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internal.apra.gov.au\users$\Sydney\jxnals\Desktop\Downloads\"/>
    </mc:Choice>
  </mc:AlternateContent>
  <xr:revisionPtr revIDLastSave="0" documentId="8_{CF5779E3-1F1A-4E73-BF8A-BBB71BD00A46}" xr6:coauthVersionLast="47" xr6:coauthVersionMax="47" xr10:uidLastSave="{00000000-0000-0000-0000-000000000000}"/>
  <bookViews>
    <workbookView xWindow="-98" yWindow="-98" windowWidth="20715" windowHeight="13276" activeTab="4" xr2:uid="{C8A21C23-BF6A-493C-82B2-3C10C532DDD4}"/>
  </bookViews>
  <sheets>
    <sheet name="EntityDetails" sheetId="9" r:id="rId1"/>
    <sheet name="HRS_114_0_Table_1" sheetId="11" r:id="rId2"/>
    <sheet name="HRS_114_0_Table_2" sheetId="12" r:id="rId3"/>
    <sheet name="HRS_114_0_Table_3" sheetId="13" r:id="rId4"/>
    <sheet name="HRS_114_0_Table_4" sheetId="14" r:id="rId5"/>
    <sheet name="Playback" sheetId="1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" i="15" l="1" a="1"/>
  <c r="AB1" i="15" s="1"/>
  <c r="AA1" i="15" a="1"/>
  <c r="AA1" i="15" s="1"/>
  <c r="Z1" i="15" a="1"/>
  <c r="Z1" i="15" s="1"/>
  <c r="Y1" i="15" a="1"/>
  <c r="Y1" i="15" s="1"/>
  <c r="AC1" i="15" l="1" a="1"/>
  <c r="AC1" i="15" s="1"/>
  <c r="AD1" i="15" s="1" a="1"/>
  <c r="AD1" i="15" s="1"/>
  <c r="B68" i="15"/>
  <c r="B67" i="15"/>
  <c r="B66" i="15"/>
  <c r="C85" i="15" l="1"/>
  <c r="E85" i="15"/>
  <c r="G85" i="15"/>
  <c r="C86" i="15"/>
  <c r="E86" i="15"/>
  <c r="F86" i="15"/>
  <c r="C87" i="15"/>
  <c r="D87" i="15"/>
  <c r="G87" i="15"/>
  <c r="C88" i="15"/>
  <c r="D88" i="15"/>
  <c r="F88" i="15"/>
  <c r="B89" i="15"/>
  <c r="E89" i="15"/>
  <c r="G89" i="15"/>
  <c r="B90" i="15"/>
  <c r="E90" i="15"/>
  <c r="F90" i="15"/>
  <c r="B91" i="15"/>
  <c r="D91" i="15"/>
  <c r="G91" i="15"/>
  <c r="B92" i="15"/>
  <c r="D92" i="15"/>
  <c r="F92" i="15"/>
  <c r="B56" i="15" l="1"/>
  <c r="C47" i="15"/>
  <c r="C21" i="15"/>
  <c r="C17" i="15"/>
  <c r="C13" i="15"/>
  <c r="C12" i="15"/>
  <c r="C15" i="15" l="1"/>
  <c r="C18" i="15"/>
  <c r="C24" i="15"/>
  <c r="C29" i="15"/>
  <c r="C34" i="15"/>
  <c r="C39" i="15"/>
  <c r="C19" i="15"/>
  <c r="C20" i="15"/>
  <c r="C25" i="15"/>
  <c r="C30" i="15"/>
  <c r="C35" i="15"/>
  <c r="C40" i="15"/>
  <c r="C14" i="15"/>
  <c r="C22" i="15"/>
  <c r="C26" i="15"/>
  <c r="C31" i="15"/>
  <c r="C36" i="15"/>
  <c r="C16" i="15"/>
  <c r="C28" i="15"/>
  <c r="C32" i="15"/>
  <c r="C38" i="15"/>
  <c r="B47" i="15"/>
  <c r="B45" i="15"/>
  <c r="B44" i="15"/>
  <c r="B43" i="15"/>
  <c r="B42" i="15"/>
  <c r="B40" i="15"/>
  <c r="B39" i="15"/>
  <c r="B38" i="15"/>
  <c r="B36" i="15"/>
  <c r="B35" i="15"/>
  <c r="B34" i="15"/>
  <c r="B32" i="15"/>
  <c r="B31" i="15"/>
  <c r="B30" i="15"/>
  <c r="B29" i="15"/>
  <c r="B28" i="15"/>
  <c r="B26" i="15"/>
  <c r="B25" i="15"/>
  <c r="B24" i="15"/>
  <c r="B22" i="15"/>
  <c r="B21" i="15"/>
  <c r="B20" i="15"/>
  <c r="B19" i="15"/>
  <c r="B18" i="15"/>
  <c r="B17" i="15"/>
  <c r="B16" i="15"/>
  <c r="B15" i="15"/>
  <c r="B14" i="15"/>
  <c r="B13" i="15"/>
  <c r="B12" i="15"/>
  <c r="C56" i="15" l="1"/>
  <c r="C48" i="15"/>
  <c r="D12" i="15"/>
  <c r="A2" i="15"/>
  <c r="A1" i="15"/>
  <c r="D56" i="15" l="1"/>
  <c r="D13" i="15"/>
  <c r="C49" i="15"/>
  <c r="E56" i="15" l="1"/>
  <c r="B85" i="15"/>
  <c r="B88" i="15"/>
  <c r="B87" i="15"/>
  <c r="B86" i="15"/>
  <c r="D14" i="15"/>
  <c r="F56" i="15" l="1"/>
  <c r="D15" i="15"/>
  <c r="G56" i="15" l="1"/>
  <c r="D16" i="15"/>
  <c r="H56" i="15" l="1"/>
  <c r="D17" i="15"/>
  <c r="I56" i="15" l="1"/>
  <c r="D18" i="15"/>
  <c r="J56" i="15" l="1"/>
  <c r="B57" i="15"/>
  <c r="D19" i="15"/>
  <c r="C57" i="15" l="1"/>
  <c r="D20" i="15"/>
  <c r="D57" i="15" l="1"/>
  <c r="D21" i="15"/>
  <c r="E57" i="15" l="1"/>
  <c r="D22" i="15"/>
  <c r="F57" i="15" l="1"/>
  <c r="D24" i="15"/>
  <c r="G57" i="15" l="1"/>
  <c r="D25" i="15"/>
  <c r="H57" i="15" l="1"/>
  <c r="D26" i="15"/>
  <c r="I57" i="15" l="1"/>
  <c r="D28" i="15"/>
  <c r="B58" i="15" l="1"/>
  <c r="J57" i="15"/>
  <c r="D29" i="15"/>
  <c r="C58" i="15" l="1"/>
  <c r="C55" i="15" s="1"/>
  <c r="B55" i="15"/>
  <c r="D30" i="15"/>
  <c r="D58" i="15" l="1"/>
  <c r="D55" i="15" s="1"/>
  <c r="D31" i="15"/>
  <c r="E58" i="15" l="1"/>
  <c r="E55" i="15" s="1"/>
  <c r="D32" i="15"/>
  <c r="F58" i="15" l="1"/>
  <c r="F55" i="15" s="1"/>
  <c r="D34" i="15"/>
  <c r="G58" i="15" l="1"/>
  <c r="G55" i="15" s="1"/>
  <c r="D35" i="15"/>
  <c r="H58" i="15" l="1"/>
  <c r="H55" i="15" s="1"/>
  <c r="D36" i="15"/>
  <c r="I58" i="15" l="1"/>
  <c r="D38" i="15"/>
  <c r="I55" i="15" l="1"/>
  <c r="J58" i="15"/>
  <c r="J55" i="15" s="1"/>
  <c r="B60" i="15"/>
  <c r="D39" i="15"/>
  <c r="C60" i="15" l="1"/>
  <c r="D40" i="15"/>
  <c r="D47" i="15" l="1"/>
  <c r="D48" i="15" s="1"/>
  <c r="D49" i="15" s="1"/>
  <c r="D60" i="15"/>
  <c r="E12" i="15"/>
  <c r="E60" i="15" l="1"/>
  <c r="C92" i="15"/>
  <c r="C89" i="15"/>
  <c r="C91" i="15"/>
  <c r="C90" i="15"/>
  <c r="E13" i="15"/>
  <c r="F60" i="15" l="1"/>
  <c r="E14" i="15"/>
  <c r="G60" i="15" l="1"/>
  <c r="E15" i="15"/>
  <c r="H60" i="15" l="1"/>
  <c r="E16" i="15"/>
  <c r="I60" i="15" l="1"/>
  <c r="E17" i="15"/>
  <c r="J60" i="15" l="1"/>
  <c r="B61" i="15"/>
  <c r="E18" i="15"/>
  <c r="C61" i="15" l="1"/>
  <c r="E19" i="15"/>
  <c r="D61" i="15" l="1"/>
  <c r="E20" i="15"/>
  <c r="E61" i="15" l="1"/>
  <c r="E21" i="15"/>
  <c r="F61" i="15" l="1"/>
  <c r="E22" i="15"/>
  <c r="G61" i="15" l="1"/>
  <c r="E24" i="15"/>
  <c r="H61" i="15" l="1"/>
  <c r="E25" i="15"/>
  <c r="I61" i="15" l="1"/>
  <c r="E26" i="15"/>
  <c r="J61" i="15" l="1"/>
  <c r="B62" i="15"/>
  <c r="E28" i="15"/>
  <c r="B59" i="15" l="1"/>
  <c r="C62" i="15"/>
  <c r="C59" i="15" s="1"/>
  <c r="E29" i="15"/>
  <c r="D62" i="15" l="1"/>
  <c r="D59" i="15" s="1"/>
  <c r="E30" i="15"/>
  <c r="E62" i="15" l="1"/>
  <c r="E59" i="15" s="1"/>
  <c r="E31" i="15"/>
  <c r="F62" i="15" l="1"/>
  <c r="F59" i="15" s="1"/>
  <c r="E32" i="15"/>
  <c r="G62" i="15" l="1"/>
  <c r="G59" i="15" s="1"/>
  <c r="E34" i="15"/>
  <c r="I62" i="15" l="1"/>
  <c r="H62" i="15"/>
  <c r="H59" i="15" s="1"/>
  <c r="E35" i="15"/>
  <c r="I59" i="15" l="1"/>
  <c r="J62" i="15"/>
  <c r="J59" i="15" s="1"/>
  <c r="E36" i="15"/>
  <c r="E38" i="15" l="1"/>
  <c r="E39" i="15" l="1"/>
  <c r="E40" i="15" l="1"/>
  <c r="E47" i="15" l="1"/>
  <c r="E48" i="15" s="1"/>
  <c r="E49" i="15" s="1"/>
  <c r="F12" i="15"/>
  <c r="D86" i="15" l="1"/>
  <c r="D90" i="15"/>
  <c r="D85" i="15"/>
  <c r="D89" i="15"/>
  <c r="F13" i="15"/>
  <c r="F14" i="15" l="1"/>
  <c r="F15" i="15" l="1"/>
  <c r="F16" i="15" l="1"/>
  <c r="F17" i="15" l="1"/>
  <c r="F18" i="15" l="1"/>
  <c r="F19" i="15" l="1"/>
  <c r="F20" i="15" l="1"/>
  <c r="F21" i="15" l="1"/>
  <c r="F22" i="15" l="1"/>
  <c r="F24" i="15" l="1"/>
  <c r="F25" i="15" l="1"/>
  <c r="F26" i="15" l="1"/>
  <c r="F28" i="15" l="1"/>
  <c r="F29" i="15" l="1"/>
  <c r="F30" i="15" l="1"/>
  <c r="F31" i="15" l="1"/>
  <c r="F32" i="15" l="1"/>
  <c r="F34" i="15" l="1"/>
  <c r="F35" i="15" l="1"/>
  <c r="F36" i="15" l="1"/>
  <c r="F38" i="15" l="1"/>
  <c r="F39" i="15" l="1"/>
  <c r="F40" i="15" l="1"/>
  <c r="F47" i="15" l="1"/>
  <c r="F48" i="15" s="1"/>
  <c r="F49" i="15" s="1"/>
  <c r="G12" i="15"/>
  <c r="E91" i="15" l="1"/>
  <c r="E87" i="15"/>
  <c r="E88" i="15"/>
  <c r="E92" i="15"/>
  <c r="G13" i="15"/>
  <c r="G14" i="15" l="1"/>
  <c r="G15" i="15" l="1"/>
  <c r="G16" i="15" l="1"/>
  <c r="G17" i="15" l="1"/>
  <c r="G18" i="15" l="1"/>
  <c r="G19" i="15" l="1"/>
  <c r="G20" i="15" l="1"/>
  <c r="G21" i="15" l="1"/>
  <c r="G22" i="15" l="1"/>
  <c r="G24" i="15" l="1"/>
  <c r="G25" i="15" l="1"/>
  <c r="G26" i="15" l="1"/>
  <c r="G28" i="15" l="1"/>
  <c r="G29" i="15" l="1"/>
  <c r="G30" i="15" l="1"/>
  <c r="G31" i="15" l="1"/>
  <c r="G32" i="15" l="1"/>
  <c r="G34" i="15" l="1"/>
  <c r="G35" i="15" l="1"/>
  <c r="G36" i="15" l="1"/>
  <c r="G38" i="15" l="1"/>
  <c r="G39" i="15" l="1"/>
  <c r="G40" i="15" l="1"/>
  <c r="G47" i="15" l="1"/>
  <c r="G48" i="15" s="1"/>
  <c r="G49" i="15" s="1"/>
  <c r="H12" i="15"/>
  <c r="F87" i="15" l="1"/>
  <c r="F89" i="15"/>
  <c r="F91" i="15"/>
  <c r="F85" i="15"/>
  <c r="H13" i="15"/>
  <c r="H14" i="15" l="1"/>
  <c r="H15" i="15" l="1"/>
  <c r="H16" i="15" l="1"/>
  <c r="H17" i="15" l="1"/>
  <c r="H18" i="15" l="1"/>
  <c r="H19" i="15" l="1"/>
  <c r="H20" i="15" l="1"/>
  <c r="H21" i="15" l="1"/>
  <c r="H22" i="15" l="1"/>
  <c r="H24" i="15" l="1"/>
  <c r="H25" i="15" l="1"/>
  <c r="H26" i="15" l="1"/>
  <c r="H28" i="15" l="1"/>
  <c r="H29" i="15" l="1"/>
  <c r="H30" i="15" l="1"/>
  <c r="H31" i="15" l="1"/>
  <c r="H32" i="15" l="1"/>
  <c r="H34" i="15" l="1"/>
  <c r="H35" i="15" l="1"/>
  <c r="H36" i="15" l="1"/>
  <c r="H38" i="15" l="1"/>
  <c r="H39" i="15" l="1"/>
  <c r="H40" i="15" l="1"/>
  <c r="H47" i="15" l="1"/>
  <c r="H48" i="15" s="1"/>
  <c r="H49" i="15" s="1"/>
  <c r="I12" i="15"/>
  <c r="G88" i="15" l="1"/>
  <c r="G92" i="15"/>
  <c r="G86" i="15"/>
  <c r="G90" i="15"/>
  <c r="I13" i="15"/>
  <c r="I14" i="15" l="1"/>
  <c r="I15" i="15" l="1"/>
  <c r="I16" i="15" l="1"/>
  <c r="I17" i="15" l="1"/>
  <c r="I18" i="15" l="1"/>
  <c r="I19" i="15" l="1"/>
  <c r="I20" i="15" l="1"/>
  <c r="I21" i="15" l="1"/>
  <c r="I22" i="15" l="1"/>
  <c r="I24" i="15" l="1"/>
  <c r="I25" i="15" l="1"/>
  <c r="I26" i="15" l="1"/>
  <c r="I28" i="15" l="1"/>
  <c r="I29" i="15" l="1"/>
  <c r="I30" i="15" l="1"/>
  <c r="I31" i="15" l="1"/>
  <c r="I32" i="15" l="1"/>
  <c r="I34" i="15" l="1"/>
  <c r="I35" i="15" l="1"/>
  <c r="I36" i="15" l="1"/>
  <c r="I38" i="15" l="1"/>
  <c r="I39" i="15" l="1"/>
  <c r="I40" i="15" l="1"/>
  <c r="I47" i="15" l="1"/>
  <c r="I48" i="15" s="1"/>
  <c r="I49" i="15" s="1"/>
  <c r="J12" i="15"/>
  <c r="H91" i="15" l="1"/>
  <c r="H92" i="15"/>
  <c r="H86" i="15"/>
  <c r="H88" i="15"/>
  <c r="H87" i="15"/>
  <c r="H89" i="15"/>
  <c r="H90" i="15"/>
  <c r="H85" i="15"/>
  <c r="J13" i="15"/>
  <c r="J14" i="15" l="1"/>
  <c r="J15" i="15" l="1"/>
  <c r="J16" i="15" l="1"/>
  <c r="J17" i="15" l="1"/>
  <c r="J18" i="15" l="1"/>
  <c r="J19" i="15" l="1"/>
  <c r="J20" i="15" l="1"/>
  <c r="J21" i="15" l="1"/>
  <c r="J22" i="15" l="1"/>
  <c r="J24" i="15" l="1"/>
  <c r="J25" i="15" l="1"/>
  <c r="J26" i="15" l="1"/>
  <c r="J28" i="15" l="1"/>
  <c r="J29" i="15" l="1"/>
  <c r="J30" i="15" l="1"/>
  <c r="J31" i="15" l="1"/>
  <c r="J32" i="15" l="1"/>
  <c r="J34" i="15" l="1"/>
  <c r="J35" i="15" l="1"/>
  <c r="J36" i="15" l="1"/>
  <c r="J38" i="15" l="1"/>
  <c r="J39" i="15" l="1"/>
  <c r="J40" i="15" l="1"/>
  <c r="J47" i="15" l="1"/>
  <c r="J48" i="15" s="1"/>
  <c r="J49" i="15" s="1"/>
  <c r="K12" i="15"/>
  <c r="I91" i="15" l="1"/>
  <c r="I92" i="15"/>
  <c r="I85" i="15"/>
  <c r="I89" i="15"/>
  <c r="I87" i="15"/>
  <c r="I88" i="15"/>
  <c r="I86" i="15"/>
  <c r="I90" i="15"/>
  <c r="K13" i="15"/>
  <c r="K14" i="15" l="1"/>
  <c r="K15" i="15" l="1"/>
  <c r="K16" i="15" l="1"/>
  <c r="K17" i="15" l="1"/>
  <c r="K18" i="15" l="1"/>
  <c r="K19" i="15" l="1"/>
  <c r="K20" i="15" l="1"/>
  <c r="K21" i="15" l="1"/>
  <c r="K22" i="15" l="1"/>
  <c r="K24" i="15" l="1"/>
  <c r="K25" i="15" l="1"/>
  <c r="K26" i="15" l="1"/>
  <c r="K28" i="15" l="1"/>
  <c r="K29" i="15" l="1"/>
  <c r="K30" i="15" l="1"/>
  <c r="K31" i="15" l="1"/>
  <c r="K32" i="15" l="1"/>
  <c r="K34" i="15" l="1"/>
  <c r="K35" i="15" l="1"/>
  <c r="K36" i="15" l="1"/>
  <c r="K38" i="15" l="1"/>
  <c r="K39" i="15" l="1"/>
  <c r="K40" i="15" l="1"/>
  <c r="K47" i="15" l="1"/>
  <c r="K48" i="15" s="1"/>
  <c r="K49" i="15" s="1"/>
  <c r="L12" i="15"/>
  <c r="J87" i="15" l="1"/>
  <c r="J91" i="15"/>
  <c r="J92" i="15"/>
  <c r="J86" i="15"/>
  <c r="J89" i="15"/>
  <c r="J88" i="15"/>
  <c r="J85" i="15"/>
  <c r="J90" i="15"/>
  <c r="L13" i="15"/>
  <c r="L14" i="15" l="1"/>
  <c r="L15" i="15" l="1"/>
  <c r="L16" i="15" l="1"/>
  <c r="L17" i="15" l="1"/>
  <c r="L18" i="15" l="1"/>
  <c r="L19" i="15" l="1"/>
  <c r="L20" i="15" l="1"/>
  <c r="L21" i="15" l="1"/>
  <c r="L22" i="15" l="1"/>
  <c r="L24" i="15" l="1"/>
  <c r="L25" i="15" l="1"/>
  <c r="L26" i="15" l="1"/>
  <c r="L28" i="15" l="1"/>
  <c r="L29" i="15" l="1"/>
  <c r="L30" i="15" l="1"/>
  <c r="L31" i="15" l="1"/>
  <c r="L32" i="15" l="1"/>
  <c r="L34" i="15" l="1"/>
  <c r="L35" i="15" l="1"/>
  <c r="L36" i="15" l="1"/>
  <c r="L38" i="15" l="1"/>
  <c r="L39" i="15" l="1"/>
  <c r="L40" i="15" l="1"/>
  <c r="L42" i="15" l="1"/>
  <c r="L43" i="15" l="1"/>
  <c r="L44" i="15" l="1"/>
  <c r="L47" i="15" l="1"/>
  <c r="L45" i="15"/>
  <c r="L48" i="15" l="1"/>
  <c r="L49" i="15" s="1"/>
  <c r="K87" i="15" l="1"/>
  <c r="K86" i="15"/>
  <c r="L86" i="15" s="1"/>
  <c r="K89" i="15"/>
  <c r="L89" i="15" s="1"/>
  <c r="K91" i="15"/>
  <c r="K90" i="15"/>
  <c r="M90" i="15" s="1" a="1"/>
  <c r="M90" i="15" s="1"/>
  <c r="K88" i="15"/>
  <c r="L88" i="15" s="1"/>
  <c r="K85" i="15"/>
  <c r="L85" i="15" s="1"/>
  <c r="K92" i="15"/>
  <c r="L92" i="15" s="1"/>
  <c r="M86" i="15" a="1"/>
  <c r="M86" i="15" s="1"/>
  <c r="L87" i="15"/>
  <c r="M87" i="15" a="1"/>
  <c r="M87" i="15" s="1"/>
  <c r="M91" i="15" a="1"/>
  <c r="M91" i="15" s="1"/>
  <c r="L91" i="15"/>
  <c r="M89" i="15" a="1"/>
  <c r="M89" i="15" s="1"/>
  <c r="L90" i="15" l="1"/>
  <c r="N90" i="15" s="1"/>
  <c r="M88" i="15" a="1"/>
  <c r="M88" i="15" s="1"/>
  <c r="N88" i="15" s="1"/>
  <c r="M85" i="15" a="1"/>
  <c r="M85" i="15" s="1"/>
  <c r="N85" i="15" s="1"/>
  <c r="M92" i="15" a="1"/>
  <c r="M92" i="15" s="1"/>
  <c r="N92" i="15" s="1"/>
  <c r="N87" i="15"/>
  <c r="N89" i="15"/>
  <c r="N91" i="15"/>
  <c r="N86" i="15"/>
  <c r="M94" i="15" l="1"/>
  <c r="L94" i="15" l="1"/>
  <c r="N94" i="15" s="1"/>
  <c r="B51" i="15" s="1"/>
  <c r="B50" i="1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<sst xmlns="http://schemas.openxmlformats.org/spreadsheetml/2006/main" count="172" uniqueCount="125">
  <si>
    <t>Private Health Insurer Fund Name</t>
  </si>
  <si>
    <t>Items Subject To Asset Risk Charge Type</t>
  </si>
  <si>
    <t>Adjusted Pre-Stress Amount</t>
  </si>
  <si>
    <t>Stress Scenario Type</t>
  </si>
  <si>
    <t>Stress Scenario Amount</t>
  </si>
  <si>
    <t>Assets Subject To Credit Spreads Stress Type</t>
  </si>
  <si>
    <t>Counterparty Grade Type</t>
  </si>
  <si>
    <t>Credit Spread Fair Value Amount</t>
  </si>
  <si>
    <t>Credit Spread Stressed Amount</t>
  </si>
  <si>
    <t>Yields Used In Stress Scenarios Type</t>
  </si>
  <si>
    <t>Yields Used In Stress Scenarios Percent</t>
  </si>
  <si>
    <t xml:space="preserve">Entity Name </t>
  </si>
  <si>
    <t xml:space="preserve">ABN   </t>
  </si>
  <si>
    <t xml:space="preserve">Reporting End Date   </t>
  </si>
  <si>
    <t>Asset Risk Charge</t>
  </si>
  <si>
    <t>HRS 114.0 Table 1</t>
  </si>
  <si>
    <t>Institution Name</t>
  </si>
  <si>
    <t>Australian Business Number</t>
  </si>
  <si>
    <t>Reporting Period</t>
  </si>
  <si>
    <t>Private Health Insurer Fund Type</t>
  </si>
  <si>
    <t>HRS 114.0 Table 2</t>
  </si>
  <si>
    <t>Table 2: Impact on Capital Base</t>
  </si>
  <si>
    <t>HRS 114.0 Table 3</t>
  </si>
  <si>
    <t>Table 3: Counterparty Grade</t>
  </si>
  <si>
    <t>HRS 114.0 Table 4</t>
  </si>
  <si>
    <t>Table 4: Yields</t>
  </si>
  <si>
    <t>HealthBenefitsFund</t>
  </si>
  <si>
    <t>CashAndCashEquivalents</t>
  </si>
  <si>
    <t>CurrentTaxAssets</t>
  </si>
  <si>
    <t>InterestRateInvestmentsDirect</t>
  </si>
  <si>
    <t>EquitiesDirect</t>
  </si>
  <si>
    <t>PropertyDirect</t>
  </si>
  <si>
    <t>LoansDirect</t>
  </si>
  <si>
    <t>IndirectInvestments</t>
  </si>
  <si>
    <t>DeferredTaxAssets</t>
  </si>
  <si>
    <t>DerivativesAssets</t>
  </si>
  <si>
    <t>InvestmentsInRelatedEntitiesAssociatesJointVenturesSubsidiaries</t>
  </si>
  <si>
    <t>OtherAssetsSubjectToAssetRiskCharge</t>
  </si>
  <si>
    <t>DeferredTaxLiabilities</t>
  </si>
  <si>
    <t>DerivativesLiabilities</t>
  </si>
  <si>
    <t>OtherLiabilitiesSubjectToAssetRiskCharge</t>
  </si>
  <si>
    <t>HPS340OutstandingClaimsLiabilities</t>
  </si>
  <si>
    <t>HPS340PremiumLiabilities</t>
  </si>
  <si>
    <t>HPS340RiskEqualisationTransfers</t>
  </si>
  <si>
    <t>HPS340OtherInsuranceLiabilities</t>
  </si>
  <si>
    <t>HPS340DeferredClaimsLiability</t>
  </si>
  <si>
    <t>PremiumsReceivable</t>
  </si>
  <si>
    <t>NonReinsuranceRecoveriesReceivable</t>
  </si>
  <si>
    <t>OtherAccountsReceivableOnInsuranceContractsIssued</t>
  </si>
  <si>
    <t>ReinsuranceRecoverablesOnOutstandingClaims</t>
  </si>
  <si>
    <t>OffBalanceSheetExposures</t>
  </si>
  <si>
    <t>RealInterestRatesUpwardsStress</t>
  </si>
  <si>
    <t>RealInterestRatesDownwardsStress</t>
  </si>
  <si>
    <t>ExpectedInflationUpwardsStress</t>
  </si>
  <si>
    <t>ExpectedInflationDownwardsStress</t>
  </si>
  <si>
    <t>CurrencyUpwardsStress</t>
  </si>
  <si>
    <t>CurrencyDownwardsStress</t>
  </si>
  <si>
    <t>EquityStress</t>
  </si>
  <si>
    <t>PropertyStress</t>
  </si>
  <si>
    <t>CreditSpreadsStress</t>
  </si>
  <si>
    <t>DefaultStress</t>
  </si>
  <si>
    <t>BondsOtherNonSecuritisedAssets</t>
  </si>
  <si>
    <t>Grade1Government</t>
  </si>
  <si>
    <t>Grade1Other</t>
  </si>
  <si>
    <t>Grade2</t>
  </si>
  <si>
    <t>Grade3</t>
  </si>
  <si>
    <t>Grade4</t>
  </si>
  <si>
    <t>Grade5</t>
  </si>
  <si>
    <t>Grade6</t>
  </si>
  <si>
    <t>Grade7</t>
  </si>
  <si>
    <t>StructuredSecuritisedAssets</t>
  </si>
  <si>
    <t>ReSecuritisedAssets</t>
  </si>
  <si>
    <t>DividendYieldUsedInDeterminationOfEquityStress</t>
  </si>
  <si>
    <t>RentalYieldUsedInDeterminationOfPropertyStress</t>
  </si>
  <si>
    <t>EarningsYieldUsedInDeterminationOfPropertyStress</t>
  </si>
  <si>
    <t>Fund Type</t>
  </si>
  <si>
    <t>Items subject to stress</t>
  </si>
  <si>
    <t>Accounting liabilities subject to stress</t>
  </si>
  <si>
    <t>HPS 340 Insurance liabilities subject to stress</t>
  </si>
  <si>
    <t>Impact on capital base</t>
  </si>
  <si>
    <t>Risk charge components</t>
  </si>
  <si>
    <t>Aggregated risk charge component</t>
  </si>
  <si>
    <t>Impact of diversification</t>
  </si>
  <si>
    <t>Total fair value by Asset</t>
  </si>
  <si>
    <t>Yield Percentage</t>
  </si>
  <si>
    <t>Health Benefits Fund</t>
  </si>
  <si>
    <t>Correlation matrix</t>
  </si>
  <si>
    <t>RIR Up</t>
  </si>
  <si>
    <t>RIR Down</t>
  </si>
  <si>
    <t>INF Up</t>
  </si>
  <si>
    <t>INF Down</t>
  </si>
  <si>
    <t>CUR Up</t>
  </si>
  <si>
    <t>CUR Down</t>
  </si>
  <si>
    <t>EQY</t>
  </si>
  <si>
    <t>PROP</t>
  </si>
  <si>
    <t>CSP</t>
  </si>
  <si>
    <t>DEF</t>
  </si>
  <si>
    <t>Total undiversified</t>
  </si>
  <si>
    <t>Total diversified ARC pre-tax</t>
  </si>
  <si>
    <t>RIR Up, INF Up, Cur Up</t>
  </si>
  <si>
    <t>RIR Up, INF Up, Cur Down</t>
  </si>
  <si>
    <t>RIR Up, INF Down, Cur Up</t>
  </si>
  <si>
    <t>RIR Up, INF Down, Cur Down</t>
  </si>
  <si>
    <t>RIR Down, INF Up, Cur Up</t>
  </si>
  <si>
    <t>RIR Down, INF Up, Cur Down</t>
  </si>
  <si>
    <t>RIR Down, INF Down, Cur Up</t>
  </si>
  <si>
    <t>RIR Down, INF Down, Cur Down</t>
  </si>
  <si>
    <t>Fund Name</t>
  </si>
  <si>
    <t>Accounting assets subject to stress</t>
  </si>
  <si>
    <t>HPS 340 reinsurance assets subject to default stress</t>
  </si>
  <si>
    <t>Table 1: Adjusted Pre-Stress Amount</t>
  </si>
  <si>
    <t>AmountsReceivableOnReinsuranceContractsHeld</t>
  </si>
  <si>
    <t>ExpectedReinsuranceRecoveries</t>
  </si>
  <si>
    <t>OtherReinsuranceAssets</t>
  </si>
  <si>
    <t>Off balance sheet exposures subject to stress</t>
  </si>
  <si>
    <t>Capital regulatory receivable adjustments subject to stress</t>
  </si>
  <si>
    <t>Capital regulatory payable adjustments subject to stress</t>
  </si>
  <si>
    <t>ClaimsPayable</t>
  </si>
  <si>
    <t>Table 1 and Table 2: Adjusted Pre-Stress Amounts and Impact on Capital Base</t>
  </si>
  <si>
    <t>AmountsPayableOnReinsuranceContractsHeld</t>
  </si>
  <si>
    <t>OtherAccountsPayableOnInsuranceContractsIssued</t>
  </si>
  <si>
    <t>Credit spread fair value amount</t>
  </si>
  <si>
    <t>Credit spread stressed amount</t>
  </si>
  <si>
    <t>Aggregated risk charge component calculation</t>
  </si>
  <si>
    <t>GeneralFund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</si>
</sst>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;\(0\)"/>
    <numFmt numFmtId="165" formatCode="#,##0_ ;[Red]\-#,##0\ "/>
    <numFmt numFmtId="166" formatCode="#,##0;[Red]#,##0"/>
    <numFmt numFmtId="167" formatCode="#,##0.0_ ;[Red]\-#,##0.0\ "/>
  </numFmts>
  <fonts count="17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303030"/>
      <name val="Arial"/>
      <family val="2"/>
    </font>
    <font>
      <sz val="9"/>
      <color theme="1"/>
      <name val="Arial"/>
      <family val="2"/>
    </font>
    <font>
      <sz val="9"/>
      <color rgb="FF303030"/>
      <name val="Arial"/>
      <family val="2"/>
    </font>
    <font>
      <b/>
      <sz val="11"/>
      <color rgb="FF404040"/>
      <name val="Arial"/>
      <family val="2"/>
    </font>
    <font>
      <sz val="9"/>
      <color rgb="FF475E7E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u/>
      <sz val="9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11">
    <xf numFmtId="0" fontId="0" fillId="0" borderId="0"/>
    <xf numFmtId="0" fontId="1" fillId="2" borderId="0"/>
    <xf numFmtId="1" fontId="3" fillId="3" borderId="1">
      <alignment horizontal="left" vertical="center"/>
    </xf>
    <xf numFmtId="0" fontId="5" fillId="0" borderId="0"/>
    <xf numFmtId="0" fontId="6" fillId="0" borderId="0"/>
    <xf numFmtId="1" fontId="3" fillId="3" borderId="0">
      <alignment horizontal="center" vertical="center"/>
    </xf>
    <xf numFmtId="0" fontId="1" fillId="3" borderId="1"/>
    <xf numFmtId="164" fontId="1" fillId="3" borderId="1">
      <alignment horizontal="center"/>
    </xf>
    <xf numFmtId="44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54">
    <xf numFmtId="0" fontId="0" fillId="0" borderId="0" xfId="0"/>
    <xf numFmtId="0" fontId="2" fillId="2" borderId="0" xfId="1" applyFont="1"/>
    <xf numFmtId="1" fontId="4" fillId="3" borderId="1" xfId="2" applyFont="1">
      <alignment horizontal="left" vertical="center"/>
    </xf>
    <xf numFmtId="0" fontId="5" fillId="0" borderId="0" xfId="3"/>
    <xf numFmtId="0" fontId="6" fillId="0" borderId="0" xfId="4"/>
    <xf numFmtId="0" fontId="3" fillId="0" borderId="0" xfId="0" applyFont="1" applyAlignment="1">
      <alignment wrapText="1"/>
    </xf>
    <xf numFmtId="0" fontId="0" fillId="0" borderId="0" xfId="0"/>
    <xf numFmtId="14" fontId="4" fillId="3" borderId="1" xfId="2" applyNumberFormat="1" applyFont="1">
      <alignment horizontal="left" vertical="center"/>
    </xf>
    <xf numFmtId="0" fontId="3" fillId="8" borderId="7" xfId="0" applyFont="1" applyFill="1" applyBorder="1" applyAlignment="1">
      <alignment horizontal="left" indent="1"/>
    </xf>
    <xf numFmtId="0" fontId="9" fillId="5" borderId="0" xfId="0" applyFont="1" applyFill="1" applyAlignment="1">
      <alignment horizontal="left" vertical="center"/>
    </xf>
    <xf numFmtId="0" fontId="3" fillId="0" borderId="0" xfId="0" applyFont="1"/>
    <xf numFmtId="0" fontId="10" fillId="6" borderId="0" xfId="0" applyFont="1" applyFill="1" applyAlignment="1">
      <alignment horizontal="left" vertical="center"/>
    </xf>
    <xf numFmtId="0" fontId="11" fillId="0" borderId="2" xfId="9" applyFont="1" applyFill="1" applyBorder="1" applyAlignment="1" applyProtection="1">
      <alignment vertical="center"/>
    </xf>
    <xf numFmtId="165" fontId="3" fillId="0" borderId="0" xfId="0" applyNumberFormat="1" applyFont="1"/>
    <xf numFmtId="0" fontId="12" fillId="0" borderId="0" xfId="9" applyFont="1" applyFill="1" applyBorder="1" applyAlignment="1" applyProtection="1">
      <alignment vertical="center"/>
    </xf>
    <xf numFmtId="0" fontId="3" fillId="4" borderId="3" xfId="0" applyFont="1" applyFill="1" applyBorder="1"/>
    <xf numFmtId="0" fontId="9" fillId="6" borderId="4" xfId="0" applyFont="1" applyFill="1" applyBorder="1" applyAlignment="1">
      <alignment vertical="center"/>
    </xf>
    <xf numFmtId="0" fontId="9" fillId="6" borderId="5" xfId="0" applyFont="1" applyFill="1" applyBorder="1" applyAlignment="1">
      <alignment vertical="center" wrapText="1"/>
    </xf>
    <xf numFmtId="0" fontId="9" fillId="6" borderId="6" xfId="0" applyFont="1" applyFill="1" applyBorder="1" applyAlignment="1">
      <alignment vertical="center" wrapText="1"/>
    </xf>
    <xf numFmtId="0" fontId="1" fillId="7" borderId="7" xfId="0" applyFont="1" applyFill="1" applyBorder="1" applyAlignment="1">
      <alignment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vertical="center"/>
    </xf>
    <xf numFmtId="165" fontId="3" fillId="9" borderId="7" xfId="8" applyNumberFormat="1" applyFont="1" applyFill="1" applyBorder="1" applyProtection="1"/>
    <xf numFmtId="165" fontId="3" fillId="0" borderId="7" xfId="8" applyNumberFormat="1" applyFont="1" applyFill="1" applyBorder="1" applyProtection="1"/>
    <xf numFmtId="0" fontId="13" fillId="8" borderId="7" xfId="0" applyFont="1" applyFill="1" applyBorder="1" applyAlignment="1">
      <alignment horizontal="left" indent="1"/>
    </xf>
    <xf numFmtId="0" fontId="1" fillId="8" borderId="7" xfId="0" applyFont="1" applyFill="1" applyBorder="1" applyAlignment="1">
      <alignment horizontal="left"/>
    </xf>
    <xf numFmtId="165" fontId="3" fillId="0" borderId="8" xfId="8" applyNumberFormat="1" applyFont="1" applyFill="1" applyBorder="1" applyProtection="1"/>
    <xf numFmtId="165" fontId="3" fillId="0" borderId="0" xfId="8" applyNumberFormat="1" applyFont="1" applyFill="1" applyBorder="1" applyProtection="1"/>
    <xf numFmtId="165" fontId="3" fillId="0" borderId="9" xfId="8" applyNumberFormat="1" applyFont="1" applyFill="1" applyBorder="1" applyProtection="1"/>
    <xf numFmtId="0" fontId="12" fillId="8" borderId="7" xfId="0" applyFont="1" applyFill="1" applyBorder="1" applyAlignment="1">
      <alignment horizontal="left"/>
    </xf>
    <xf numFmtId="0" fontId="14" fillId="0" borderId="0" xfId="0" applyFont="1"/>
    <xf numFmtId="166" fontId="3" fillId="0" borderId="10" xfId="8" applyNumberFormat="1" applyFont="1" applyFill="1" applyBorder="1" applyProtection="1"/>
    <xf numFmtId="0" fontId="1" fillId="0" borderId="0" xfId="0" applyFont="1"/>
    <xf numFmtId="0" fontId="3" fillId="8" borderId="7" xfId="0" applyFont="1" applyFill="1" applyBorder="1" applyAlignment="1">
      <alignment horizontal="left"/>
    </xf>
    <xf numFmtId="0" fontId="9" fillId="6" borderId="11" xfId="0" applyFont="1" applyFill="1" applyBorder="1" applyAlignment="1">
      <alignment vertical="center" wrapText="1"/>
    </xf>
    <xf numFmtId="0" fontId="15" fillId="5" borderId="0" xfId="0" applyFont="1" applyFill="1" applyAlignment="1">
      <alignment horizontal="left" vertical="center"/>
    </xf>
    <xf numFmtId="0" fontId="16" fillId="6" borderId="0" xfId="0" applyFont="1" applyFill="1" applyAlignment="1">
      <alignment horizontal="left" vertical="center"/>
    </xf>
    <xf numFmtId="0" fontId="3" fillId="8" borderId="7" xfId="0" applyFont="1" applyFill="1" applyBorder="1" applyAlignment="1">
      <alignment horizontal="left" vertical="center" indent="1"/>
    </xf>
    <xf numFmtId="9" fontId="0" fillId="0" borderId="0" xfId="10" applyFont="1"/>
    <xf numFmtId="167" fontId="3" fillId="9" borderId="7" xfId="8" applyNumberFormat="1" applyFont="1" applyFill="1" applyBorder="1" applyProtection="1"/>
    <xf numFmtId="165" fontId="3" fillId="10" borderId="12" xfId="8" applyNumberFormat="1" applyFont="1" applyFill="1" applyBorder="1" applyProtection="1"/>
    <xf numFmtId="10" fontId="3" fillId="0" borderId="7" xfId="10" applyNumberFormat="1" applyFont="1" applyFill="1" applyBorder="1" applyProtection="1"/>
    <xf numFmtId="0" fontId="3" fillId="9" borderId="0" xfId="0" applyFont="1" applyFill="1"/>
    <xf numFmtId="0" fontId="2" fillId="2" borderId="0" xfId="1" applyFont="1" applyBorder="1"/>
    <xf numFmtId="1" fontId="4" fillId="3" borderId="0" xfId="5" applyFont="1" applyBorder="1">
      <alignment horizontal="center" vertical="center"/>
    </xf>
    <xf numFmtId="0" fontId="2" fillId="3" borderId="0" xfId="6" applyFont="1" applyBorder="1" applyAlignment="1">
      <alignment horizontal="center"/>
    </xf>
    <xf numFmtId="164" fontId="2" fillId="3" borderId="0" xfId="7" applyFont="1" applyBorder="1">
      <alignment horizontal="center"/>
    </xf>
    <xf numFmtId="0" fontId="3" fillId="0" borderId="0" xfId="0" applyFont="1" applyFill="1"/>
    <xf numFmtId="0" fontId="14" fillId="0" borderId="0" xfId="0" applyFont="1" applyFill="1"/>
    <xf numFmtId="0" fontId="3" fillId="9" borderId="0" xfId="0" applyFont="1" applyFill="1" applyAlignment="1">
      <alignment horizontal="center"/>
    </xf>
    <xf numFmtId="0" fontId="3" fillId="11" borderId="0" xfId="0" applyFont="1" applyFill="1" applyAlignment="1">
      <alignment horizontal="center"/>
    </xf>
    <xf numFmtId="0" fontId="14" fillId="9" borderId="0" xfId="0" applyFont="1" applyFill="1" applyAlignment="1">
      <alignment horizontal="center"/>
    </xf>
    <xf numFmtId="0" fontId="14" fillId="11" borderId="0" xfId="0" applyFont="1" applyFill="1" applyAlignment="1">
      <alignment horizontal="center"/>
    </xf>
    <xf numFmtId="0" fontId="5" fillId="0" borderId="0" xfId="3" applyAlignment="1">
      <alignment horizontal="right"/>
    </xf>
  </cellXfs>
  <cellStyles count="11">
    <cellStyle name="AC body - open table" xfId="5" xr:uid="{C9E3C10D-E4AC-44F7-9DA8-FEBDC6D9D5E9}"/>
    <cellStyle name="AC column heading" xfId="6" xr:uid="{3DBF9388-504A-429F-BA26-86BFDBF725E6}"/>
    <cellStyle name="AC column number" xfId="7" xr:uid="{0AE1B9F7-C54A-4BB8-B092-783E7D0D5DF1}"/>
    <cellStyle name="AC table heading" xfId="1" xr:uid="{E397D4AF-1D2E-4C3E-A479-DE73722D4AF2}"/>
    <cellStyle name="Currency" xfId="8" builtinId="4"/>
    <cellStyle name="EntityDetails body" xfId="2" xr:uid="{FFE9EE1F-8832-48FD-A5FD-B2422CC4575D}"/>
    <cellStyle name="Form name - header" xfId="3" xr:uid="{A5C26A3D-BB1D-4492-8240-1E1D572BB375}"/>
    <cellStyle name="Header body" xfId="4" xr:uid="{FA9BE5DA-09F3-4D48-B276-96CF7314599A}"/>
    <cellStyle name="Hyperlink" xfId="9" builtinId="8"/>
    <cellStyle name="Normal" xfId="0" builtinId="0"/>
    <cellStyle name="Percent" xfId="1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6679C-A62C-4F4F-BEDE-FACA2CFFDBAB}">
  <sheetPr codeName="Sheet2"/>
  <dimension ref="A1:B3"/>
  <sheetViews>
    <sheetView zoomScale="70" zoomScaleNormal="70" workbookViewId="0">
      <selection activeCell="D29" sqref="D29"/>
    </sheetView>
  </sheetViews>
  <sheetFormatPr defaultColWidth="9.1328125" defaultRowHeight="14.25" x14ac:dyDescent="0.45"/>
  <cols>
    <col min="1" max="1" width="22" bestFit="1" customWidth="1"/>
    <col min="2" max="2" width="22.59765625" bestFit="1" customWidth="1"/>
  </cols>
  <sheetData>
    <row r="1" spans="1:2" x14ac:dyDescent="0.45">
      <c r="A1" s="1" t="s">
        <v>11</v>
      </c>
      <c r="B1" s="2"/>
    </row>
    <row r="2" spans="1:2" x14ac:dyDescent="0.45">
      <c r="A2" s="1" t="s">
        <v>12</v>
      </c>
      <c r="B2" s="2"/>
    </row>
    <row r="3" spans="1:2" x14ac:dyDescent="0.45">
      <c r="A3" s="1" t="s">
        <v>13</v>
      </c>
      <c r="B3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8B34D-A6D3-43CB-A260-6CB5AB345BAB}">
  <sheetPr codeName="Sheet3"/>
  <dimension ref="A1:F42"/>
  <sheetViews>
    <sheetView showGridLines="0" zoomScale="70" zoomScaleNormal="70" workbookViewId="0">
      <selection activeCell="B32" sqref="B32"/>
    </sheetView>
  </sheetViews>
  <sheetFormatPr defaultRowHeight="14.25" x14ac:dyDescent="0.45"/>
  <cols>
    <col min="1" max="1" width="33.1328125" customWidth="1"/>
    <col min="2" max="2" width="33.265625" bestFit="1" customWidth="1"/>
    <col min="3" max="3" width="53.3984375" bestFit="1" customWidth="1"/>
    <col min="4" max="4" width="28.59765625" bestFit="1" customWidth="1"/>
    <col min="5" max="5" width="49.86328125" customWidth="1"/>
    <col min="6" max="6" width="12.59765625" customWidth="1"/>
  </cols>
  <sheetData>
    <row r="1" spans="1:6" x14ac:dyDescent="0.45">
      <c r="A1" s="3" t="s">
        <v>14</v>
      </c>
      <c r="B1" s="3"/>
      <c r="C1" s="53" t="s">
        <v>15</v>
      </c>
      <c r="D1" s="53"/>
    </row>
    <row r="2" spans="1:6" x14ac:dyDescent="0.45">
      <c r="A2" s="4" t="s">
        <v>16</v>
      </c>
      <c r="B2" s="4"/>
      <c r="C2" s="4"/>
    </row>
    <row r="3" spans="1:6" x14ac:dyDescent="0.45">
      <c r="A3" s="4" t="s">
        <v>17</v>
      </c>
      <c r="B3" s="4"/>
      <c r="C3" s="4"/>
    </row>
    <row r="4" spans="1:6" x14ac:dyDescent="0.45">
      <c r="A4" s="4" t="s">
        <v>18</v>
      </c>
      <c r="B4" s="4"/>
      <c r="C4" s="4"/>
    </row>
    <row r="5" spans="1:6" x14ac:dyDescent="0.45">
      <c r="A5" s="5"/>
      <c r="B5" s="5"/>
      <c r="C5" s="5"/>
      <c r="D5" s="5"/>
    </row>
    <row r="6" spans="1:6" x14ac:dyDescent="0.45">
      <c r="A6" s="43" t="s">
        <v>110</v>
      </c>
      <c r="B6" s="43"/>
      <c r="C6" s="43"/>
      <c r="D6" s="43"/>
    </row>
    <row r="7" spans="1:6" x14ac:dyDescent="0.45">
      <c r="A7" s="44"/>
      <c r="B7" s="44"/>
      <c r="C7" s="44"/>
      <c r="D7" s="44"/>
    </row>
    <row r="8" spans="1:6" x14ac:dyDescent="0.45">
      <c r="A8" s="45" t="s">
        <v>19</v>
      </c>
      <c r="B8" s="45" t="s">
        <v>0</v>
      </c>
      <c r="C8" s="45" t="s">
        <v>1</v>
      </c>
      <c r="D8" s="45" t="s">
        <v>2</v>
      </c>
    </row>
    <row r="9" spans="1:6" x14ac:dyDescent="0.45">
      <c r="A9" s="46">
        <v>-1</v>
      </c>
      <c r="B9" s="46">
        <v>-2</v>
      </c>
      <c r="C9" s="46">
        <v>-3</v>
      </c>
      <c r="D9" s="46">
        <v>-4</v>
      </c>
    </row>
    <row r="10" spans="1:6" x14ac:dyDescent="0.45">
      <c r="B10" s="6"/>
      <c r="C10" s="6"/>
    </row>
    <row r="11" spans="1:6" s="6" customFormat="1" x14ac:dyDescent="0.45"/>
    <row r="12" spans="1:6" x14ac:dyDescent="0.45">
      <c r="A12" s="6"/>
      <c r="B12" s="6"/>
      <c r="C12" s="6"/>
      <c r="D12" s="6"/>
      <c r="F12" s="6"/>
    </row>
    <row r="13" spans="1:6" x14ac:dyDescent="0.45">
      <c r="A13" s="6"/>
      <c r="B13" s="6"/>
      <c r="C13" s="6"/>
      <c r="D13" s="6"/>
      <c r="F13" s="6"/>
    </row>
    <row r="14" spans="1:6" x14ac:dyDescent="0.45">
      <c r="A14" s="6"/>
      <c r="B14" s="6"/>
      <c r="C14" s="6"/>
      <c r="D14" s="6"/>
      <c r="F14" s="6"/>
    </row>
    <row r="15" spans="1:6" x14ac:dyDescent="0.45">
      <c r="A15" s="6"/>
      <c r="B15" s="6"/>
      <c r="C15" s="6"/>
      <c r="D15" s="6"/>
      <c r="F15" s="6"/>
    </row>
    <row r="16" spans="1:6" x14ac:dyDescent="0.45">
      <c r="A16" s="6"/>
      <c r="B16" s="6"/>
      <c r="C16" s="6"/>
      <c r="D16" s="6"/>
      <c r="F16" s="6"/>
    </row>
    <row r="17" spans="1:6" x14ac:dyDescent="0.45">
      <c r="A17" s="6"/>
      <c r="B17" s="6"/>
      <c r="C17" s="6"/>
      <c r="D17" s="6"/>
      <c r="F17" s="6"/>
    </row>
    <row r="18" spans="1:6" x14ac:dyDescent="0.45">
      <c r="A18" s="6"/>
      <c r="B18" s="6"/>
      <c r="C18" s="6"/>
      <c r="D18" s="6"/>
      <c r="F18" s="6"/>
    </row>
    <row r="19" spans="1:6" x14ac:dyDescent="0.45">
      <c r="A19" s="6"/>
      <c r="B19" s="6"/>
      <c r="C19" s="6"/>
      <c r="D19" s="6"/>
      <c r="F19" s="6"/>
    </row>
    <row r="20" spans="1:6" x14ac:dyDescent="0.45">
      <c r="A20" s="6"/>
      <c r="B20" s="6"/>
      <c r="C20" s="6"/>
      <c r="D20" s="6"/>
      <c r="F20" s="6"/>
    </row>
    <row r="21" spans="1:6" x14ac:dyDescent="0.45">
      <c r="A21" s="6"/>
      <c r="B21" s="6"/>
      <c r="C21" s="6"/>
      <c r="D21" s="6"/>
      <c r="F21" s="6"/>
    </row>
    <row r="22" spans="1:6" x14ac:dyDescent="0.45">
      <c r="A22" s="6"/>
      <c r="B22" s="6"/>
      <c r="C22" s="6"/>
      <c r="D22" s="6"/>
      <c r="F22" s="6"/>
    </row>
    <row r="23" spans="1:6" x14ac:dyDescent="0.45">
      <c r="A23" s="6"/>
      <c r="B23" s="6"/>
      <c r="C23" s="6"/>
      <c r="D23" s="6"/>
      <c r="F23" s="6"/>
    </row>
    <row r="24" spans="1:6" x14ac:dyDescent="0.45">
      <c r="A24" s="6"/>
      <c r="B24" s="6"/>
      <c r="C24" s="6"/>
      <c r="D24" s="6"/>
      <c r="E24" s="6"/>
      <c r="F24" s="6"/>
    </row>
    <row r="25" spans="1:6" x14ac:dyDescent="0.45">
      <c r="A25" s="6"/>
      <c r="B25" s="6"/>
      <c r="C25" s="6"/>
      <c r="D25" s="6"/>
      <c r="E25" s="6"/>
      <c r="F25" s="6"/>
    </row>
    <row r="26" spans="1:6" x14ac:dyDescent="0.45">
      <c r="A26" s="6"/>
      <c r="B26" s="6"/>
      <c r="C26" s="6"/>
      <c r="D26" s="6"/>
      <c r="E26" s="6"/>
      <c r="F26" s="6"/>
    </row>
    <row r="27" spans="1:6" x14ac:dyDescent="0.45">
      <c r="A27" s="6"/>
      <c r="B27" s="6"/>
      <c r="C27" s="6"/>
      <c r="D27" s="6"/>
      <c r="E27" s="6"/>
      <c r="F27" s="6"/>
    </row>
    <row r="28" spans="1:6" x14ac:dyDescent="0.45">
      <c r="A28" s="6"/>
      <c r="B28" s="6"/>
      <c r="C28" s="6"/>
      <c r="D28" s="6"/>
      <c r="E28" s="6"/>
      <c r="F28" s="6"/>
    </row>
    <row r="29" spans="1:6" x14ac:dyDescent="0.45">
      <c r="A29" s="6"/>
      <c r="B29" s="6"/>
      <c r="C29" s="6"/>
      <c r="D29" s="6"/>
      <c r="E29" s="6"/>
      <c r="F29" s="6"/>
    </row>
    <row r="30" spans="1:6" x14ac:dyDescent="0.45">
      <c r="A30" s="6"/>
      <c r="B30" s="6"/>
      <c r="C30" s="6"/>
      <c r="D30" s="6"/>
      <c r="E30" s="6"/>
      <c r="F30" s="6"/>
    </row>
    <row r="31" spans="1:6" x14ac:dyDescent="0.45">
      <c r="A31" s="6"/>
      <c r="B31" s="6"/>
      <c r="C31" s="6"/>
      <c r="D31" s="6"/>
      <c r="F31" s="6"/>
    </row>
    <row r="32" spans="1:6" x14ac:dyDescent="0.45">
      <c r="A32" s="6"/>
      <c r="B32" s="6"/>
      <c r="C32" s="6"/>
      <c r="D32" s="6"/>
      <c r="F32" s="6"/>
    </row>
    <row r="33" spans="1:6" x14ac:dyDescent="0.45">
      <c r="A33" s="6"/>
      <c r="B33" s="6"/>
      <c r="C33" s="6"/>
      <c r="D33" s="6"/>
      <c r="F33" s="6"/>
    </row>
    <row r="34" spans="1:6" x14ac:dyDescent="0.45">
      <c r="A34" s="6"/>
      <c r="B34" s="6"/>
      <c r="C34" s="6"/>
      <c r="D34" s="6"/>
      <c r="F34" s="6"/>
    </row>
    <row r="35" spans="1:6" x14ac:dyDescent="0.45">
      <c r="A35" s="6"/>
      <c r="B35" s="6"/>
      <c r="C35" s="6"/>
      <c r="D35" s="6"/>
      <c r="F35" s="6"/>
    </row>
    <row r="36" spans="1:6" x14ac:dyDescent="0.45">
      <c r="A36" s="6"/>
      <c r="B36" s="6"/>
      <c r="C36" s="6"/>
      <c r="D36" s="6"/>
      <c r="F36" s="6"/>
    </row>
    <row r="37" spans="1:6" x14ac:dyDescent="0.45">
      <c r="A37" s="6"/>
      <c r="B37" s="6"/>
      <c r="C37" s="6"/>
      <c r="D37" s="6"/>
    </row>
    <row r="38" spans="1:6" x14ac:dyDescent="0.45">
      <c r="A38" s="6"/>
      <c r="B38" s="6"/>
      <c r="C38" s="6"/>
      <c r="D38" s="6"/>
      <c r="E38" s="6"/>
    </row>
    <row r="39" spans="1:6" x14ac:dyDescent="0.45">
      <c r="A39" s="6"/>
      <c r="B39" s="6"/>
      <c r="C39" s="6"/>
      <c r="D39" s="6"/>
      <c r="E39" s="6"/>
    </row>
    <row r="40" spans="1:6" x14ac:dyDescent="0.45">
      <c r="A40" s="6"/>
      <c r="B40" s="6"/>
      <c r="E40" s="6"/>
    </row>
    <row r="41" spans="1:6" x14ac:dyDescent="0.45">
      <c r="E41" s="6"/>
    </row>
    <row r="42" spans="1:6" x14ac:dyDescent="0.45">
      <c r="E42" s="6"/>
    </row>
  </sheetData>
  <mergeCells count="1">
    <mergeCell ref="C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1DC71-61A6-42AE-A086-8D44136C528F}">
  <sheetPr codeName="Sheet4"/>
  <dimension ref="A1:E282"/>
  <sheetViews>
    <sheetView showGridLines="0" topLeftCell="A4" zoomScale="70" zoomScaleNormal="70" workbookViewId="0">
      <selection activeCell="A4" sqref="A4"/>
    </sheetView>
  </sheetViews>
  <sheetFormatPr defaultRowHeight="14.25" x14ac:dyDescent="0.45"/>
  <cols>
    <col min="1" max="1" width="32.73046875" customWidth="1"/>
    <col min="2" max="2" width="54" customWidth="1"/>
    <col min="3" max="3" width="64.86328125" bestFit="1" customWidth="1"/>
    <col min="4" max="5" width="37.73046875" customWidth="1"/>
  </cols>
  <sheetData>
    <row r="1" spans="1:5" x14ac:dyDescent="0.45">
      <c r="A1" s="3" t="s">
        <v>14</v>
      </c>
      <c r="D1" s="53" t="s">
        <v>20</v>
      </c>
      <c r="E1" s="53"/>
    </row>
    <row r="2" spans="1:5" x14ac:dyDescent="0.45">
      <c r="A2" s="4" t="s">
        <v>16</v>
      </c>
      <c r="B2" s="4"/>
    </row>
    <row r="3" spans="1:5" x14ac:dyDescent="0.45">
      <c r="A3" s="4" t="s">
        <v>17</v>
      </c>
      <c r="B3" s="4"/>
    </row>
    <row r="4" spans="1:5" x14ac:dyDescent="0.45">
      <c r="A4" s="4" t="s">
        <v>18</v>
      </c>
      <c r="B4" s="4"/>
    </row>
    <row r="5" spans="1:5" x14ac:dyDescent="0.45">
      <c r="A5" s="5"/>
      <c r="B5" s="5"/>
      <c r="C5" s="5"/>
      <c r="D5" s="5"/>
      <c r="E5" s="5"/>
    </row>
    <row r="6" spans="1:5" x14ac:dyDescent="0.45">
      <c r="A6" s="1" t="s">
        <v>21</v>
      </c>
      <c r="B6" s="1"/>
      <c r="C6" s="1"/>
      <c r="D6" s="1"/>
      <c r="E6" s="1"/>
    </row>
    <row r="7" spans="1:5" x14ac:dyDescent="0.45">
      <c r="A7" s="44"/>
      <c r="B7" s="44"/>
      <c r="C7" s="44"/>
      <c r="D7" s="44"/>
      <c r="E7" s="44"/>
    </row>
    <row r="8" spans="1:5" x14ac:dyDescent="0.45">
      <c r="A8" s="45" t="s">
        <v>19</v>
      </c>
      <c r="B8" s="45" t="s">
        <v>0</v>
      </c>
      <c r="C8" s="45" t="s">
        <v>1</v>
      </c>
      <c r="D8" s="45" t="s">
        <v>3</v>
      </c>
      <c r="E8" s="45" t="s">
        <v>4</v>
      </c>
    </row>
    <row r="9" spans="1:5" x14ac:dyDescent="0.45">
      <c r="A9" s="46">
        <v>-1</v>
      </c>
      <c r="B9" s="46">
        <v>-2</v>
      </c>
      <c r="C9" s="46">
        <v>-2</v>
      </c>
      <c r="D9" s="46">
        <v>-3</v>
      </c>
      <c r="E9" s="46">
        <v>-4</v>
      </c>
    </row>
    <row r="10" spans="1:5" x14ac:dyDescent="0.45">
      <c r="A10" s="6"/>
      <c r="B10" s="6"/>
      <c r="C10" s="6"/>
      <c r="D10" s="6"/>
    </row>
    <row r="11" spans="1:5" x14ac:dyDescent="0.45">
      <c r="A11" s="6"/>
      <c r="B11" s="6"/>
      <c r="C11" s="6"/>
      <c r="D11" s="6"/>
    </row>
    <row r="12" spans="1:5" x14ac:dyDescent="0.45">
      <c r="A12" s="6"/>
      <c r="B12" s="6"/>
      <c r="C12" s="6"/>
      <c r="D12" s="6"/>
      <c r="E12" s="6"/>
    </row>
    <row r="13" spans="1:5" x14ac:dyDescent="0.45">
      <c r="A13" s="6"/>
      <c r="B13" s="6"/>
      <c r="C13" s="6"/>
      <c r="D13" s="6"/>
      <c r="E13" s="6"/>
    </row>
    <row r="14" spans="1:5" x14ac:dyDescent="0.45">
      <c r="A14" s="6"/>
      <c r="B14" s="6"/>
      <c r="C14" s="6"/>
      <c r="D14" s="6"/>
      <c r="E14" s="6"/>
    </row>
    <row r="15" spans="1:5" x14ac:dyDescent="0.45">
      <c r="A15" s="6"/>
      <c r="B15" s="6"/>
      <c r="C15" s="6"/>
      <c r="D15" s="6"/>
      <c r="E15" s="6"/>
    </row>
    <row r="16" spans="1:5" x14ac:dyDescent="0.45">
      <c r="A16" s="6"/>
      <c r="B16" s="6"/>
      <c r="C16" s="6"/>
      <c r="D16" s="6"/>
      <c r="E16" s="6"/>
    </row>
    <row r="17" spans="1:5" x14ac:dyDescent="0.45">
      <c r="A17" s="6"/>
      <c r="B17" s="6"/>
      <c r="C17" s="6"/>
      <c r="D17" s="6"/>
      <c r="E17" s="6"/>
    </row>
    <row r="18" spans="1:5" x14ac:dyDescent="0.45">
      <c r="A18" s="6"/>
      <c r="B18" s="6"/>
      <c r="C18" s="6"/>
      <c r="D18" s="6"/>
      <c r="E18" s="6"/>
    </row>
    <row r="19" spans="1:5" x14ac:dyDescent="0.45">
      <c r="A19" s="6"/>
      <c r="B19" s="6"/>
      <c r="C19" s="6"/>
      <c r="D19" s="6"/>
      <c r="E19" s="6"/>
    </row>
    <row r="20" spans="1:5" x14ac:dyDescent="0.45">
      <c r="A20" s="6"/>
      <c r="B20" s="6"/>
      <c r="C20" s="6"/>
      <c r="D20" s="6"/>
      <c r="E20" s="6"/>
    </row>
    <row r="21" spans="1:5" x14ac:dyDescent="0.45">
      <c r="A21" s="6"/>
      <c r="B21" s="6"/>
      <c r="C21" s="6"/>
      <c r="D21" s="6"/>
      <c r="E21" s="6"/>
    </row>
    <row r="22" spans="1:5" x14ac:dyDescent="0.45">
      <c r="A22" s="6"/>
      <c r="B22" s="6"/>
      <c r="C22" s="6"/>
      <c r="D22" s="6"/>
      <c r="E22" s="6"/>
    </row>
    <row r="23" spans="1:5" x14ac:dyDescent="0.45">
      <c r="A23" s="6"/>
      <c r="B23" s="6"/>
      <c r="C23" s="6"/>
      <c r="D23" s="6"/>
      <c r="E23" s="6"/>
    </row>
    <row r="24" spans="1:5" x14ac:dyDescent="0.45">
      <c r="A24" s="6"/>
      <c r="B24" s="6"/>
      <c r="C24" s="6"/>
      <c r="D24" s="6"/>
      <c r="E24" s="6"/>
    </row>
    <row r="25" spans="1:5" x14ac:dyDescent="0.45">
      <c r="A25" s="6"/>
      <c r="B25" s="6"/>
      <c r="C25" s="6"/>
      <c r="D25" s="6"/>
      <c r="E25" s="6"/>
    </row>
    <row r="26" spans="1:5" x14ac:dyDescent="0.45">
      <c r="A26" s="6"/>
      <c r="B26" s="6"/>
      <c r="C26" s="6"/>
      <c r="D26" s="6"/>
      <c r="E26" s="6"/>
    </row>
    <row r="27" spans="1:5" x14ac:dyDescent="0.45">
      <c r="A27" s="6"/>
      <c r="B27" s="6"/>
      <c r="C27" s="6"/>
      <c r="D27" s="6"/>
      <c r="E27" s="6"/>
    </row>
    <row r="28" spans="1:5" x14ac:dyDescent="0.45">
      <c r="A28" s="6"/>
      <c r="B28" s="6"/>
      <c r="C28" s="6"/>
      <c r="D28" s="6"/>
      <c r="E28" s="6"/>
    </row>
    <row r="29" spans="1:5" x14ac:dyDescent="0.45">
      <c r="A29" s="6"/>
      <c r="B29" s="6"/>
      <c r="C29" s="6"/>
      <c r="D29" s="6"/>
      <c r="E29" s="6"/>
    </row>
    <row r="30" spans="1:5" x14ac:dyDescent="0.45">
      <c r="A30" s="6"/>
      <c r="B30" s="6"/>
      <c r="C30" s="6"/>
      <c r="D30" s="6"/>
      <c r="E30" s="6"/>
    </row>
    <row r="31" spans="1:5" x14ac:dyDescent="0.45">
      <c r="A31" s="6"/>
      <c r="B31" s="6"/>
      <c r="C31" s="6"/>
      <c r="D31" s="6"/>
      <c r="E31" s="6"/>
    </row>
    <row r="32" spans="1:5" x14ac:dyDescent="0.45">
      <c r="A32" s="6"/>
      <c r="B32" s="6"/>
      <c r="C32" s="6"/>
      <c r="D32" s="6"/>
      <c r="E32" s="6"/>
    </row>
    <row r="33" spans="1:5" x14ac:dyDescent="0.45">
      <c r="A33" s="6"/>
      <c r="B33" s="6"/>
      <c r="C33" s="6"/>
      <c r="D33" s="6"/>
      <c r="E33" s="6"/>
    </row>
    <row r="34" spans="1:5" x14ac:dyDescent="0.45">
      <c r="A34" s="6"/>
      <c r="B34" s="6"/>
      <c r="C34" s="6"/>
      <c r="D34" s="6"/>
      <c r="E34" s="6"/>
    </row>
    <row r="35" spans="1:5" x14ac:dyDescent="0.45">
      <c r="A35" s="6"/>
      <c r="B35" s="6"/>
      <c r="C35" s="6"/>
      <c r="D35" s="6"/>
      <c r="E35" s="6"/>
    </row>
    <row r="36" spans="1:5" x14ac:dyDescent="0.45">
      <c r="A36" s="6"/>
      <c r="B36" s="6"/>
    </row>
    <row r="37" spans="1:5" x14ac:dyDescent="0.45">
      <c r="A37" s="6"/>
      <c r="B37" s="6"/>
      <c r="C37" s="6"/>
      <c r="D37" s="6"/>
      <c r="E37" s="6"/>
    </row>
    <row r="38" spans="1:5" x14ac:dyDescent="0.45">
      <c r="A38" s="6"/>
      <c r="B38" s="6"/>
      <c r="C38" s="6"/>
      <c r="D38" s="6"/>
      <c r="E38" s="6"/>
    </row>
    <row r="39" spans="1:5" x14ac:dyDescent="0.45">
      <c r="A39" s="6"/>
      <c r="B39" s="6"/>
      <c r="C39" s="6"/>
      <c r="D39" s="6"/>
      <c r="E39" s="6"/>
    </row>
    <row r="40" spans="1:5" x14ac:dyDescent="0.45">
      <c r="A40" s="6"/>
      <c r="B40" s="6"/>
      <c r="C40" s="6"/>
      <c r="D40" s="6"/>
      <c r="E40" s="6"/>
    </row>
    <row r="41" spans="1:5" x14ac:dyDescent="0.45">
      <c r="A41" s="6"/>
      <c r="B41" s="6"/>
      <c r="C41" s="6"/>
      <c r="D41" s="6"/>
      <c r="E41" s="6"/>
    </row>
    <row r="42" spans="1:5" x14ac:dyDescent="0.45">
      <c r="A42" s="6"/>
      <c r="B42" s="6"/>
      <c r="C42" s="6"/>
      <c r="D42" s="6"/>
      <c r="E42" s="6"/>
    </row>
    <row r="43" spans="1:5" x14ac:dyDescent="0.45">
      <c r="A43" s="6"/>
      <c r="B43" s="6"/>
      <c r="C43" s="6"/>
      <c r="D43" s="6"/>
      <c r="E43" s="6"/>
    </row>
    <row r="44" spans="1:5" x14ac:dyDescent="0.45">
      <c r="A44" s="6"/>
      <c r="B44" s="6"/>
      <c r="C44" s="6"/>
      <c r="D44" s="6"/>
      <c r="E44" s="6"/>
    </row>
    <row r="45" spans="1:5" x14ac:dyDescent="0.45">
      <c r="A45" s="6"/>
      <c r="B45" s="6"/>
      <c r="C45" s="6"/>
      <c r="D45" s="6"/>
      <c r="E45" s="6"/>
    </row>
    <row r="46" spans="1:5" x14ac:dyDescent="0.45">
      <c r="A46" s="6"/>
      <c r="B46" s="6"/>
      <c r="C46" s="6"/>
      <c r="D46" s="6"/>
      <c r="E46" s="6"/>
    </row>
    <row r="47" spans="1:5" x14ac:dyDescent="0.45">
      <c r="A47" s="6"/>
      <c r="B47" s="6"/>
      <c r="C47" s="6"/>
      <c r="D47" s="6"/>
      <c r="E47" s="6"/>
    </row>
    <row r="48" spans="1:5" x14ac:dyDescent="0.45">
      <c r="A48" s="6"/>
      <c r="B48" s="6"/>
      <c r="C48" s="6"/>
      <c r="D48" s="6"/>
      <c r="E48" s="6"/>
    </row>
    <row r="49" spans="1:5" x14ac:dyDescent="0.45">
      <c r="A49" s="6"/>
      <c r="B49" s="6"/>
      <c r="C49" s="6"/>
      <c r="D49" s="6"/>
      <c r="E49" s="6"/>
    </row>
    <row r="50" spans="1:5" x14ac:dyDescent="0.45">
      <c r="A50" s="6"/>
      <c r="B50" s="6"/>
      <c r="C50" s="6"/>
      <c r="D50" s="6"/>
      <c r="E50" s="6"/>
    </row>
    <row r="51" spans="1:5" x14ac:dyDescent="0.45">
      <c r="A51" s="6"/>
      <c r="B51" s="6"/>
      <c r="C51" s="6"/>
      <c r="D51" s="6"/>
      <c r="E51" s="6"/>
    </row>
    <row r="52" spans="1:5" x14ac:dyDescent="0.45">
      <c r="A52" s="6"/>
      <c r="B52" s="6"/>
      <c r="C52" s="6"/>
      <c r="D52" s="6"/>
      <c r="E52" s="6"/>
    </row>
    <row r="53" spans="1:5" x14ac:dyDescent="0.45">
      <c r="A53" s="6"/>
      <c r="B53" s="6"/>
      <c r="C53" s="6"/>
      <c r="D53" s="6"/>
      <c r="E53" s="6"/>
    </row>
    <row r="54" spans="1:5" x14ac:dyDescent="0.45">
      <c r="A54" s="6"/>
      <c r="B54" s="6"/>
      <c r="C54" s="6"/>
      <c r="D54" s="6"/>
      <c r="E54" s="6"/>
    </row>
    <row r="55" spans="1:5" x14ac:dyDescent="0.45">
      <c r="A55" s="6"/>
      <c r="B55" s="6"/>
      <c r="C55" s="6"/>
      <c r="D55" s="6"/>
      <c r="E55" s="6"/>
    </row>
    <row r="56" spans="1:5" x14ac:dyDescent="0.45">
      <c r="A56" s="6"/>
      <c r="B56" s="6"/>
      <c r="C56" s="6"/>
      <c r="D56" s="6"/>
      <c r="E56" s="6"/>
    </row>
    <row r="57" spans="1:5" x14ac:dyDescent="0.45">
      <c r="A57" s="6"/>
      <c r="B57" s="6"/>
      <c r="C57" s="6"/>
      <c r="D57" s="6"/>
      <c r="E57" s="6"/>
    </row>
    <row r="58" spans="1:5" x14ac:dyDescent="0.45">
      <c r="A58" s="6"/>
      <c r="B58" s="6"/>
      <c r="C58" s="6"/>
      <c r="D58" s="6"/>
      <c r="E58" s="6"/>
    </row>
    <row r="59" spans="1:5" x14ac:dyDescent="0.45">
      <c r="A59" s="6"/>
      <c r="B59" s="6"/>
      <c r="C59" s="6"/>
      <c r="D59" s="6"/>
      <c r="E59" s="6"/>
    </row>
    <row r="60" spans="1:5" x14ac:dyDescent="0.45">
      <c r="A60" s="6"/>
      <c r="B60" s="6"/>
      <c r="C60" s="6"/>
      <c r="D60" s="6"/>
      <c r="E60" s="6"/>
    </row>
    <row r="61" spans="1:5" x14ac:dyDescent="0.45">
      <c r="A61" s="6"/>
      <c r="B61" s="6"/>
      <c r="C61" s="6"/>
      <c r="D61" s="6"/>
      <c r="E61" s="6"/>
    </row>
    <row r="62" spans="1:5" x14ac:dyDescent="0.45">
      <c r="A62" s="6"/>
      <c r="B62" s="6"/>
      <c r="C62" s="6"/>
      <c r="D62" s="6"/>
      <c r="E62" s="6"/>
    </row>
    <row r="64" spans="1:5" x14ac:dyDescent="0.45">
      <c r="A64" s="6"/>
      <c r="B64" s="6"/>
      <c r="C64" s="6"/>
      <c r="D64" s="6"/>
    </row>
    <row r="65" spans="1:5" x14ac:dyDescent="0.45">
      <c r="A65" s="6"/>
      <c r="B65" s="6"/>
      <c r="C65" s="6"/>
      <c r="D65" s="6"/>
    </row>
    <row r="66" spans="1:5" x14ac:dyDescent="0.45">
      <c r="A66" s="6"/>
      <c r="B66" s="6"/>
      <c r="C66" s="6"/>
      <c r="D66" s="6"/>
      <c r="E66" s="6"/>
    </row>
    <row r="67" spans="1:5" x14ac:dyDescent="0.45">
      <c r="A67" s="6"/>
      <c r="B67" s="6"/>
      <c r="C67" s="6"/>
      <c r="D67" s="6"/>
      <c r="E67" s="6"/>
    </row>
    <row r="68" spans="1:5" x14ac:dyDescent="0.45">
      <c r="A68" s="6"/>
      <c r="B68" s="6"/>
      <c r="C68" s="6"/>
      <c r="D68" s="6"/>
      <c r="E68" s="6"/>
    </row>
    <row r="69" spans="1:5" x14ac:dyDescent="0.45">
      <c r="A69" s="6"/>
      <c r="B69" s="6"/>
      <c r="C69" s="6"/>
      <c r="D69" s="6"/>
      <c r="E69" s="6"/>
    </row>
    <row r="70" spans="1:5" x14ac:dyDescent="0.45">
      <c r="A70" s="6"/>
      <c r="B70" s="6"/>
      <c r="C70" s="6"/>
      <c r="D70" s="6"/>
      <c r="E70" s="6"/>
    </row>
    <row r="71" spans="1:5" x14ac:dyDescent="0.45">
      <c r="A71" s="6"/>
      <c r="B71" s="6"/>
      <c r="C71" s="6"/>
      <c r="D71" s="6"/>
      <c r="E71" s="6"/>
    </row>
    <row r="72" spans="1:5" x14ac:dyDescent="0.45">
      <c r="A72" s="6"/>
      <c r="B72" s="6"/>
      <c r="C72" s="6"/>
      <c r="D72" s="6"/>
      <c r="E72" s="6"/>
    </row>
    <row r="73" spans="1:5" x14ac:dyDescent="0.45">
      <c r="A73" s="6"/>
      <c r="B73" s="6"/>
      <c r="C73" s="6"/>
      <c r="D73" s="6"/>
      <c r="E73" s="6"/>
    </row>
    <row r="74" spans="1:5" x14ac:dyDescent="0.45">
      <c r="A74" s="6"/>
      <c r="B74" s="6"/>
      <c r="C74" s="6"/>
      <c r="D74" s="6"/>
      <c r="E74" s="6"/>
    </row>
    <row r="75" spans="1:5" x14ac:dyDescent="0.45">
      <c r="A75" s="6"/>
      <c r="B75" s="6"/>
      <c r="C75" s="6"/>
      <c r="D75" s="6"/>
      <c r="E75" s="6"/>
    </row>
    <row r="76" spans="1:5" x14ac:dyDescent="0.45">
      <c r="A76" s="6"/>
      <c r="B76" s="6"/>
      <c r="C76" s="6"/>
      <c r="D76" s="6"/>
      <c r="E76" s="6"/>
    </row>
    <row r="77" spans="1:5" x14ac:dyDescent="0.45">
      <c r="A77" s="6"/>
      <c r="B77" s="6"/>
      <c r="C77" s="6"/>
      <c r="D77" s="6"/>
      <c r="E77" s="6"/>
    </row>
    <row r="78" spans="1:5" x14ac:dyDescent="0.45">
      <c r="A78" s="6"/>
      <c r="B78" s="6"/>
      <c r="C78" s="6"/>
      <c r="D78" s="6"/>
      <c r="E78" s="6"/>
    </row>
    <row r="79" spans="1:5" x14ac:dyDescent="0.45">
      <c r="A79" s="6"/>
      <c r="B79" s="6"/>
      <c r="C79" s="6"/>
      <c r="D79" s="6"/>
      <c r="E79" s="6"/>
    </row>
    <row r="80" spans="1:5" x14ac:dyDescent="0.45">
      <c r="A80" s="6"/>
      <c r="B80" s="6"/>
      <c r="C80" s="6"/>
      <c r="D80" s="6"/>
      <c r="E80" s="6"/>
    </row>
    <row r="81" spans="1:5" x14ac:dyDescent="0.45">
      <c r="A81" s="6"/>
      <c r="B81" s="6"/>
      <c r="C81" s="6"/>
      <c r="D81" s="6"/>
      <c r="E81" s="6"/>
    </row>
    <row r="82" spans="1:5" x14ac:dyDescent="0.45">
      <c r="A82" s="6"/>
      <c r="B82" s="6"/>
      <c r="C82" s="6"/>
      <c r="D82" s="6"/>
      <c r="E82" s="6"/>
    </row>
    <row r="83" spans="1:5" x14ac:dyDescent="0.45">
      <c r="A83" s="6"/>
      <c r="B83" s="6"/>
      <c r="C83" s="6"/>
      <c r="D83" s="6"/>
      <c r="E83" s="6"/>
    </row>
    <row r="84" spans="1:5" x14ac:dyDescent="0.45">
      <c r="A84" s="6"/>
      <c r="B84" s="6"/>
      <c r="C84" s="6"/>
      <c r="D84" s="6"/>
      <c r="E84" s="6"/>
    </row>
    <row r="85" spans="1:5" x14ac:dyDescent="0.45">
      <c r="A85" s="6"/>
      <c r="B85" s="6"/>
      <c r="C85" s="6"/>
      <c r="D85" s="6"/>
      <c r="E85" s="6"/>
    </row>
    <row r="86" spans="1:5" x14ac:dyDescent="0.45">
      <c r="A86" s="6"/>
      <c r="B86" s="6"/>
      <c r="C86" s="6"/>
      <c r="D86" s="6"/>
      <c r="E86" s="6"/>
    </row>
    <row r="87" spans="1:5" x14ac:dyDescent="0.45">
      <c r="A87" s="6"/>
      <c r="B87" s="6"/>
      <c r="C87" s="6"/>
      <c r="D87" s="6"/>
      <c r="E87" s="6"/>
    </row>
    <row r="88" spans="1:5" x14ac:dyDescent="0.45">
      <c r="A88" s="6"/>
      <c r="B88" s="6"/>
      <c r="C88" s="6"/>
      <c r="D88" s="6"/>
      <c r="E88" s="6"/>
    </row>
    <row r="89" spans="1:5" x14ac:dyDescent="0.45">
      <c r="A89" s="6"/>
      <c r="B89" s="6"/>
      <c r="C89" s="6"/>
      <c r="D89" s="6"/>
      <c r="E89" s="6"/>
    </row>
    <row r="91" spans="1:5" x14ac:dyDescent="0.45">
      <c r="A91" s="6"/>
      <c r="B91" s="6"/>
      <c r="C91" s="6"/>
      <c r="D91" s="6"/>
      <c r="E91" s="6"/>
    </row>
    <row r="92" spans="1:5" x14ac:dyDescent="0.45">
      <c r="A92" s="6"/>
      <c r="B92" s="6"/>
      <c r="C92" s="6"/>
      <c r="D92" s="6"/>
      <c r="E92" s="6"/>
    </row>
    <row r="93" spans="1:5" x14ac:dyDescent="0.45">
      <c r="A93" s="6"/>
      <c r="B93" s="6"/>
      <c r="C93" s="6"/>
      <c r="D93" s="6"/>
      <c r="E93" s="6"/>
    </row>
    <row r="94" spans="1:5" x14ac:dyDescent="0.45">
      <c r="A94" s="6"/>
      <c r="B94" s="6"/>
      <c r="C94" s="6"/>
      <c r="D94" s="6"/>
      <c r="E94" s="6"/>
    </row>
    <row r="95" spans="1:5" x14ac:dyDescent="0.45">
      <c r="A95" s="6"/>
      <c r="B95" s="6"/>
      <c r="C95" s="6"/>
      <c r="D95" s="6"/>
      <c r="E95" s="6"/>
    </row>
    <row r="96" spans="1:5" x14ac:dyDescent="0.45">
      <c r="A96" s="6"/>
      <c r="B96" s="6"/>
      <c r="C96" s="6"/>
      <c r="D96" s="6"/>
      <c r="E96" s="6"/>
    </row>
    <row r="97" spans="1:5" x14ac:dyDescent="0.45">
      <c r="A97" s="6"/>
      <c r="B97" s="6"/>
      <c r="C97" s="6"/>
      <c r="D97" s="6"/>
      <c r="E97" s="6"/>
    </row>
    <row r="98" spans="1:5" x14ac:dyDescent="0.45">
      <c r="A98" s="6"/>
      <c r="B98" s="6"/>
      <c r="C98" s="6"/>
      <c r="D98" s="6"/>
      <c r="E98" s="6"/>
    </row>
    <row r="99" spans="1:5" x14ac:dyDescent="0.45">
      <c r="A99" s="6"/>
      <c r="B99" s="6"/>
      <c r="C99" s="6"/>
      <c r="D99" s="6"/>
      <c r="E99" s="6"/>
    </row>
    <row r="100" spans="1:5" x14ac:dyDescent="0.45">
      <c r="A100" s="6"/>
      <c r="B100" s="6"/>
      <c r="C100" s="6"/>
      <c r="D100" s="6"/>
      <c r="E100" s="6"/>
    </row>
    <row r="101" spans="1:5" x14ac:dyDescent="0.45">
      <c r="A101" s="6"/>
      <c r="B101" s="6"/>
      <c r="C101" s="6"/>
      <c r="D101" s="6"/>
      <c r="E101" s="6"/>
    </row>
    <row r="102" spans="1:5" x14ac:dyDescent="0.45">
      <c r="A102" s="6"/>
      <c r="B102" s="6"/>
      <c r="C102" s="6"/>
      <c r="D102" s="6"/>
      <c r="E102" s="6"/>
    </row>
    <row r="103" spans="1:5" x14ac:dyDescent="0.45">
      <c r="A103" s="6"/>
      <c r="B103" s="6"/>
      <c r="C103" s="6"/>
      <c r="D103" s="6"/>
      <c r="E103" s="6"/>
    </row>
    <row r="104" spans="1:5" x14ac:dyDescent="0.45">
      <c r="A104" s="6"/>
      <c r="B104" s="6"/>
      <c r="C104" s="6"/>
      <c r="D104" s="6"/>
      <c r="E104" s="6"/>
    </row>
    <row r="105" spans="1:5" x14ac:dyDescent="0.45">
      <c r="A105" s="6"/>
      <c r="B105" s="6"/>
      <c r="C105" s="6"/>
      <c r="D105" s="6"/>
      <c r="E105" s="6"/>
    </row>
    <row r="106" spans="1:5" x14ac:dyDescent="0.45">
      <c r="A106" s="6"/>
      <c r="B106" s="6"/>
      <c r="C106" s="6"/>
      <c r="D106" s="6"/>
      <c r="E106" s="6"/>
    </row>
    <row r="107" spans="1:5" x14ac:dyDescent="0.45">
      <c r="A107" s="6"/>
      <c r="B107" s="6"/>
      <c r="C107" s="6"/>
      <c r="D107" s="6"/>
      <c r="E107" s="6"/>
    </row>
    <row r="108" spans="1:5" x14ac:dyDescent="0.45">
      <c r="A108" s="6"/>
      <c r="B108" s="6"/>
      <c r="C108" s="6"/>
      <c r="D108" s="6"/>
      <c r="E108" s="6"/>
    </row>
    <row r="109" spans="1:5" x14ac:dyDescent="0.45">
      <c r="A109" s="6"/>
      <c r="B109" s="6"/>
      <c r="C109" s="6"/>
      <c r="D109" s="6"/>
      <c r="E109" s="6"/>
    </row>
    <row r="110" spans="1:5" x14ac:dyDescent="0.45">
      <c r="A110" s="6"/>
      <c r="B110" s="6"/>
      <c r="C110" s="6"/>
      <c r="D110" s="6"/>
      <c r="E110" s="6"/>
    </row>
    <row r="111" spans="1:5" x14ac:dyDescent="0.45">
      <c r="A111" s="6"/>
      <c r="B111" s="6"/>
      <c r="C111" s="6"/>
      <c r="D111" s="6"/>
      <c r="E111" s="6"/>
    </row>
    <row r="112" spans="1:5" x14ac:dyDescent="0.45">
      <c r="A112" s="6"/>
      <c r="B112" s="6"/>
      <c r="C112" s="6"/>
      <c r="D112" s="6"/>
      <c r="E112" s="6"/>
    </row>
    <row r="113" spans="1:5" x14ac:dyDescent="0.45">
      <c r="A113" s="6"/>
      <c r="B113" s="6"/>
      <c r="C113" s="6"/>
      <c r="D113" s="6"/>
      <c r="E113" s="6"/>
    </row>
    <row r="114" spans="1:5" x14ac:dyDescent="0.45">
      <c r="A114" s="6"/>
      <c r="B114" s="6"/>
      <c r="C114" s="6"/>
      <c r="D114" s="6"/>
      <c r="E114" s="6"/>
    </row>
    <row r="115" spans="1:5" x14ac:dyDescent="0.45">
      <c r="A115" s="6"/>
      <c r="B115" s="6"/>
      <c r="C115" s="6"/>
      <c r="D115" s="6"/>
      <c r="E115" s="6"/>
    </row>
    <row r="116" spans="1:5" x14ac:dyDescent="0.45">
      <c r="A116" s="6"/>
      <c r="B116" s="6"/>
      <c r="C116" s="6"/>
      <c r="D116" s="6"/>
      <c r="E116" s="6"/>
    </row>
    <row r="117" spans="1:5" x14ac:dyDescent="0.45">
      <c r="D117" s="6"/>
    </row>
    <row r="118" spans="1:5" x14ac:dyDescent="0.45">
      <c r="A118" s="6"/>
      <c r="B118" s="6"/>
      <c r="C118" s="6"/>
      <c r="D118" s="6"/>
      <c r="E118" s="6"/>
    </row>
    <row r="119" spans="1:5" x14ac:dyDescent="0.45">
      <c r="A119" s="6"/>
      <c r="B119" s="6"/>
      <c r="C119" s="6"/>
      <c r="D119" s="6"/>
      <c r="E119" s="6"/>
    </row>
    <row r="120" spans="1:5" x14ac:dyDescent="0.45">
      <c r="A120" s="6"/>
      <c r="B120" s="6"/>
      <c r="C120" s="6"/>
      <c r="D120" s="6"/>
      <c r="E120" s="6"/>
    </row>
    <row r="121" spans="1:5" x14ac:dyDescent="0.45">
      <c r="A121" s="6"/>
      <c r="B121" s="6"/>
      <c r="C121" s="6"/>
      <c r="D121" s="6"/>
      <c r="E121" s="6"/>
    </row>
    <row r="122" spans="1:5" x14ac:dyDescent="0.45">
      <c r="A122" s="6"/>
      <c r="B122" s="6"/>
      <c r="C122" s="6"/>
      <c r="D122" s="6"/>
      <c r="E122" s="6"/>
    </row>
    <row r="123" spans="1:5" x14ac:dyDescent="0.45">
      <c r="A123" s="6"/>
      <c r="B123" s="6"/>
      <c r="C123" s="6"/>
      <c r="D123" s="6"/>
      <c r="E123" s="6"/>
    </row>
    <row r="124" spans="1:5" x14ac:dyDescent="0.45">
      <c r="A124" s="6"/>
      <c r="B124" s="6"/>
      <c r="C124" s="6"/>
      <c r="D124" s="6"/>
      <c r="E124" s="6"/>
    </row>
    <row r="125" spans="1:5" x14ac:dyDescent="0.45">
      <c r="A125" s="6"/>
      <c r="B125" s="6"/>
      <c r="C125" s="6"/>
      <c r="D125" s="6"/>
      <c r="E125" s="6"/>
    </row>
    <row r="126" spans="1:5" x14ac:dyDescent="0.45">
      <c r="A126" s="6"/>
      <c r="B126" s="6"/>
      <c r="C126" s="6"/>
      <c r="D126" s="6"/>
      <c r="E126" s="6"/>
    </row>
    <row r="127" spans="1:5" x14ac:dyDescent="0.45">
      <c r="A127" s="6"/>
      <c r="B127" s="6"/>
      <c r="C127" s="6"/>
      <c r="D127" s="6"/>
      <c r="E127" s="6"/>
    </row>
    <row r="128" spans="1:5" x14ac:dyDescent="0.45">
      <c r="A128" s="6"/>
      <c r="B128" s="6"/>
      <c r="C128" s="6"/>
      <c r="D128" s="6"/>
      <c r="E128" s="6"/>
    </row>
    <row r="129" spans="1:5" x14ac:dyDescent="0.45">
      <c r="A129" s="6"/>
      <c r="B129" s="6"/>
      <c r="C129" s="6"/>
      <c r="D129" s="6"/>
      <c r="E129" s="6"/>
    </row>
    <row r="130" spans="1:5" x14ac:dyDescent="0.45">
      <c r="A130" s="6"/>
      <c r="B130" s="6"/>
      <c r="C130" s="6"/>
      <c r="D130" s="6"/>
      <c r="E130" s="6"/>
    </row>
    <row r="131" spans="1:5" x14ac:dyDescent="0.45">
      <c r="A131" s="6"/>
      <c r="B131" s="6"/>
      <c r="C131" s="6"/>
      <c r="D131" s="6"/>
      <c r="E131" s="6"/>
    </row>
    <row r="132" spans="1:5" x14ac:dyDescent="0.45">
      <c r="A132" s="6"/>
      <c r="B132" s="6"/>
      <c r="C132" s="6"/>
      <c r="D132" s="6"/>
      <c r="E132" s="6"/>
    </row>
    <row r="133" spans="1:5" x14ac:dyDescent="0.45">
      <c r="A133" s="6"/>
      <c r="B133" s="6"/>
      <c r="C133" s="6"/>
      <c r="D133" s="6"/>
      <c r="E133" s="6"/>
    </row>
    <row r="134" spans="1:5" x14ac:dyDescent="0.45">
      <c r="A134" s="6"/>
      <c r="B134" s="6"/>
      <c r="C134" s="6"/>
      <c r="D134" s="6"/>
      <c r="E134" s="6"/>
    </row>
    <row r="135" spans="1:5" x14ac:dyDescent="0.45">
      <c r="A135" s="6"/>
      <c r="B135" s="6"/>
      <c r="C135" s="6"/>
      <c r="D135" s="6"/>
      <c r="E135" s="6"/>
    </row>
    <row r="136" spans="1:5" x14ac:dyDescent="0.45">
      <c r="A136" s="6"/>
      <c r="B136" s="6"/>
      <c r="C136" s="6"/>
      <c r="D136" s="6"/>
      <c r="E136" s="6"/>
    </row>
    <row r="137" spans="1:5" x14ac:dyDescent="0.45">
      <c r="A137" s="6"/>
      <c r="B137" s="6"/>
      <c r="C137" s="6"/>
      <c r="D137" s="6"/>
      <c r="E137" s="6"/>
    </row>
    <row r="138" spans="1:5" x14ac:dyDescent="0.45">
      <c r="A138" s="6"/>
      <c r="B138" s="6"/>
      <c r="C138" s="6"/>
      <c r="D138" s="6"/>
      <c r="E138" s="6"/>
    </row>
    <row r="139" spans="1:5" x14ac:dyDescent="0.45">
      <c r="A139" s="6"/>
      <c r="B139" s="6"/>
      <c r="C139" s="6"/>
      <c r="D139" s="6"/>
      <c r="E139" s="6"/>
    </row>
    <row r="140" spans="1:5" x14ac:dyDescent="0.45">
      <c r="A140" s="6"/>
      <c r="B140" s="6"/>
      <c r="C140" s="6"/>
      <c r="D140" s="6"/>
      <c r="E140" s="6"/>
    </row>
    <row r="141" spans="1:5" x14ac:dyDescent="0.45">
      <c r="A141" s="6"/>
      <c r="B141" s="6"/>
      <c r="C141" s="6"/>
      <c r="D141" s="6"/>
      <c r="E141" s="6"/>
    </row>
    <row r="142" spans="1:5" x14ac:dyDescent="0.45">
      <c r="A142" s="6"/>
      <c r="B142" s="6"/>
      <c r="C142" s="6"/>
      <c r="D142" s="6"/>
      <c r="E142" s="6"/>
    </row>
    <row r="143" spans="1:5" x14ac:dyDescent="0.45">
      <c r="A143" s="6"/>
      <c r="B143" s="6"/>
      <c r="C143" s="6"/>
      <c r="D143" s="6"/>
      <c r="E143" s="6"/>
    </row>
    <row r="145" spans="1:5" x14ac:dyDescent="0.45">
      <c r="A145" s="6"/>
      <c r="B145" s="6"/>
      <c r="C145" s="6"/>
      <c r="D145" s="6"/>
      <c r="E145" s="6"/>
    </row>
    <row r="146" spans="1:5" x14ac:dyDescent="0.45">
      <c r="A146" s="6"/>
      <c r="B146" s="6"/>
      <c r="C146" s="6"/>
      <c r="D146" s="6"/>
      <c r="E146" s="6"/>
    </row>
    <row r="147" spans="1:5" x14ac:dyDescent="0.45">
      <c r="A147" s="6"/>
      <c r="B147" s="6"/>
      <c r="C147" s="6"/>
      <c r="D147" s="6"/>
      <c r="E147" s="6"/>
    </row>
    <row r="148" spans="1:5" x14ac:dyDescent="0.45">
      <c r="A148" s="6"/>
      <c r="B148" s="6"/>
      <c r="C148" s="6"/>
      <c r="D148" s="6"/>
      <c r="E148" s="6"/>
    </row>
    <row r="149" spans="1:5" x14ac:dyDescent="0.45">
      <c r="A149" s="6"/>
      <c r="B149" s="6"/>
      <c r="C149" s="6"/>
      <c r="D149" s="6"/>
      <c r="E149" s="6"/>
    </row>
    <row r="150" spans="1:5" x14ac:dyDescent="0.45">
      <c r="A150" s="6"/>
      <c r="B150" s="6"/>
      <c r="C150" s="6"/>
      <c r="D150" s="6"/>
      <c r="E150" s="6"/>
    </row>
    <row r="151" spans="1:5" x14ac:dyDescent="0.45">
      <c r="A151" s="6"/>
      <c r="B151" s="6"/>
      <c r="C151" s="6"/>
      <c r="D151" s="6"/>
      <c r="E151" s="6"/>
    </row>
    <row r="152" spans="1:5" x14ac:dyDescent="0.45">
      <c r="A152" s="6"/>
      <c r="B152" s="6"/>
      <c r="C152" s="6"/>
      <c r="D152" s="6"/>
      <c r="E152" s="6"/>
    </row>
    <row r="153" spans="1:5" x14ac:dyDescent="0.45">
      <c r="A153" s="6"/>
      <c r="B153" s="6"/>
      <c r="C153" s="6"/>
      <c r="D153" s="6"/>
      <c r="E153" s="6"/>
    </row>
    <row r="154" spans="1:5" x14ac:dyDescent="0.45">
      <c r="A154" s="6"/>
      <c r="B154" s="6"/>
      <c r="C154" s="6"/>
      <c r="D154" s="6"/>
      <c r="E154" s="6"/>
    </row>
    <row r="155" spans="1:5" x14ac:dyDescent="0.45">
      <c r="A155" s="6"/>
      <c r="B155" s="6"/>
      <c r="C155" s="6"/>
      <c r="D155" s="6"/>
      <c r="E155" s="6"/>
    </row>
    <row r="156" spans="1:5" x14ac:dyDescent="0.45">
      <c r="A156" s="6"/>
      <c r="B156" s="6"/>
      <c r="C156" s="6"/>
      <c r="D156" s="6"/>
      <c r="E156" s="6"/>
    </row>
    <row r="157" spans="1:5" x14ac:dyDescent="0.45">
      <c r="A157" s="6"/>
      <c r="B157" s="6"/>
      <c r="C157" s="6"/>
      <c r="D157" s="6"/>
      <c r="E157" s="6"/>
    </row>
    <row r="158" spans="1:5" x14ac:dyDescent="0.45">
      <c r="A158" s="6"/>
      <c r="B158" s="6"/>
      <c r="C158" s="6"/>
      <c r="D158" s="6"/>
      <c r="E158" s="6"/>
    </row>
    <row r="159" spans="1:5" x14ac:dyDescent="0.45">
      <c r="A159" s="6"/>
      <c r="B159" s="6"/>
      <c r="C159" s="6"/>
      <c r="D159" s="6"/>
      <c r="E159" s="6"/>
    </row>
    <row r="160" spans="1:5" x14ac:dyDescent="0.45">
      <c r="A160" s="6"/>
      <c r="B160" s="6"/>
      <c r="C160" s="6"/>
      <c r="D160" s="6"/>
      <c r="E160" s="6"/>
    </row>
    <row r="161" spans="1:5" x14ac:dyDescent="0.45">
      <c r="A161" s="6"/>
      <c r="B161" s="6"/>
      <c r="C161" s="6"/>
      <c r="D161" s="6"/>
      <c r="E161" s="6"/>
    </row>
    <row r="162" spans="1:5" x14ac:dyDescent="0.45">
      <c r="A162" s="6"/>
      <c r="B162" s="6"/>
      <c r="C162" s="6"/>
      <c r="D162" s="6"/>
      <c r="E162" s="6"/>
    </row>
    <row r="163" spans="1:5" x14ac:dyDescent="0.45">
      <c r="A163" s="6"/>
      <c r="B163" s="6"/>
      <c r="C163" s="6"/>
      <c r="D163" s="6"/>
      <c r="E163" s="6"/>
    </row>
    <row r="164" spans="1:5" x14ac:dyDescent="0.45">
      <c r="A164" s="6"/>
      <c r="B164" s="6"/>
      <c r="C164" s="6"/>
      <c r="D164" s="6"/>
      <c r="E164" s="6"/>
    </row>
    <row r="165" spans="1:5" x14ac:dyDescent="0.45">
      <c r="A165" s="6"/>
      <c r="B165" s="6"/>
      <c r="C165" s="6"/>
      <c r="D165" s="6"/>
      <c r="E165" s="6"/>
    </row>
    <row r="166" spans="1:5" x14ac:dyDescent="0.45">
      <c r="A166" s="6"/>
      <c r="B166" s="6"/>
      <c r="C166" s="6"/>
      <c r="D166" s="6"/>
      <c r="E166" s="6"/>
    </row>
    <row r="167" spans="1:5" x14ac:dyDescent="0.45">
      <c r="A167" s="6"/>
      <c r="B167" s="6"/>
      <c r="C167" s="6"/>
      <c r="D167" s="6"/>
      <c r="E167" s="6"/>
    </row>
    <row r="168" spans="1:5" x14ac:dyDescent="0.45">
      <c r="A168" s="6"/>
      <c r="B168" s="6"/>
      <c r="C168" s="6"/>
      <c r="D168" s="6"/>
      <c r="E168" s="6"/>
    </row>
    <row r="169" spans="1:5" x14ac:dyDescent="0.45">
      <c r="A169" s="6"/>
      <c r="B169" s="6"/>
      <c r="C169" s="6"/>
      <c r="D169" s="6"/>
      <c r="E169" s="6"/>
    </row>
    <row r="170" spans="1:5" x14ac:dyDescent="0.45">
      <c r="A170" s="6"/>
      <c r="B170" s="6"/>
      <c r="C170" s="6"/>
      <c r="D170" s="6"/>
      <c r="E170" s="6"/>
    </row>
    <row r="172" spans="1:5" x14ac:dyDescent="0.45">
      <c r="A172" s="6"/>
      <c r="B172" s="6"/>
      <c r="C172" s="6"/>
      <c r="D172" s="6"/>
    </row>
    <row r="173" spans="1:5" x14ac:dyDescent="0.45">
      <c r="A173" s="6"/>
      <c r="B173" s="6"/>
      <c r="C173" s="6"/>
      <c r="D173" s="6"/>
      <c r="E173" s="6"/>
    </row>
    <row r="174" spans="1:5" x14ac:dyDescent="0.45">
      <c r="A174" s="6"/>
      <c r="B174" s="6"/>
      <c r="C174" s="6"/>
      <c r="D174" s="6"/>
      <c r="E174" s="6"/>
    </row>
    <row r="175" spans="1:5" x14ac:dyDescent="0.45">
      <c r="A175" s="6"/>
      <c r="B175" s="6"/>
      <c r="C175" s="6"/>
      <c r="D175" s="6"/>
      <c r="E175" s="6"/>
    </row>
    <row r="176" spans="1:5" x14ac:dyDescent="0.45">
      <c r="A176" s="6"/>
      <c r="B176" s="6"/>
      <c r="C176" s="6"/>
      <c r="D176" s="6"/>
      <c r="E176" s="6"/>
    </row>
    <row r="177" spans="1:5" x14ac:dyDescent="0.45">
      <c r="A177" s="6"/>
      <c r="B177" s="6"/>
      <c r="C177" s="6"/>
      <c r="D177" s="6"/>
      <c r="E177" s="6"/>
    </row>
    <row r="178" spans="1:5" x14ac:dyDescent="0.45">
      <c r="A178" s="6"/>
      <c r="B178" s="6"/>
      <c r="C178" s="6"/>
      <c r="D178" s="6"/>
      <c r="E178" s="6"/>
    </row>
    <row r="179" spans="1:5" x14ac:dyDescent="0.45">
      <c r="A179" s="6"/>
      <c r="B179" s="6"/>
      <c r="C179" s="6"/>
      <c r="D179" s="6"/>
      <c r="E179" s="6"/>
    </row>
    <row r="180" spans="1:5" x14ac:dyDescent="0.45">
      <c r="A180" s="6"/>
      <c r="B180" s="6"/>
      <c r="C180" s="6"/>
      <c r="D180" s="6"/>
      <c r="E180" s="6"/>
    </row>
    <row r="181" spans="1:5" x14ac:dyDescent="0.45">
      <c r="A181" s="6"/>
      <c r="B181" s="6"/>
      <c r="C181" s="6"/>
      <c r="D181" s="6"/>
      <c r="E181" s="6"/>
    </row>
    <row r="182" spans="1:5" x14ac:dyDescent="0.45">
      <c r="A182" s="6"/>
      <c r="B182" s="6"/>
      <c r="C182" s="6"/>
      <c r="D182" s="6"/>
      <c r="E182" s="6"/>
    </row>
    <row r="183" spans="1:5" x14ac:dyDescent="0.45">
      <c r="A183" s="6"/>
      <c r="B183" s="6"/>
      <c r="C183" s="6"/>
      <c r="D183" s="6"/>
      <c r="E183" s="6"/>
    </row>
    <row r="184" spans="1:5" x14ac:dyDescent="0.45">
      <c r="A184" s="6"/>
      <c r="B184" s="6"/>
      <c r="C184" s="6"/>
      <c r="D184" s="6"/>
      <c r="E184" s="6"/>
    </row>
    <row r="185" spans="1:5" x14ac:dyDescent="0.45">
      <c r="A185" s="6"/>
      <c r="B185" s="6"/>
      <c r="C185" s="6"/>
      <c r="D185" s="6"/>
      <c r="E185" s="6"/>
    </row>
    <row r="186" spans="1:5" x14ac:dyDescent="0.45">
      <c r="A186" s="6"/>
      <c r="B186" s="6"/>
      <c r="C186" s="6"/>
      <c r="D186" s="6"/>
      <c r="E186" s="6"/>
    </row>
    <row r="187" spans="1:5" x14ac:dyDescent="0.45">
      <c r="A187" s="6"/>
      <c r="B187" s="6"/>
      <c r="C187" s="6"/>
      <c r="D187" s="6"/>
      <c r="E187" s="6"/>
    </row>
    <row r="188" spans="1:5" x14ac:dyDescent="0.45">
      <c r="A188" s="6"/>
      <c r="B188" s="6"/>
      <c r="C188" s="6"/>
      <c r="D188" s="6"/>
      <c r="E188" s="6"/>
    </row>
    <row r="189" spans="1:5" x14ac:dyDescent="0.45">
      <c r="A189" s="6"/>
      <c r="B189" s="6"/>
      <c r="C189" s="6"/>
      <c r="D189" s="6"/>
      <c r="E189" s="6"/>
    </row>
    <row r="190" spans="1:5" x14ac:dyDescent="0.45">
      <c r="A190" s="6"/>
      <c r="B190" s="6"/>
      <c r="C190" s="6"/>
      <c r="D190" s="6"/>
      <c r="E190" s="6"/>
    </row>
    <row r="191" spans="1:5" x14ac:dyDescent="0.45">
      <c r="A191" s="6"/>
      <c r="B191" s="6"/>
      <c r="C191" s="6"/>
      <c r="D191" s="6"/>
      <c r="E191" s="6"/>
    </row>
    <row r="192" spans="1:5" x14ac:dyDescent="0.45">
      <c r="A192" s="6"/>
      <c r="B192" s="6"/>
      <c r="C192" s="6"/>
      <c r="D192" s="6"/>
      <c r="E192" s="6"/>
    </row>
    <row r="193" spans="1:5" x14ac:dyDescent="0.45">
      <c r="A193" s="6"/>
      <c r="B193" s="6"/>
      <c r="C193" s="6"/>
      <c r="D193" s="6"/>
      <c r="E193" s="6"/>
    </row>
    <row r="194" spans="1:5" x14ac:dyDescent="0.45">
      <c r="A194" s="6"/>
      <c r="B194" s="6"/>
      <c r="C194" s="6"/>
      <c r="D194" s="6"/>
      <c r="E194" s="6"/>
    </row>
    <row r="195" spans="1:5" x14ac:dyDescent="0.45">
      <c r="A195" s="6"/>
      <c r="B195" s="6"/>
      <c r="C195" s="6"/>
      <c r="D195" s="6"/>
      <c r="E195" s="6"/>
    </row>
    <row r="196" spans="1:5" x14ac:dyDescent="0.45">
      <c r="A196" s="6"/>
      <c r="B196" s="6"/>
      <c r="C196" s="6"/>
      <c r="D196" s="6"/>
      <c r="E196" s="6"/>
    </row>
    <row r="197" spans="1:5" x14ac:dyDescent="0.45">
      <c r="A197" s="6"/>
      <c r="B197" s="6"/>
      <c r="C197" s="6"/>
      <c r="D197" s="6"/>
      <c r="E197" s="6"/>
    </row>
    <row r="198" spans="1:5" x14ac:dyDescent="0.45">
      <c r="E198" s="6"/>
    </row>
    <row r="199" spans="1:5" x14ac:dyDescent="0.45">
      <c r="A199" s="6"/>
      <c r="B199" s="6"/>
      <c r="C199" s="6"/>
      <c r="D199" s="6"/>
      <c r="E199" s="6"/>
    </row>
    <row r="200" spans="1:5" x14ac:dyDescent="0.45">
      <c r="A200" s="6"/>
      <c r="B200" s="6"/>
      <c r="C200" s="6"/>
      <c r="D200" s="6"/>
      <c r="E200" s="6"/>
    </row>
    <row r="201" spans="1:5" x14ac:dyDescent="0.45">
      <c r="A201" s="6"/>
      <c r="B201" s="6"/>
      <c r="C201" s="6"/>
      <c r="D201" s="6"/>
      <c r="E201" s="6"/>
    </row>
    <row r="202" spans="1:5" x14ac:dyDescent="0.45">
      <c r="A202" s="6"/>
      <c r="B202" s="6"/>
      <c r="C202" s="6"/>
      <c r="D202" s="6"/>
      <c r="E202" s="6"/>
    </row>
    <row r="203" spans="1:5" x14ac:dyDescent="0.45">
      <c r="A203" s="6"/>
      <c r="B203" s="6"/>
      <c r="C203" s="6"/>
      <c r="D203" s="6"/>
      <c r="E203" s="6"/>
    </row>
    <row r="204" spans="1:5" x14ac:dyDescent="0.45">
      <c r="A204" s="6"/>
      <c r="B204" s="6"/>
      <c r="C204" s="6"/>
      <c r="D204" s="6"/>
      <c r="E204" s="6"/>
    </row>
    <row r="205" spans="1:5" x14ac:dyDescent="0.45">
      <c r="A205" s="6"/>
      <c r="B205" s="6"/>
      <c r="C205" s="6"/>
      <c r="D205" s="6"/>
      <c r="E205" s="6"/>
    </row>
    <row r="206" spans="1:5" x14ac:dyDescent="0.45">
      <c r="A206" s="6"/>
      <c r="B206" s="6"/>
      <c r="C206" s="6"/>
      <c r="D206" s="6"/>
      <c r="E206" s="6"/>
    </row>
    <row r="207" spans="1:5" x14ac:dyDescent="0.45">
      <c r="A207" s="6"/>
      <c r="B207" s="6"/>
      <c r="C207" s="6"/>
      <c r="D207" s="6"/>
      <c r="E207" s="6"/>
    </row>
    <row r="208" spans="1:5" x14ac:dyDescent="0.45">
      <c r="A208" s="6"/>
      <c r="B208" s="6"/>
      <c r="C208" s="6"/>
      <c r="D208" s="6"/>
      <c r="E208" s="6"/>
    </row>
    <row r="209" spans="1:5" x14ac:dyDescent="0.45">
      <c r="A209" s="6"/>
      <c r="B209" s="6"/>
      <c r="C209" s="6"/>
      <c r="D209" s="6"/>
      <c r="E209" s="6"/>
    </row>
    <row r="210" spans="1:5" x14ac:dyDescent="0.45">
      <c r="A210" s="6"/>
      <c r="B210" s="6"/>
      <c r="C210" s="6"/>
      <c r="D210" s="6"/>
      <c r="E210" s="6"/>
    </row>
    <row r="211" spans="1:5" x14ac:dyDescent="0.45">
      <c r="A211" s="6"/>
      <c r="B211" s="6"/>
      <c r="C211" s="6"/>
      <c r="D211" s="6"/>
      <c r="E211" s="6"/>
    </row>
    <row r="212" spans="1:5" x14ac:dyDescent="0.45">
      <c r="A212" s="6"/>
      <c r="B212" s="6"/>
      <c r="C212" s="6"/>
      <c r="D212" s="6"/>
      <c r="E212" s="6"/>
    </row>
    <row r="213" spans="1:5" x14ac:dyDescent="0.45">
      <c r="A213" s="6"/>
      <c r="B213" s="6"/>
      <c r="C213" s="6"/>
      <c r="D213" s="6"/>
      <c r="E213" s="6"/>
    </row>
    <row r="214" spans="1:5" x14ac:dyDescent="0.45">
      <c r="A214" s="6"/>
      <c r="B214" s="6"/>
      <c r="C214" s="6"/>
      <c r="D214" s="6"/>
      <c r="E214" s="6"/>
    </row>
    <row r="215" spans="1:5" x14ac:dyDescent="0.45">
      <c r="A215" s="6"/>
      <c r="B215" s="6"/>
      <c r="C215" s="6"/>
      <c r="D215" s="6"/>
      <c r="E215" s="6"/>
    </row>
    <row r="216" spans="1:5" x14ac:dyDescent="0.45">
      <c r="A216" s="6"/>
      <c r="B216" s="6"/>
      <c r="C216" s="6"/>
      <c r="D216" s="6"/>
      <c r="E216" s="6"/>
    </row>
    <row r="217" spans="1:5" x14ac:dyDescent="0.45">
      <c r="A217" s="6"/>
      <c r="B217" s="6"/>
      <c r="C217" s="6"/>
      <c r="D217" s="6"/>
      <c r="E217" s="6"/>
    </row>
    <row r="218" spans="1:5" x14ac:dyDescent="0.45">
      <c r="A218" s="6"/>
      <c r="B218" s="6"/>
      <c r="C218" s="6"/>
      <c r="D218" s="6"/>
      <c r="E218" s="6"/>
    </row>
    <row r="219" spans="1:5" x14ac:dyDescent="0.45">
      <c r="A219" s="6"/>
      <c r="B219" s="6"/>
      <c r="C219" s="6"/>
      <c r="D219" s="6"/>
      <c r="E219" s="6"/>
    </row>
    <row r="220" spans="1:5" x14ac:dyDescent="0.45">
      <c r="A220" s="6"/>
      <c r="B220" s="6"/>
      <c r="C220" s="6"/>
      <c r="D220" s="6"/>
      <c r="E220" s="6"/>
    </row>
    <row r="221" spans="1:5" x14ac:dyDescent="0.45">
      <c r="A221" s="6"/>
      <c r="B221" s="6"/>
      <c r="C221" s="6"/>
      <c r="D221" s="6"/>
      <c r="E221" s="6"/>
    </row>
    <row r="222" spans="1:5" x14ac:dyDescent="0.45">
      <c r="A222" s="6"/>
      <c r="B222" s="6"/>
      <c r="C222" s="6"/>
      <c r="D222" s="6"/>
      <c r="E222" s="6"/>
    </row>
    <row r="223" spans="1:5" x14ac:dyDescent="0.45">
      <c r="A223" s="6"/>
      <c r="B223" s="6"/>
      <c r="C223" s="6"/>
      <c r="D223" s="6"/>
      <c r="E223" s="6"/>
    </row>
    <row r="224" spans="1:5" x14ac:dyDescent="0.45">
      <c r="A224" s="6"/>
      <c r="B224" s="6"/>
      <c r="C224" s="6"/>
      <c r="D224" s="6"/>
      <c r="E224" s="6"/>
    </row>
    <row r="226" spans="1:5" x14ac:dyDescent="0.45">
      <c r="A226" s="6"/>
      <c r="B226" s="6"/>
      <c r="C226" s="6"/>
      <c r="D226" s="6"/>
      <c r="E226" s="6"/>
    </row>
    <row r="227" spans="1:5" x14ac:dyDescent="0.45">
      <c r="A227" s="6"/>
      <c r="B227" s="6"/>
      <c r="C227" s="6"/>
      <c r="D227" s="6"/>
      <c r="E227" s="6"/>
    </row>
    <row r="228" spans="1:5" x14ac:dyDescent="0.45">
      <c r="A228" s="6"/>
      <c r="B228" s="6"/>
      <c r="C228" s="6"/>
      <c r="D228" s="6"/>
      <c r="E228" s="6"/>
    </row>
    <row r="229" spans="1:5" x14ac:dyDescent="0.45">
      <c r="A229" s="6"/>
      <c r="B229" s="6"/>
      <c r="C229" s="6"/>
      <c r="D229" s="6"/>
      <c r="E229" s="6"/>
    </row>
    <row r="230" spans="1:5" x14ac:dyDescent="0.45">
      <c r="A230" s="6"/>
      <c r="B230" s="6"/>
      <c r="C230" s="6"/>
      <c r="D230" s="6"/>
      <c r="E230" s="6"/>
    </row>
    <row r="231" spans="1:5" x14ac:dyDescent="0.45">
      <c r="A231" s="6"/>
      <c r="B231" s="6"/>
      <c r="C231" s="6"/>
      <c r="D231" s="6"/>
      <c r="E231" s="6"/>
    </row>
    <row r="232" spans="1:5" x14ac:dyDescent="0.45">
      <c r="A232" s="6"/>
      <c r="B232" s="6"/>
      <c r="C232" s="6"/>
      <c r="D232" s="6"/>
      <c r="E232" s="6"/>
    </row>
    <row r="233" spans="1:5" x14ac:dyDescent="0.45">
      <c r="A233" s="6"/>
      <c r="B233" s="6"/>
      <c r="C233" s="6"/>
      <c r="D233" s="6"/>
      <c r="E233" s="6"/>
    </row>
    <row r="234" spans="1:5" x14ac:dyDescent="0.45">
      <c r="A234" s="6"/>
      <c r="B234" s="6"/>
      <c r="C234" s="6"/>
      <c r="D234" s="6"/>
      <c r="E234" s="6"/>
    </row>
    <row r="235" spans="1:5" x14ac:dyDescent="0.45">
      <c r="A235" s="6"/>
      <c r="B235" s="6"/>
      <c r="C235" s="6"/>
      <c r="D235" s="6"/>
      <c r="E235" s="6"/>
    </row>
    <row r="236" spans="1:5" x14ac:dyDescent="0.45">
      <c r="A236" s="6"/>
      <c r="B236" s="6"/>
      <c r="C236" s="6"/>
      <c r="D236" s="6"/>
      <c r="E236" s="6"/>
    </row>
    <row r="237" spans="1:5" x14ac:dyDescent="0.45">
      <c r="A237" s="6"/>
      <c r="B237" s="6"/>
      <c r="C237" s="6"/>
      <c r="D237" s="6"/>
      <c r="E237" s="6"/>
    </row>
    <row r="238" spans="1:5" x14ac:dyDescent="0.45">
      <c r="A238" s="6"/>
      <c r="B238" s="6"/>
      <c r="C238" s="6"/>
      <c r="D238" s="6"/>
      <c r="E238" s="6"/>
    </row>
    <row r="239" spans="1:5" x14ac:dyDescent="0.45">
      <c r="A239" s="6"/>
      <c r="B239" s="6"/>
      <c r="C239" s="6"/>
      <c r="D239" s="6"/>
      <c r="E239" s="6"/>
    </row>
    <row r="240" spans="1:5" x14ac:dyDescent="0.45">
      <c r="A240" s="6"/>
      <c r="B240" s="6"/>
      <c r="C240" s="6"/>
      <c r="D240" s="6"/>
      <c r="E240" s="6"/>
    </row>
    <row r="241" spans="1:5" x14ac:dyDescent="0.45">
      <c r="A241" s="6"/>
      <c r="B241" s="6"/>
      <c r="C241" s="6"/>
      <c r="D241" s="6"/>
      <c r="E241" s="6"/>
    </row>
    <row r="242" spans="1:5" x14ac:dyDescent="0.45">
      <c r="A242" s="6"/>
      <c r="B242" s="6"/>
      <c r="C242" s="6"/>
      <c r="D242" s="6"/>
      <c r="E242" s="6"/>
    </row>
    <row r="243" spans="1:5" x14ac:dyDescent="0.45">
      <c r="A243" s="6"/>
      <c r="B243" s="6"/>
      <c r="C243" s="6"/>
      <c r="D243" s="6"/>
      <c r="E243" s="6"/>
    </row>
    <row r="244" spans="1:5" x14ac:dyDescent="0.45">
      <c r="A244" s="6"/>
      <c r="B244" s="6"/>
      <c r="C244" s="6"/>
      <c r="D244" s="6"/>
      <c r="E244" s="6"/>
    </row>
    <row r="245" spans="1:5" x14ac:dyDescent="0.45">
      <c r="A245" s="6"/>
      <c r="B245" s="6"/>
      <c r="C245" s="6"/>
      <c r="D245" s="6"/>
      <c r="E245" s="6"/>
    </row>
    <row r="246" spans="1:5" x14ac:dyDescent="0.45">
      <c r="A246" s="6"/>
      <c r="B246" s="6"/>
      <c r="C246" s="6"/>
      <c r="D246" s="6"/>
      <c r="E246" s="6"/>
    </row>
    <row r="247" spans="1:5" x14ac:dyDescent="0.45">
      <c r="A247" s="6"/>
      <c r="B247" s="6"/>
      <c r="C247" s="6"/>
      <c r="D247" s="6"/>
      <c r="E247" s="6"/>
    </row>
    <row r="248" spans="1:5" x14ac:dyDescent="0.45">
      <c r="A248" s="6"/>
      <c r="B248" s="6"/>
      <c r="C248" s="6"/>
      <c r="D248" s="6"/>
      <c r="E248" s="6"/>
    </row>
    <row r="249" spans="1:5" x14ac:dyDescent="0.45">
      <c r="A249" s="6"/>
      <c r="B249" s="6"/>
      <c r="C249" s="6"/>
      <c r="D249" s="6"/>
      <c r="E249" s="6"/>
    </row>
    <row r="250" spans="1:5" x14ac:dyDescent="0.45">
      <c r="A250" s="6"/>
      <c r="B250" s="6"/>
      <c r="C250" s="6"/>
      <c r="D250" s="6"/>
      <c r="E250" s="6"/>
    </row>
    <row r="251" spans="1:5" x14ac:dyDescent="0.45">
      <c r="A251" s="6"/>
      <c r="B251" s="6"/>
      <c r="C251" s="6"/>
      <c r="D251" s="6"/>
      <c r="E251" s="6"/>
    </row>
    <row r="253" spans="1:5" x14ac:dyDescent="0.45">
      <c r="A253" s="6"/>
      <c r="B253" s="6"/>
      <c r="C253" s="6"/>
      <c r="D253" s="6"/>
      <c r="E253" s="6"/>
    </row>
    <row r="254" spans="1:5" x14ac:dyDescent="0.45">
      <c r="A254" s="6"/>
      <c r="B254" s="6"/>
      <c r="C254" s="6"/>
      <c r="D254" s="6"/>
      <c r="E254" s="6"/>
    </row>
    <row r="255" spans="1:5" x14ac:dyDescent="0.45">
      <c r="A255" s="6"/>
      <c r="B255" s="6"/>
      <c r="C255" s="6"/>
      <c r="D255" s="6"/>
      <c r="E255" s="6"/>
    </row>
    <row r="256" spans="1:5" x14ac:dyDescent="0.45">
      <c r="A256" s="6"/>
      <c r="B256" s="6"/>
      <c r="C256" s="6"/>
      <c r="D256" s="6"/>
      <c r="E256" s="6"/>
    </row>
    <row r="257" spans="1:5" x14ac:dyDescent="0.45">
      <c r="A257" s="6"/>
      <c r="B257" s="6"/>
      <c r="C257" s="6"/>
      <c r="D257" s="6"/>
      <c r="E257" s="6"/>
    </row>
    <row r="258" spans="1:5" x14ac:dyDescent="0.45">
      <c r="A258" s="6"/>
      <c r="B258" s="6"/>
      <c r="C258" s="6"/>
      <c r="D258" s="6"/>
      <c r="E258" s="6"/>
    </row>
    <row r="259" spans="1:5" x14ac:dyDescent="0.45">
      <c r="A259" s="6"/>
      <c r="B259" s="6"/>
      <c r="C259" s="6"/>
      <c r="D259" s="6"/>
      <c r="E259" s="6"/>
    </row>
    <row r="260" spans="1:5" x14ac:dyDescent="0.45">
      <c r="A260" s="6"/>
      <c r="B260" s="6"/>
      <c r="C260" s="6"/>
      <c r="D260" s="6"/>
      <c r="E260" s="6"/>
    </row>
    <row r="261" spans="1:5" x14ac:dyDescent="0.45">
      <c r="A261" s="6"/>
      <c r="B261" s="6"/>
      <c r="C261" s="6"/>
      <c r="D261" s="6"/>
      <c r="E261" s="6"/>
    </row>
    <row r="262" spans="1:5" x14ac:dyDescent="0.45">
      <c r="A262" s="6"/>
      <c r="B262" s="6"/>
      <c r="C262" s="6"/>
      <c r="D262" s="6"/>
      <c r="E262" s="6"/>
    </row>
    <row r="263" spans="1:5" x14ac:dyDescent="0.45">
      <c r="A263" s="6"/>
      <c r="B263" s="6"/>
      <c r="C263" s="6"/>
      <c r="D263" s="6"/>
      <c r="E263" s="6"/>
    </row>
    <row r="264" spans="1:5" x14ac:dyDescent="0.45">
      <c r="A264" s="6"/>
      <c r="B264" s="6"/>
      <c r="C264" s="6"/>
      <c r="D264" s="6"/>
      <c r="E264" s="6"/>
    </row>
    <row r="265" spans="1:5" x14ac:dyDescent="0.45">
      <c r="A265" s="6"/>
      <c r="B265" s="6"/>
      <c r="C265" s="6"/>
      <c r="D265" s="6"/>
      <c r="E265" s="6"/>
    </row>
    <row r="266" spans="1:5" x14ac:dyDescent="0.45">
      <c r="A266" s="6"/>
      <c r="B266" s="6"/>
      <c r="C266" s="6"/>
      <c r="D266" s="6"/>
      <c r="E266" s="6"/>
    </row>
    <row r="267" spans="1:5" x14ac:dyDescent="0.45">
      <c r="A267" s="6"/>
      <c r="B267" s="6"/>
      <c r="C267" s="6"/>
      <c r="D267" s="6"/>
      <c r="E267" s="6"/>
    </row>
    <row r="268" spans="1:5" x14ac:dyDescent="0.45">
      <c r="A268" s="6"/>
      <c r="B268" s="6"/>
      <c r="C268" s="6"/>
      <c r="D268" s="6"/>
      <c r="E268" s="6"/>
    </row>
    <row r="269" spans="1:5" x14ac:dyDescent="0.45">
      <c r="A269" s="6"/>
      <c r="B269" s="6"/>
      <c r="C269" s="6"/>
      <c r="D269" s="6"/>
      <c r="E269" s="6"/>
    </row>
    <row r="270" spans="1:5" x14ac:dyDescent="0.45">
      <c r="A270" s="6"/>
      <c r="B270" s="6"/>
      <c r="C270" s="6"/>
      <c r="D270" s="6"/>
      <c r="E270" s="6"/>
    </row>
    <row r="271" spans="1:5" x14ac:dyDescent="0.45">
      <c r="A271" s="6"/>
      <c r="B271" s="6"/>
      <c r="C271" s="6"/>
      <c r="D271" s="6"/>
      <c r="E271" s="6"/>
    </row>
    <row r="272" spans="1:5" x14ac:dyDescent="0.45">
      <c r="A272" s="6"/>
      <c r="B272" s="6"/>
      <c r="C272" s="6"/>
      <c r="D272" s="6"/>
      <c r="E272" s="6"/>
    </row>
    <row r="273" spans="1:5" x14ac:dyDescent="0.45">
      <c r="A273" s="6"/>
      <c r="B273" s="6"/>
      <c r="C273" s="6"/>
      <c r="D273" s="6"/>
      <c r="E273" s="6"/>
    </row>
    <row r="274" spans="1:5" x14ac:dyDescent="0.45">
      <c r="A274" s="6"/>
      <c r="B274" s="6"/>
      <c r="C274" s="6"/>
      <c r="D274" s="6"/>
      <c r="E274" s="6"/>
    </row>
    <row r="275" spans="1:5" x14ac:dyDescent="0.45">
      <c r="A275" s="6"/>
      <c r="B275" s="6"/>
      <c r="C275" s="6"/>
      <c r="D275" s="6"/>
      <c r="E275" s="6"/>
    </row>
    <row r="276" spans="1:5" x14ac:dyDescent="0.45">
      <c r="A276" s="6"/>
      <c r="B276" s="6"/>
      <c r="C276" s="6"/>
      <c r="D276" s="6"/>
      <c r="E276" s="6"/>
    </row>
    <row r="277" spans="1:5" x14ac:dyDescent="0.45">
      <c r="A277" s="6"/>
      <c r="B277" s="6"/>
      <c r="C277" s="6"/>
      <c r="D277" s="6"/>
      <c r="E277" s="6"/>
    </row>
    <row r="278" spans="1:5" x14ac:dyDescent="0.45">
      <c r="A278" s="6"/>
      <c r="B278" s="6"/>
      <c r="C278" s="6"/>
      <c r="D278" s="6"/>
      <c r="E278" s="6"/>
    </row>
    <row r="279" spans="1:5" x14ac:dyDescent="0.45">
      <c r="A279" s="6"/>
      <c r="B279" s="6"/>
      <c r="C279" s="6"/>
      <c r="D279" s="6"/>
      <c r="E279" s="6"/>
    </row>
    <row r="280" spans="1:5" x14ac:dyDescent="0.45">
      <c r="A280" s="6"/>
      <c r="B280" s="6"/>
      <c r="C280" s="6"/>
      <c r="D280" s="6"/>
      <c r="E280" s="6"/>
    </row>
    <row r="281" spans="1:5" x14ac:dyDescent="0.45">
      <c r="A281" s="6"/>
      <c r="B281" s="6"/>
      <c r="C281" s="6"/>
      <c r="D281" s="6"/>
      <c r="E281" s="6"/>
    </row>
    <row r="282" spans="1:5" x14ac:dyDescent="0.45">
      <c r="A282" s="6"/>
      <c r="B282" s="6"/>
      <c r="C282" s="6"/>
      <c r="D282" s="6"/>
      <c r="E282" s="6"/>
    </row>
  </sheetData>
  <mergeCells count="1"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47B08-C16E-4247-A5CC-D9C377362C0D}">
  <sheetPr codeName="Sheet5"/>
  <dimension ref="A1:F34"/>
  <sheetViews>
    <sheetView showGridLines="0" zoomScale="70" zoomScaleNormal="70" workbookViewId="0">
      <selection activeCell="C47" sqref="C47"/>
    </sheetView>
  </sheetViews>
  <sheetFormatPr defaultRowHeight="14.25" x14ac:dyDescent="0.45"/>
  <cols>
    <col min="1" max="1" width="32.73046875" customWidth="1"/>
    <col min="2" max="2" width="54" customWidth="1"/>
    <col min="3" max="3" width="60.3984375" customWidth="1"/>
    <col min="4" max="4" width="30.59765625" customWidth="1"/>
    <col min="5" max="6" width="31.3984375" customWidth="1"/>
  </cols>
  <sheetData>
    <row r="1" spans="1:6" x14ac:dyDescent="0.45">
      <c r="A1" s="3" t="s">
        <v>14</v>
      </c>
      <c r="E1" s="53" t="s">
        <v>22</v>
      </c>
      <c r="F1" s="53"/>
    </row>
    <row r="2" spans="1:6" x14ac:dyDescent="0.45">
      <c r="A2" s="4" t="s">
        <v>16</v>
      </c>
      <c r="B2" s="4"/>
      <c r="C2" s="4"/>
      <c r="D2" s="4"/>
    </row>
    <row r="3" spans="1:6" x14ac:dyDescent="0.45">
      <c r="A3" s="4" t="s">
        <v>17</v>
      </c>
      <c r="B3" s="4"/>
      <c r="C3" s="4"/>
      <c r="D3" s="4"/>
    </row>
    <row r="4" spans="1:6" x14ac:dyDescent="0.45">
      <c r="A4" s="4" t="s">
        <v>18</v>
      </c>
      <c r="B4" s="4"/>
      <c r="C4" s="4"/>
      <c r="D4" s="4"/>
    </row>
    <row r="5" spans="1:6" x14ac:dyDescent="0.45">
      <c r="A5" s="5"/>
      <c r="B5" s="5"/>
      <c r="C5" s="5"/>
      <c r="D5" s="5"/>
      <c r="E5" s="5"/>
      <c r="F5" s="5"/>
    </row>
    <row r="6" spans="1:6" x14ac:dyDescent="0.45">
      <c r="A6" s="1" t="s">
        <v>23</v>
      </c>
      <c r="B6" s="1"/>
      <c r="C6" s="1"/>
      <c r="D6" s="1"/>
      <c r="E6" s="1"/>
      <c r="F6" s="1"/>
    </row>
    <row r="7" spans="1:6" x14ac:dyDescent="0.45">
      <c r="A7" s="44"/>
      <c r="B7" s="44"/>
      <c r="C7" s="44"/>
      <c r="D7" s="44"/>
      <c r="E7" s="44"/>
      <c r="F7" s="44"/>
    </row>
    <row r="8" spans="1:6" x14ac:dyDescent="0.45">
      <c r="A8" s="45" t="s">
        <v>19</v>
      </c>
      <c r="B8" s="45" t="s">
        <v>0</v>
      </c>
      <c r="C8" s="45" t="s">
        <v>5</v>
      </c>
      <c r="D8" s="45" t="s">
        <v>6</v>
      </c>
      <c r="E8" s="45" t="s">
        <v>7</v>
      </c>
      <c r="F8" s="45" t="s">
        <v>8</v>
      </c>
    </row>
    <row r="9" spans="1:6" x14ac:dyDescent="0.45">
      <c r="A9" s="46">
        <v>-1</v>
      </c>
      <c r="B9" s="46">
        <v>-2</v>
      </c>
      <c r="C9" s="46">
        <v>-3</v>
      </c>
      <c r="D9" s="46">
        <v>-4</v>
      </c>
      <c r="E9" s="46">
        <v>-5</v>
      </c>
      <c r="F9" s="46">
        <v>-6</v>
      </c>
    </row>
    <row r="10" spans="1:6" x14ac:dyDescent="0.45">
      <c r="A10" s="6"/>
      <c r="B10" s="6"/>
      <c r="F10" s="6"/>
    </row>
    <row r="11" spans="1:6" x14ac:dyDescent="0.45">
      <c r="A11" s="6"/>
      <c r="B11" s="6"/>
      <c r="C11" s="6"/>
      <c r="F11" s="6"/>
    </row>
    <row r="12" spans="1:6" x14ac:dyDescent="0.45">
      <c r="A12" s="6"/>
      <c r="B12" s="6"/>
      <c r="C12" s="6"/>
      <c r="E12" s="6"/>
      <c r="F12" s="6"/>
    </row>
    <row r="13" spans="1:6" x14ac:dyDescent="0.45">
      <c r="A13" s="6"/>
      <c r="B13" s="6"/>
      <c r="C13" s="6"/>
      <c r="E13" s="6"/>
      <c r="F13" s="6"/>
    </row>
    <row r="14" spans="1:6" x14ac:dyDescent="0.45">
      <c r="A14" s="6"/>
      <c r="B14" s="6"/>
      <c r="C14" s="6"/>
      <c r="E14" s="6"/>
      <c r="F14" s="6"/>
    </row>
    <row r="15" spans="1:6" x14ac:dyDescent="0.45">
      <c r="A15" s="6"/>
      <c r="B15" s="6"/>
      <c r="C15" s="6"/>
      <c r="E15" s="6"/>
      <c r="F15" s="6"/>
    </row>
    <row r="16" spans="1:6" x14ac:dyDescent="0.45">
      <c r="A16" s="6"/>
      <c r="B16" s="6"/>
      <c r="C16" s="6"/>
      <c r="E16" s="6"/>
      <c r="F16" s="6"/>
    </row>
    <row r="17" spans="1:6" x14ac:dyDescent="0.45">
      <c r="A17" s="6"/>
      <c r="B17" s="6"/>
      <c r="C17" s="6"/>
      <c r="E17" s="6"/>
      <c r="F17" s="6"/>
    </row>
    <row r="18" spans="1:6" x14ac:dyDescent="0.45">
      <c r="A18" s="6"/>
      <c r="B18" s="6"/>
      <c r="D18" s="6"/>
      <c r="E18" s="6"/>
      <c r="F18" s="6"/>
    </row>
    <row r="19" spans="1:6" x14ac:dyDescent="0.45">
      <c r="A19" s="6"/>
      <c r="B19" s="6"/>
      <c r="C19" s="6"/>
      <c r="D19" s="6"/>
      <c r="E19" s="6"/>
      <c r="F19" s="6"/>
    </row>
    <row r="20" spans="1:6" x14ac:dyDescent="0.45">
      <c r="A20" s="6"/>
      <c r="B20" s="6"/>
      <c r="C20" s="6"/>
      <c r="D20" s="6"/>
      <c r="E20" s="6"/>
      <c r="F20" s="6"/>
    </row>
    <row r="21" spans="1:6" x14ac:dyDescent="0.45">
      <c r="A21" s="6"/>
      <c r="B21" s="6"/>
      <c r="C21" s="6"/>
      <c r="D21" s="6"/>
      <c r="E21" s="6"/>
      <c r="F21" s="6"/>
    </row>
    <row r="22" spans="1:6" x14ac:dyDescent="0.45">
      <c r="A22" s="6"/>
      <c r="B22" s="6"/>
      <c r="C22" s="6"/>
      <c r="D22" s="6"/>
      <c r="E22" s="6"/>
      <c r="F22" s="6"/>
    </row>
    <row r="23" spans="1:6" x14ac:dyDescent="0.45">
      <c r="A23" s="6"/>
      <c r="B23" s="6"/>
      <c r="C23" s="6"/>
      <c r="D23" s="6"/>
      <c r="E23" s="6"/>
      <c r="F23" s="6"/>
    </row>
    <row r="24" spans="1:6" x14ac:dyDescent="0.45">
      <c r="A24" s="6"/>
      <c r="B24" s="6"/>
      <c r="C24" s="6"/>
      <c r="D24" s="6"/>
      <c r="E24" s="6"/>
      <c r="F24" s="6"/>
    </row>
    <row r="25" spans="1:6" x14ac:dyDescent="0.45">
      <c r="A25" s="6"/>
      <c r="B25" s="6"/>
      <c r="C25" s="6"/>
      <c r="D25" s="6"/>
      <c r="E25" s="6"/>
      <c r="F25" s="6"/>
    </row>
    <row r="26" spans="1:6" x14ac:dyDescent="0.45">
      <c r="A26" s="6"/>
      <c r="B26" s="6"/>
      <c r="C26" s="6"/>
      <c r="D26" s="6"/>
      <c r="E26" s="6"/>
      <c r="F26" s="6"/>
    </row>
    <row r="27" spans="1:6" x14ac:dyDescent="0.45">
      <c r="A27" s="6"/>
      <c r="B27" s="6"/>
      <c r="C27" s="6"/>
      <c r="D27" s="6"/>
      <c r="E27" s="6"/>
      <c r="F27" s="6"/>
    </row>
    <row r="28" spans="1:6" x14ac:dyDescent="0.45">
      <c r="A28" s="6"/>
      <c r="B28" s="6"/>
      <c r="C28" s="6"/>
      <c r="D28" s="6"/>
      <c r="E28" s="6"/>
      <c r="F28" s="6"/>
    </row>
    <row r="29" spans="1:6" x14ac:dyDescent="0.45">
      <c r="A29" s="6"/>
      <c r="B29" s="6"/>
      <c r="C29" s="6"/>
      <c r="D29" s="6"/>
      <c r="E29" s="6"/>
      <c r="F29" s="6"/>
    </row>
    <row r="30" spans="1:6" x14ac:dyDescent="0.45">
      <c r="A30" s="6"/>
      <c r="B30" s="6"/>
      <c r="C30" s="6"/>
      <c r="D30" s="6"/>
      <c r="E30" s="6"/>
      <c r="F30" s="6"/>
    </row>
    <row r="31" spans="1:6" x14ac:dyDescent="0.45">
      <c r="A31" s="6"/>
      <c r="B31" s="6"/>
      <c r="C31" s="6"/>
      <c r="D31" s="6"/>
      <c r="E31" s="6"/>
      <c r="F31" s="6"/>
    </row>
    <row r="32" spans="1:6" x14ac:dyDescent="0.45">
      <c r="A32" s="6"/>
      <c r="B32" s="6"/>
      <c r="C32" s="6"/>
      <c r="D32" s="6"/>
      <c r="E32" s="6"/>
      <c r="F32" s="6"/>
    </row>
    <row r="33" spans="1:6" x14ac:dyDescent="0.45">
      <c r="A33" s="6"/>
      <c r="B33" s="6"/>
      <c r="C33" s="6"/>
      <c r="D33" s="6"/>
      <c r="E33" s="6"/>
      <c r="F33" s="6"/>
    </row>
    <row r="34" spans="1:6" x14ac:dyDescent="0.45">
      <c r="A34" s="6"/>
      <c r="B34" s="6"/>
    </row>
  </sheetData>
  <mergeCells count="1">
    <mergeCell ref="E1:F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49C79-DCF5-465B-92A7-90FDC5898C2A}">
  <sheetPr codeName="Sheet6"/>
  <dimension ref="A1:D14"/>
  <sheetViews>
    <sheetView showGridLines="0" tabSelected="1" zoomScale="70" zoomScaleNormal="70" workbookViewId="0">
      <selection activeCell="A10" sqref="A10"/>
    </sheetView>
  </sheetViews>
  <sheetFormatPr defaultRowHeight="14.25" x14ac:dyDescent="0.45"/>
  <cols>
    <col min="1" max="1" width="32.73046875" customWidth="1"/>
    <col min="2" max="2" width="54" customWidth="1"/>
    <col min="3" max="3" width="55.3984375" customWidth="1"/>
    <col min="4" max="4" width="40" bestFit="1" customWidth="1"/>
  </cols>
  <sheetData>
    <row r="1" spans="1:4" x14ac:dyDescent="0.45">
      <c r="A1" s="3" t="s">
        <v>14</v>
      </c>
      <c r="B1" s="3"/>
      <c r="C1" s="53" t="s">
        <v>24</v>
      </c>
      <c r="D1" s="53"/>
    </row>
    <row r="2" spans="1:4" x14ac:dyDescent="0.45">
      <c r="A2" s="4" t="s">
        <v>16</v>
      </c>
      <c r="B2" s="4"/>
      <c r="C2" s="4"/>
    </row>
    <row r="3" spans="1:4" x14ac:dyDescent="0.45">
      <c r="A3" s="4" t="s">
        <v>17</v>
      </c>
      <c r="B3" s="4"/>
      <c r="C3" s="4"/>
    </row>
    <row r="4" spans="1:4" x14ac:dyDescent="0.45">
      <c r="A4" s="4" t="s">
        <v>18</v>
      </c>
      <c r="B4" s="4"/>
      <c r="C4" s="4"/>
    </row>
    <row r="5" spans="1:4" x14ac:dyDescent="0.45">
      <c r="A5" s="5"/>
      <c r="B5" s="5"/>
      <c r="C5" s="5"/>
      <c r="D5" s="5"/>
    </row>
    <row r="6" spans="1:4" x14ac:dyDescent="0.45">
      <c r="A6" s="1" t="s">
        <v>25</v>
      </c>
      <c r="B6" s="1"/>
      <c r="C6" s="1"/>
      <c r="D6" s="1"/>
    </row>
    <row r="7" spans="1:4" x14ac:dyDescent="0.45">
      <c r="A7" s="44"/>
      <c r="B7" s="44"/>
      <c r="C7" s="44"/>
      <c r="D7" s="44"/>
    </row>
    <row r="8" spans="1:4" x14ac:dyDescent="0.45">
      <c r="A8" s="45" t="s">
        <v>19</v>
      </c>
      <c r="B8" s="45" t="s">
        <v>0</v>
      </c>
      <c r="C8" s="45" t="s">
        <v>9</v>
      </c>
      <c r="D8" s="45" t="s">
        <v>10</v>
      </c>
    </row>
    <row r="9" spans="1:4" x14ac:dyDescent="0.45">
      <c r="A9" s="46">
        <v>-1</v>
      </c>
      <c r="B9" s="46">
        <v>-2</v>
      </c>
      <c r="C9" s="46">
        <v>-3</v>
      </c>
      <c r="D9" s="46">
        <v>-4</v>
      </c>
    </row>
    <row r="10" spans="1:4" x14ac:dyDescent="0.45">
      <c r="A10" s="6"/>
      <c r="B10" s="6"/>
      <c r="C10" s="6"/>
      <c r="D10" s="38"/>
    </row>
    <row r="11" spans="1:4" x14ac:dyDescent="0.45">
      <c r="A11" s="6"/>
      <c r="B11" s="6"/>
      <c r="C11" s="6"/>
      <c r="D11" s="38"/>
    </row>
    <row r="12" spans="1:4" x14ac:dyDescent="0.45">
      <c r="A12" s="6"/>
      <c r="B12" s="6"/>
      <c r="C12" s="6"/>
      <c r="D12" s="38"/>
    </row>
    <row r="13" spans="1:4" x14ac:dyDescent="0.45">
      <c r="A13" s="6"/>
      <c r="B13" s="6"/>
      <c r="C13" s="6"/>
      <c r="D13" s="38"/>
    </row>
    <row r="14" spans="1:4" x14ac:dyDescent="0.45">
      <c r="A14" s="6"/>
      <c r="B14" s="6"/>
      <c r="C14" s="6"/>
    </row>
  </sheetData>
  <mergeCells count="1">
    <mergeCell ref="C1:D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5C6A2-5C02-4143-B5EF-691C1BB554A2}">
  <sheetPr codeName="Sheet1">
    <tabColor theme="4" tint="0.79998168889431442"/>
  </sheetPr>
  <dimension ref="A1:AD94"/>
  <sheetViews>
    <sheetView showGridLines="0" zoomScale="70" zoomScaleNormal="70" workbookViewId="0">
      <pane xSplit="1" topLeftCell="B1" activePane="topRight" state="frozen"/>
      <selection pane="topRight" activeCell="A6" sqref="A6:A8"/>
    </sheetView>
  </sheetViews>
  <sheetFormatPr defaultColWidth="9" defaultRowHeight="11.65" x14ac:dyDescent="0.35"/>
  <cols>
    <col min="1" max="1" width="65.86328125" style="10" bestFit="1" customWidth="1"/>
    <col min="2" max="3" width="15.3984375" style="32" customWidth="1"/>
    <col min="4" max="12" width="15.3984375" style="10" customWidth="1"/>
    <col min="13" max="14" width="13.265625" style="10" customWidth="1"/>
    <col min="15" max="22" width="9" style="10"/>
    <col min="23" max="24" width="9" style="47"/>
    <col min="25" max="25" width="9" style="49"/>
    <col min="26" max="28" width="9" style="50"/>
    <col min="29" max="30" width="9" style="49"/>
    <col min="31" max="16384" width="9" style="10"/>
  </cols>
  <sheetData>
    <row r="1" spans="1:30" ht="13.9" x14ac:dyDescent="0.35">
      <c r="A1" s="35" t="str">
        <f>IF(EntityDetails!B1="","'Institution Name' required",EntityDetails!$B$1)</f>
        <v>'Institution Name' required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W1" s="42" t="s">
        <v>26</v>
      </c>
      <c r="Y1" s="49" cm="1">
        <f t="array" ref="Y1">IF(ISERROR(_xlfn._xlws.SORT(_xlfn.UNIQUE(_xlfn._xlws.FILTER(HRS_114_0_Table_1!B10:B1048576,HRS_114_0_Table_1!B10:B1048576&lt;&gt;"")))),0,_xlfn._xlws.SORT(_xlfn.UNIQUE(_xlfn._xlws.FILTER(HRS_114_0_Table_1!B10:B1048576,HRS_114_0_Table_1!B10:B1048576&lt;&gt;""))))</f>
        <v>0</v>
      </c>
      <c r="Z1" s="50" cm="1">
        <f t="array" ref="Z1">IF(ISERROR(_xlfn._xlws.SORT(_xlfn.UNIQUE(_xlfn._xlws.FILTER(HRS_114_0_Table_2!B10:B1048576,HRS_114_0_Table_2!B10:B1048576&lt;&gt;"")))),0,_xlfn._xlws.SORT(_xlfn.UNIQUE(_xlfn._xlws.FILTER(HRS_114_0_Table_2!B10:B1048576,HRS_114_0_Table_2!B10:B1048576&lt;&gt;""))))</f>
        <v>0</v>
      </c>
      <c r="AA1" s="50" cm="1">
        <f t="array" ref="AA1">IF(ISERROR(_xlfn._xlws.SORT(_xlfn.UNIQUE(_xlfn._xlws.FILTER(HRS_114_0_Table_3!B10:B1048576,HRS_114_0_Table_3!B10:B1048576&lt;&gt;"")))),0,_xlfn._xlws.SORT(_xlfn.UNIQUE(_xlfn._xlws.FILTER(HRS_114_0_Table_3!B10:B1048576,HRS_114_0_Table_3!B10:B1048576&lt;&gt;""))))</f>
        <v>0</v>
      </c>
      <c r="AB1" s="50" cm="1">
        <f t="array" ref="AB1">IF(ISERROR(_xlfn._xlws.SORT(_xlfn.UNIQUE(_xlfn._xlws.FILTER(HRS_114_0_Table_4!B10:B1048576,HRS_114_0_Table_4!B10:B1048576&lt;&gt;"")))),0,_xlfn._xlws.SORT(_xlfn.UNIQUE(_xlfn._xlws.FILTER(HRS_114_0_Table_4!B10:B1048576,HRS_114_0_Table_4!B10:B1048576&lt;&gt;""))))</f>
        <v>0</v>
      </c>
      <c r="AC1" s="49" cm="1">
        <f t="array" ref="AC1:AC4">_xlfn.VSTACK(_xlfn._xlws.FILTER(Y:Y,Y:Y&lt;&gt;""),_xlfn._xlws.FILTER(Z:Z,Z:Z&lt;&gt;""),_xlfn._xlws.FILTER(AA:AA,AA:AA&lt;&gt;""),_xlfn._xlws.FILTER(AB:AB,AB:AB&lt;&gt;""))</f>
        <v>0</v>
      </c>
      <c r="AD1" s="49" t="e" cm="1" vm="1">
        <f t="array" ref="AD1">_xlfn.UNIQUE(_xlfn._xlws.FILTER(AC:AC,AC:AC&lt;&gt;0))</f>
        <v>#VALUE!</v>
      </c>
    </row>
    <row r="2" spans="1:30" ht="13.5" x14ac:dyDescent="0.35">
      <c r="A2" s="36" t="str">
        <f>IF(EntityDetails!B3 = "",
"'Reporting period' required",
"Asset Risk Charge data for the period ending "&amp;TEXT(EntityDetails!$B$3,"DD MMMM YYYY"))</f>
        <v>'Reporting period' required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W2" s="42" t="s">
        <v>124</v>
      </c>
      <c r="AC2" s="49">
        <v>0</v>
      </c>
    </row>
    <row r="3" spans="1:30" x14ac:dyDescent="0.35">
      <c r="A3" s="12"/>
      <c r="B3" s="13"/>
      <c r="C3" s="10"/>
      <c r="AC3" s="49">
        <v>0</v>
      </c>
    </row>
    <row r="4" spans="1:30" x14ac:dyDescent="0.35">
      <c r="A4" s="14" t="s">
        <v>75</v>
      </c>
      <c r="B4" s="13"/>
      <c r="C4" s="10"/>
      <c r="AC4" s="49">
        <v>0</v>
      </c>
    </row>
    <row r="5" spans="1:30" x14ac:dyDescent="0.35">
      <c r="A5" s="15" t="s">
        <v>26</v>
      </c>
      <c r="B5" s="13"/>
      <c r="C5" s="10"/>
    </row>
    <row r="6" spans="1:30" x14ac:dyDescent="0.35">
      <c r="A6" s="14" t="s">
        <v>107</v>
      </c>
      <c r="B6" s="13"/>
      <c r="C6" s="10"/>
    </row>
    <row r="7" spans="1:30" x14ac:dyDescent="0.35">
      <c r="A7" s="15" t="s">
        <v>85</v>
      </c>
      <c r="B7" s="13"/>
      <c r="C7" s="10"/>
    </row>
    <row r="8" spans="1:30" x14ac:dyDescent="0.35">
      <c r="B8" s="13"/>
      <c r="C8" s="10"/>
    </row>
    <row r="9" spans="1:30" x14ac:dyDescent="0.35">
      <c r="A9" s="16" t="s">
        <v>118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8"/>
    </row>
    <row r="10" spans="1:30" ht="23.25" x14ac:dyDescent="0.35">
      <c r="A10" s="19" t="s">
        <v>76</v>
      </c>
      <c r="B10" s="20" t="s">
        <v>2</v>
      </c>
      <c r="C10" s="20" t="s">
        <v>51</v>
      </c>
      <c r="D10" s="20" t="s">
        <v>52</v>
      </c>
      <c r="E10" s="20" t="s">
        <v>53</v>
      </c>
      <c r="F10" s="20" t="s">
        <v>54</v>
      </c>
      <c r="G10" s="20" t="s">
        <v>55</v>
      </c>
      <c r="H10" s="20" t="s">
        <v>56</v>
      </c>
      <c r="I10" s="20" t="s">
        <v>57</v>
      </c>
      <c r="J10" s="20" t="s">
        <v>58</v>
      </c>
      <c r="K10" s="20" t="s">
        <v>59</v>
      </c>
      <c r="L10" s="20" t="s">
        <v>60</v>
      </c>
    </row>
    <row r="11" spans="1:30" x14ac:dyDescent="0.35">
      <c r="A11" s="21" t="s">
        <v>108</v>
      </c>
      <c r="B11" s="10"/>
      <c r="C11" s="10"/>
    </row>
    <row r="12" spans="1:30" x14ac:dyDescent="0.35">
      <c r="A12" s="8" t="s">
        <v>27</v>
      </c>
      <c r="B12" s="23">
        <f>SUMIFS(HRS_114_0_Table_1!$D:$D,HRS_114_0_Table_1!$C:$C,$A12,HRS_114_0_Table_1!$A:$A,Playback!$A$5,HRS_114_0_Table_1!$B:$B,Playback!$A$7)</f>
        <v>0</v>
      </c>
      <c r="C12" s="23">
        <f>SUMIFS(HRS_114_0_Table_2!$E:$E,HRS_114_0_Table_2!$C:$C,$A12,HRS_114_0_Table_2!$D:$D,C$10,HRS_114_0_Table_2!$A:$A,Playback!$A$5,HRS_114_0_Table_2!$B:$B,Playback!$A$7)</f>
        <v>0</v>
      </c>
      <c r="D12" s="23">
        <f>SUMIFS(HRS_114_0_Table_2!$E:$E,HRS_114_0_Table_2!$C:$C,$A12,HRS_114_0_Table_2!$D:$D,D$10,HRS_114_0_Table_2!$A:$A,Playback!$A$5,HRS_114_0_Table_2!$B:$B,Playback!$A$7)</f>
        <v>0</v>
      </c>
      <c r="E12" s="23">
        <f>SUMIFS(HRS_114_0_Table_2!$E:$E,HRS_114_0_Table_2!$C:$C,$A12,HRS_114_0_Table_2!$D:$D,E$10,HRS_114_0_Table_2!$A:$A,Playback!$A$5,HRS_114_0_Table_2!$B:$B,Playback!$A$7)</f>
        <v>0</v>
      </c>
      <c r="F12" s="23">
        <f>SUMIFS(HRS_114_0_Table_2!$E:$E,HRS_114_0_Table_2!$C:$C,$A12,HRS_114_0_Table_2!$D:$D,F$10,HRS_114_0_Table_2!$A:$A,Playback!$A$5,HRS_114_0_Table_2!$B:$B,Playback!$A$7)</f>
        <v>0</v>
      </c>
      <c r="G12" s="23">
        <f>SUMIFS(HRS_114_0_Table_2!$E:$E,HRS_114_0_Table_2!$C:$C,$A12,HRS_114_0_Table_2!$D:$D,G$10,HRS_114_0_Table_2!$A:$A,Playback!$A$5,HRS_114_0_Table_2!$B:$B,Playback!$A$7)</f>
        <v>0</v>
      </c>
      <c r="H12" s="23">
        <f>SUMIFS(HRS_114_0_Table_2!$E:$E,HRS_114_0_Table_2!$C:$C,$A12,HRS_114_0_Table_2!$D:$D,H$10,HRS_114_0_Table_2!$A:$A,Playback!$A$5,HRS_114_0_Table_2!$B:$B,Playback!$A$7)</f>
        <v>0</v>
      </c>
      <c r="I12" s="23">
        <f>SUMIFS(HRS_114_0_Table_2!$E:$E,HRS_114_0_Table_2!$C:$C,$A12,HRS_114_0_Table_2!$D:$D,I$10,HRS_114_0_Table_2!$A:$A,Playback!$A$5,HRS_114_0_Table_2!$B:$B,Playback!$A$7)</f>
        <v>0</v>
      </c>
      <c r="J12" s="23">
        <f>SUMIFS(HRS_114_0_Table_2!$E:$E,HRS_114_0_Table_2!$C:$C,$A12,HRS_114_0_Table_2!$D:$D,J$10,HRS_114_0_Table_2!$A:$A,Playback!$A$5,HRS_114_0_Table_2!$B:$B,Playback!$A$7)</f>
        <v>0</v>
      </c>
      <c r="K12" s="23">
        <f>SUMIFS(HRS_114_0_Table_2!$E:$E,HRS_114_0_Table_2!$C:$C,$A12,HRS_114_0_Table_2!$D:$D,K$10,HRS_114_0_Table_2!$A:$A,Playback!$A$5,HRS_114_0_Table_2!$B:$B,Playback!$A$7)</f>
        <v>0</v>
      </c>
      <c r="L12" s="23">
        <f>SUMIFS(HRS_114_0_Table_2!$E:$E,HRS_114_0_Table_2!$C:$C,$A12,HRS_114_0_Table_2!$D:$D,L$10,HRS_114_0_Table_2!$A:$A,Playback!$A$5,HRS_114_0_Table_2!$B:$B,Playback!$A$7)</f>
        <v>0</v>
      </c>
    </row>
    <row r="13" spans="1:30" x14ac:dyDescent="0.35">
      <c r="A13" s="24" t="s">
        <v>28</v>
      </c>
      <c r="B13" s="23">
        <f>SUMIFS(HRS_114_0_Table_1!$D:$D,HRS_114_0_Table_1!$C:$C,$A13,HRS_114_0_Table_1!$A:$A,Playback!$A$5,HRS_114_0_Table_1!$B:$B,Playback!$A$7)</f>
        <v>0</v>
      </c>
      <c r="C13" s="23">
        <f>SUMIFS(HRS_114_0_Table_2!$E:$E,HRS_114_0_Table_2!$C:$C,$A13,HRS_114_0_Table_2!$D:$D,C$10,HRS_114_0_Table_2!$A:$A,Playback!$A$5,HRS_114_0_Table_2!$B:$B,Playback!$A$7)</f>
        <v>0</v>
      </c>
      <c r="D13" s="23">
        <f>SUMIFS(HRS_114_0_Table_2!$E:$E,HRS_114_0_Table_2!$C:$C,$A13,HRS_114_0_Table_2!$D:$D,D$10,HRS_114_0_Table_2!$A:$A,Playback!$A$5,HRS_114_0_Table_2!$B:$B,Playback!$A$7)</f>
        <v>0</v>
      </c>
      <c r="E13" s="23">
        <f>SUMIFS(HRS_114_0_Table_2!$E:$E,HRS_114_0_Table_2!$C:$C,$A13,HRS_114_0_Table_2!$D:$D,E$10,HRS_114_0_Table_2!$A:$A,Playback!$A$5,HRS_114_0_Table_2!$B:$B,Playback!$A$7)</f>
        <v>0</v>
      </c>
      <c r="F13" s="23">
        <f>SUMIFS(HRS_114_0_Table_2!$E:$E,HRS_114_0_Table_2!$C:$C,$A13,HRS_114_0_Table_2!$D:$D,F$10,HRS_114_0_Table_2!$A:$A,Playback!$A$5,HRS_114_0_Table_2!$B:$B,Playback!$A$7)</f>
        <v>0</v>
      </c>
      <c r="G13" s="23">
        <f>SUMIFS(HRS_114_0_Table_2!$E:$E,HRS_114_0_Table_2!$C:$C,$A13,HRS_114_0_Table_2!$D:$D,G$10,HRS_114_0_Table_2!$A:$A,Playback!$A$5,HRS_114_0_Table_2!$B:$B,Playback!$A$7)</f>
        <v>0</v>
      </c>
      <c r="H13" s="23">
        <f>SUMIFS(HRS_114_0_Table_2!$E:$E,HRS_114_0_Table_2!$C:$C,$A13,HRS_114_0_Table_2!$D:$D,H$10,HRS_114_0_Table_2!$A:$A,Playback!$A$5,HRS_114_0_Table_2!$B:$B,Playback!$A$7)</f>
        <v>0</v>
      </c>
      <c r="I13" s="23">
        <f>SUMIFS(HRS_114_0_Table_2!$E:$E,HRS_114_0_Table_2!$C:$C,$A13,HRS_114_0_Table_2!$D:$D,I$10,HRS_114_0_Table_2!$A:$A,Playback!$A$5,HRS_114_0_Table_2!$B:$B,Playback!$A$7)</f>
        <v>0</v>
      </c>
      <c r="J13" s="23">
        <f>SUMIFS(HRS_114_0_Table_2!$E:$E,HRS_114_0_Table_2!$C:$C,$A13,HRS_114_0_Table_2!$D:$D,J$10,HRS_114_0_Table_2!$A:$A,Playback!$A$5,HRS_114_0_Table_2!$B:$B,Playback!$A$7)</f>
        <v>0</v>
      </c>
      <c r="K13" s="23">
        <f>SUMIFS(HRS_114_0_Table_2!$E:$E,HRS_114_0_Table_2!$C:$C,$A13,HRS_114_0_Table_2!$D:$D,K$10,HRS_114_0_Table_2!$A:$A,Playback!$A$5,HRS_114_0_Table_2!$B:$B,Playback!$A$7)</f>
        <v>0</v>
      </c>
      <c r="L13" s="23">
        <f>SUMIFS(HRS_114_0_Table_2!$E:$E,HRS_114_0_Table_2!$C:$C,$A13,HRS_114_0_Table_2!$D:$D,L$10,HRS_114_0_Table_2!$A:$A,Playback!$A$5,HRS_114_0_Table_2!$B:$B,Playback!$A$7)</f>
        <v>0</v>
      </c>
    </row>
    <row r="14" spans="1:30" x14ac:dyDescent="0.35">
      <c r="A14" s="8" t="s">
        <v>29</v>
      </c>
      <c r="B14" s="23">
        <f>SUMIFS(HRS_114_0_Table_1!$D:$D,HRS_114_0_Table_1!$C:$C,$A14,HRS_114_0_Table_1!$A:$A,Playback!$A$5,HRS_114_0_Table_1!$B:$B,Playback!$A$7)</f>
        <v>0</v>
      </c>
      <c r="C14" s="23">
        <f>SUMIFS(HRS_114_0_Table_2!$E:$E,HRS_114_0_Table_2!$C:$C,$A14,HRS_114_0_Table_2!$D:$D,C$10,HRS_114_0_Table_2!$A:$A,Playback!$A$5,HRS_114_0_Table_2!$B:$B,Playback!$A$7)</f>
        <v>0</v>
      </c>
      <c r="D14" s="23">
        <f>SUMIFS(HRS_114_0_Table_2!$E:$E,HRS_114_0_Table_2!$C:$C,$A14,HRS_114_0_Table_2!$D:$D,D$10,HRS_114_0_Table_2!$A:$A,Playback!$A$5,HRS_114_0_Table_2!$B:$B,Playback!$A$7)</f>
        <v>0</v>
      </c>
      <c r="E14" s="23">
        <f>SUMIFS(HRS_114_0_Table_2!$E:$E,HRS_114_0_Table_2!$C:$C,$A14,HRS_114_0_Table_2!$D:$D,E$10,HRS_114_0_Table_2!$A:$A,Playback!$A$5,HRS_114_0_Table_2!$B:$B,Playback!$A$7)</f>
        <v>0</v>
      </c>
      <c r="F14" s="23">
        <f>SUMIFS(HRS_114_0_Table_2!$E:$E,HRS_114_0_Table_2!$C:$C,$A14,HRS_114_0_Table_2!$D:$D,F$10,HRS_114_0_Table_2!$A:$A,Playback!$A$5,HRS_114_0_Table_2!$B:$B,Playback!$A$7)</f>
        <v>0</v>
      </c>
      <c r="G14" s="23">
        <f>SUMIFS(HRS_114_0_Table_2!$E:$E,HRS_114_0_Table_2!$C:$C,$A14,HRS_114_0_Table_2!$D:$D,G$10,HRS_114_0_Table_2!$A:$A,Playback!$A$5,HRS_114_0_Table_2!$B:$B,Playback!$A$7)</f>
        <v>0</v>
      </c>
      <c r="H14" s="23">
        <f>SUMIFS(HRS_114_0_Table_2!$E:$E,HRS_114_0_Table_2!$C:$C,$A14,HRS_114_0_Table_2!$D:$D,H$10,HRS_114_0_Table_2!$A:$A,Playback!$A$5,HRS_114_0_Table_2!$B:$B,Playback!$A$7)</f>
        <v>0</v>
      </c>
      <c r="I14" s="23">
        <f>SUMIFS(HRS_114_0_Table_2!$E:$E,HRS_114_0_Table_2!$C:$C,$A14,HRS_114_0_Table_2!$D:$D,I$10,HRS_114_0_Table_2!$A:$A,Playback!$A$5,HRS_114_0_Table_2!$B:$B,Playback!$A$7)</f>
        <v>0</v>
      </c>
      <c r="J14" s="23">
        <f>SUMIFS(HRS_114_0_Table_2!$E:$E,HRS_114_0_Table_2!$C:$C,$A14,HRS_114_0_Table_2!$D:$D,J$10,HRS_114_0_Table_2!$A:$A,Playback!$A$5,HRS_114_0_Table_2!$B:$B,Playback!$A$7)</f>
        <v>0</v>
      </c>
      <c r="K14" s="23">
        <f>SUMIFS(HRS_114_0_Table_2!$E:$E,HRS_114_0_Table_2!$C:$C,$A14,HRS_114_0_Table_2!$D:$D,K$10,HRS_114_0_Table_2!$A:$A,Playback!$A$5,HRS_114_0_Table_2!$B:$B,Playback!$A$7)</f>
        <v>0</v>
      </c>
      <c r="L14" s="23">
        <f>SUMIFS(HRS_114_0_Table_2!$E:$E,HRS_114_0_Table_2!$C:$C,$A14,HRS_114_0_Table_2!$D:$D,L$10,HRS_114_0_Table_2!$A:$A,Playback!$A$5,HRS_114_0_Table_2!$B:$B,Playback!$A$7)</f>
        <v>0</v>
      </c>
    </row>
    <row r="15" spans="1:30" x14ac:dyDescent="0.35">
      <c r="A15" s="8" t="s">
        <v>30</v>
      </c>
      <c r="B15" s="23">
        <f>SUMIFS(HRS_114_0_Table_1!$D:$D,HRS_114_0_Table_1!$C:$C,$A15,HRS_114_0_Table_1!$A:$A,Playback!$A$5,HRS_114_0_Table_1!$B:$B,Playback!$A$7)</f>
        <v>0</v>
      </c>
      <c r="C15" s="23">
        <f>SUMIFS(HRS_114_0_Table_2!$E:$E,HRS_114_0_Table_2!$C:$C,$A15,HRS_114_0_Table_2!$D:$D,C$10,HRS_114_0_Table_2!$A:$A,Playback!$A$5,HRS_114_0_Table_2!$B:$B,Playback!$A$7)</f>
        <v>0</v>
      </c>
      <c r="D15" s="23">
        <f>SUMIFS(HRS_114_0_Table_2!$E:$E,HRS_114_0_Table_2!$C:$C,$A15,HRS_114_0_Table_2!$D:$D,D$10,HRS_114_0_Table_2!$A:$A,Playback!$A$5,HRS_114_0_Table_2!$B:$B,Playback!$A$7)</f>
        <v>0</v>
      </c>
      <c r="E15" s="23">
        <f>SUMIFS(HRS_114_0_Table_2!$E:$E,HRS_114_0_Table_2!$C:$C,$A15,HRS_114_0_Table_2!$D:$D,E$10,HRS_114_0_Table_2!$A:$A,Playback!$A$5,HRS_114_0_Table_2!$B:$B,Playback!$A$7)</f>
        <v>0</v>
      </c>
      <c r="F15" s="23">
        <f>SUMIFS(HRS_114_0_Table_2!$E:$E,HRS_114_0_Table_2!$C:$C,$A15,HRS_114_0_Table_2!$D:$D,F$10,HRS_114_0_Table_2!$A:$A,Playback!$A$5,HRS_114_0_Table_2!$B:$B,Playback!$A$7)</f>
        <v>0</v>
      </c>
      <c r="G15" s="23">
        <f>SUMIFS(HRS_114_0_Table_2!$E:$E,HRS_114_0_Table_2!$C:$C,$A15,HRS_114_0_Table_2!$D:$D,G$10,HRS_114_0_Table_2!$A:$A,Playback!$A$5,HRS_114_0_Table_2!$B:$B,Playback!$A$7)</f>
        <v>0</v>
      </c>
      <c r="H15" s="23">
        <f>SUMIFS(HRS_114_0_Table_2!$E:$E,HRS_114_0_Table_2!$C:$C,$A15,HRS_114_0_Table_2!$D:$D,H$10,HRS_114_0_Table_2!$A:$A,Playback!$A$5,HRS_114_0_Table_2!$B:$B,Playback!$A$7)</f>
        <v>0</v>
      </c>
      <c r="I15" s="23">
        <f>SUMIFS(HRS_114_0_Table_2!$E:$E,HRS_114_0_Table_2!$C:$C,$A15,HRS_114_0_Table_2!$D:$D,I$10,HRS_114_0_Table_2!$A:$A,Playback!$A$5,HRS_114_0_Table_2!$B:$B,Playback!$A$7)</f>
        <v>0</v>
      </c>
      <c r="J15" s="23">
        <f>SUMIFS(HRS_114_0_Table_2!$E:$E,HRS_114_0_Table_2!$C:$C,$A15,HRS_114_0_Table_2!$D:$D,J$10,HRS_114_0_Table_2!$A:$A,Playback!$A$5,HRS_114_0_Table_2!$B:$B,Playback!$A$7)</f>
        <v>0</v>
      </c>
      <c r="K15" s="23">
        <f>SUMIFS(HRS_114_0_Table_2!$E:$E,HRS_114_0_Table_2!$C:$C,$A15,HRS_114_0_Table_2!$D:$D,K$10,HRS_114_0_Table_2!$A:$A,Playback!$A$5,HRS_114_0_Table_2!$B:$B,Playback!$A$7)</f>
        <v>0</v>
      </c>
      <c r="L15" s="23">
        <f>SUMIFS(HRS_114_0_Table_2!$E:$E,HRS_114_0_Table_2!$C:$C,$A15,HRS_114_0_Table_2!$D:$D,L$10,HRS_114_0_Table_2!$A:$A,Playback!$A$5,HRS_114_0_Table_2!$B:$B,Playback!$A$7)</f>
        <v>0</v>
      </c>
    </row>
    <row r="16" spans="1:30" x14ac:dyDescent="0.35">
      <c r="A16" s="8" t="s">
        <v>31</v>
      </c>
      <c r="B16" s="23">
        <f>SUMIFS(HRS_114_0_Table_1!$D:$D,HRS_114_0_Table_1!$C:$C,$A16,HRS_114_0_Table_1!$A:$A,Playback!$A$5,HRS_114_0_Table_1!$B:$B,Playback!$A$7)</f>
        <v>0</v>
      </c>
      <c r="C16" s="23">
        <f>SUMIFS(HRS_114_0_Table_2!$E:$E,HRS_114_0_Table_2!$C:$C,$A16,HRS_114_0_Table_2!$D:$D,C$10,HRS_114_0_Table_2!$A:$A,Playback!$A$5,HRS_114_0_Table_2!$B:$B,Playback!$A$7)</f>
        <v>0</v>
      </c>
      <c r="D16" s="23">
        <f>SUMIFS(HRS_114_0_Table_2!$E:$E,HRS_114_0_Table_2!$C:$C,$A16,HRS_114_0_Table_2!$D:$D,D$10,HRS_114_0_Table_2!$A:$A,Playback!$A$5,HRS_114_0_Table_2!$B:$B,Playback!$A$7)</f>
        <v>0</v>
      </c>
      <c r="E16" s="23">
        <f>SUMIFS(HRS_114_0_Table_2!$E:$E,HRS_114_0_Table_2!$C:$C,$A16,HRS_114_0_Table_2!$D:$D,E$10,HRS_114_0_Table_2!$A:$A,Playback!$A$5,HRS_114_0_Table_2!$B:$B,Playback!$A$7)</f>
        <v>0</v>
      </c>
      <c r="F16" s="23">
        <f>SUMIFS(HRS_114_0_Table_2!$E:$E,HRS_114_0_Table_2!$C:$C,$A16,HRS_114_0_Table_2!$D:$D,F$10,HRS_114_0_Table_2!$A:$A,Playback!$A$5,HRS_114_0_Table_2!$B:$B,Playback!$A$7)</f>
        <v>0</v>
      </c>
      <c r="G16" s="23">
        <f>SUMIFS(HRS_114_0_Table_2!$E:$E,HRS_114_0_Table_2!$C:$C,$A16,HRS_114_0_Table_2!$D:$D,G$10,HRS_114_0_Table_2!$A:$A,Playback!$A$5,HRS_114_0_Table_2!$B:$B,Playback!$A$7)</f>
        <v>0</v>
      </c>
      <c r="H16" s="23">
        <f>SUMIFS(HRS_114_0_Table_2!$E:$E,HRS_114_0_Table_2!$C:$C,$A16,HRS_114_0_Table_2!$D:$D,H$10,HRS_114_0_Table_2!$A:$A,Playback!$A$5,HRS_114_0_Table_2!$B:$B,Playback!$A$7)</f>
        <v>0</v>
      </c>
      <c r="I16" s="23">
        <f>SUMIFS(HRS_114_0_Table_2!$E:$E,HRS_114_0_Table_2!$C:$C,$A16,HRS_114_0_Table_2!$D:$D,I$10,HRS_114_0_Table_2!$A:$A,Playback!$A$5,HRS_114_0_Table_2!$B:$B,Playback!$A$7)</f>
        <v>0</v>
      </c>
      <c r="J16" s="23">
        <f>SUMIFS(HRS_114_0_Table_2!$E:$E,HRS_114_0_Table_2!$C:$C,$A16,HRS_114_0_Table_2!$D:$D,J$10,HRS_114_0_Table_2!$A:$A,Playback!$A$5,HRS_114_0_Table_2!$B:$B,Playback!$A$7)</f>
        <v>0</v>
      </c>
      <c r="K16" s="23">
        <f>SUMIFS(HRS_114_0_Table_2!$E:$E,HRS_114_0_Table_2!$C:$C,$A16,HRS_114_0_Table_2!$D:$D,K$10,HRS_114_0_Table_2!$A:$A,Playback!$A$5,HRS_114_0_Table_2!$B:$B,Playback!$A$7)</f>
        <v>0</v>
      </c>
      <c r="L16" s="23">
        <f>SUMIFS(HRS_114_0_Table_2!$E:$E,HRS_114_0_Table_2!$C:$C,$A16,HRS_114_0_Table_2!$D:$D,L$10,HRS_114_0_Table_2!$A:$A,Playback!$A$5,HRS_114_0_Table_2!$B:$B,Playback!$A$7)</f>
        <v>0</v>
      </c>
    </row>
    <row r="17" spans="1:12" x14ac:dyDescent="0.35">
      <c r="A17" s="8" t="s">
        <v>32</v>
      </c>
      <c r="B17" s="23">
        <f>SUMIFS(HRS_114_0_Table_1!$D:$D,HRS_114_0_Table_1!$C:$C,$A17,HRS_114_0_Table_1!$A:$A,Playback!$A$5,HRS_114_0_Table_1!$B:$B,Playback!$A$7)</f>
        <v>0</v>
      </c>
      <c r="C17" s="23">
        <f>SUMIFS(HRS_114_0_Table_2!$E:$E,HRS_114_0_Table_2!$C:$C,$A17,HRS_114_0_Table_2!$D:$D,C$10,HRS_114_0_Table_2!$A:$A,Playback!$A$5,HRS_114_0_Table_2!$B:$B,Playback!$A$7)</f>
        <v>0</v>
      </c>
      <c r="D17" s="23">
        <f>SUMIFS(HRS_114_0_Table_2!$E:$E,HRS_114_0_Table_2!$C:$C,$A17,HRS_114_0_Table_2!$D:$D,D$10,HRS_114_0_Table_2!$A:$A,Playback!$A$5,HRS_114_0_Table_2!$B:$B,Playback!$A$7)</f>
        <v>0</v>
      </c>
      <c r="E17" s="23">
        <f>SUMIFS(HRS_114_0_Table_2!$E:$E,HRS_114_0_Table_2!$C:$C,$A17,HRS_114_0_Table_2!$D:$D,E$10,HRS_114_0_Table_2!$A:$A,Playback!$A$5,HRS_114_0_Table_2!$B:$B,Playback!$A$7)</f>
        <v>0</v>
      </c>
      <c r="F17" s="23">
        <f>SUMIFS(HRS_114_0_Table_2!$E:$E,HRS_114_0_Table_2!$C:$C,$A17,HRS_114_0_Table_2!$D:$D,F$10,HRS_114_0_Table_2!$A:$A,Playback!$A$5,HRS_114_0_Table_2!$B:$B,Playback!$A$7)</f>
        <v>0</v>
      </c>
      <c r="G17" s="23">
        <f>SUMIFS(HRS_114_0_Table_2!$E:$E,HRS_114_0_Table_2!$C:$C,$A17,HRS_114_0_Table_2!$D:$D,G$10,HRS_114_0_Table_2!$A:$A,Playback!$A$5,HRS_114_0_Table_2!$B:$B,Playback!$A$7)</f>
        <v>0</v>
      </c>
      <c r="H17" s="23">
        <f>SUMIFS(HRS_114_0_Table_2!$E:$E,HRS_114_0_Table_2!$C:$C,$A17,HRS_114_0_Table_2!$D:$D,H$10,HRS_114_0_Table_2!$A:$A,Playback!$A$5,HRS_114_0_Table_2!$B:$B,Playback!$A$7)</f>
        <v>0</v>
      </c>
      <c r="I17" s="23">
        <f>SUMIFS(HRS_114_0_Table_2!$E:$E,HRS_114_0_Table_2!$C:$C,$A17,HRS_114_0_Table_2!$D:$D,I$10,HRS_114_0_Table_2!$A:$A,Playback!$A$5,HRS_114_0_Table_2!$B:$B,Playback!$A$7)</f>
        <v>0</v>
      </c>
      <c r="J17" s="23">
        <f>SUMIFS(HRS_114_0_Table_2!$E:$E,HRS_114_0_Table_2!$C:$C,$A17,HRS_114_0_Table_2!$D:$D,J$10,HRS_114_0_Table_2!$A:$A,Playback!$A$5,HRS_114_0_Table_2!$B:$B,Playback!$A$7)</f>
        <v>0</v>
      </c>
      <c r="K17" s="23">
        <f>SUMIFS(HRS_114_0_Table_2!$E:$E,HRS_114_0_Table_2!$C:$C,$A17,HRS_114_0_Table_2!$D:$D,K$10,HRS_114_0_Table_2!$A:$A,Playback!$A$5,HRS_114_0_Table_2!$B:$B,Playback!$A$7)</f>
        <v>0</v>
      </c>
      <c r="L17" s="23">
        <f>SUMIFS(HRS_114_0_Table_2!$E:$E,HRS_114_0_Table_2!$C:$C,$A17,HRS_114_0_Table_2!$D:$D,L$10,HRS_114_0_Table_2!$A:$A,Playback!$A$5,HRS_114_0_Table_2!$B:$B,Playback!$A$7)</f>
        <v>0</v>
      </c>
    </row>
    <row r="18" spans="1:12" x14ac:dyDescent="0.35">
      <c r="A18" s="8" t="s">
        <v>33</v>
      </c>
      <c r="B18" s="23">
        <f>SUMIFS(HRS_114_0_Table_1!$D:$D,HRS_114_0_Table_1!$C:$C,$A18,HRS_114_0_Table_1!$A:$A,Playback!$A$5,HRS_114_0_Table_1!$B:$B,Playback!$A$7)</f>
        <v>0</v>
      </c>
      <c r="C18" s="23">
        <f>SUMIFS(HRS_114_0_Table_2!$E:$E,HRS_114_0_Table_2!$C:$C,$A18,HRS_114_0_Table_2!$D:$D,C$10,HRS_114_0_Table_2!$A:$A,Playback!$A$5,HRS_114_0_Table_2!$B:$B,Playback!$A$7)</f>
        <v>0</v>
      </c>
      <c r="D18" s="23">
        <f>SUMIFS(HRS_114_0_Table_2!$E:$E,HRS_114_0_Table_2!$C:$C,$A18,HRS_114_0_Table_2!$D:$D,D$10,HRS_114_0_Table_2!$A:$A,Playback!$A$5,HRS_114_0_Table_2!$B:$B,Playback!$A$7)</f>
        <v>0</v>
      </c>
      <c r="E18" s="23">
        <f>SUMIFS(HRS_114_0_Table_2!$E:$E,HRS_114_0_Table_2!$C:$C,$A18,HRS_114_0_Table_2!$D:$D,E$10,HRS_114_0_Table_2!$A:$A,Playback!$A$5,HRS_114_0_Table_2!$B:$B,Playback!$A$7)</f>
        <v>0</v>
      </c>
      <c r="F18" s="23">
        <f>SUMIFS(HRS_114_0_Table_2!$E:$E,HRS_114_0_Table_2!$C:$C,$A18,HRS_114_0_Table_2!$D:$D,F$10,HRS_114_0_Table_2!$A:$A,Playback!$A$5,HRS_114_0_Table_2!$B:$B,Playback!$A$7)</f>
        <v>0</v>
      </c>
      <c r="G18" s="23">
        <f>SUMIFS(HRS_114_0_Table_2!$E:$E,HRS_114_0_Table_2!$C:$C,$A18,HRS_114_0_Table_2!$D:$D,G$10,HRS_114_0_Table_2!$A:$A,Playback!$A$5,HRS_114_0_Table_2!$B:$B,Playback!$A$7)</f>
        <v>0</v>
      </c>
      <c r="H18" s="23">
        <f>SUMIFS(HRS_114_0_Table_2!$E:$E,HRS_114_0_Table_2!$C:$C,$A18,HRS_114_0_Table_2!$D:$D,H$10,HRS_114_0_Table_2!$A:$A,Playback!$A$5,HRS_114_0_Table_2!$B:$B,Playback!$A$7)</f>
        <v>0</v>
      </c>
      <c r="I18" s="23">
        <f>SUMIFS(HRS_114_0_Table_2!$E:$E,HRS_114_0_Table_2!$C:$C,$A18,HRS_114_0_Table_2!$D:$D,I$10,HRS_114_0_Table_2!$A:$A,Playback!$A$5,HRS_114_0_Table_2!$B:$B,Playback!$A$7)</f>
        <v>0</v>
      </c>
      <c r="J18" s="23">
        <f>SUMIFS(HRS_114_0_Table_2!$E:$E,HRS_114_0_Table_2!$C:$C,$A18,HRS_114_0_Table_2!$D:$D,J$10,HRS_114_0_Table_2!$A:$A,Playback!$A$5,HRS_114_0_Table_2!$B:$B,Playback!$A$7)</f>
        <v>0</v>
      </c>
      <c r="K18" s="23">
        <f>SUMIFS(HRS_114_0_Table_2!$E:$E,HRS_114_0_Table_2!$C:$C,$A18,HRS_114_0_Table_2!$D:$D,K$10,HRS_114_0_Table_2!$A:$A,Playback!$A$5,HRS_114_0_Table_2!$B:$B,Playback!$A$7)</f>
        <v>0</v>
      </c>
      <c r="L18" s="23">
        <f>SUMIFS(HRS_114_0_Table_2!$E:$E,HRS_114_0_Table_2!$C:$C,$A18,HRS_114_0_Table_2!$D:$D,L$10,HRS_114_0_Table_2!$A:$A,Playback!$A$5,HRS_114_0_Table_2!$B:$B,Playback!$A$7)</f>
        <v>0</v>
      </c>
    </row>
    <row r="19" spans="1:12" x14ac:dyDescent="0.35">
      <c r="A19" s="8" t="s">
        <v>34</v>
      </c>
      <c r="B19" s="23">
        <f>SUMIFS(HRS_114_0_Table_1!$D:$D,HRS_114_0_Table_1!$C:$C,$A19,HRS_114_0_Table_1!$A:$A,Playback!$A$5,HRS_114_0_Table_1!$B:$B,Playback!$A$7)</f>
        <v>0</v>
      </c>
      <c r="C19" s="23">
        <f>SUMIFS(HRS_114_0_Table_2!$E:$E,HRS_114_0_Table_2!$C:$C,$A19,HRS_114_0_Table_2!$D:$D,C$10,HRS_114_0_Table_2!$A:$A,Playback!$A$5,HRS_114_0_Table_2!$B:$B,Playback!$A$7)</f>
        <v>0</v>
      </c>
      <c r="D19" s="23">
        <f>SUMIFS(HRS_114_0_Table_2!$E:$E,HRS_114_0_Table_2!$C:$C,$A19,HRS_114_0_Table_2!$D:$D,D$10,HRS_114_0_Table_2!$A:$A,Playback!$A$5,HRS_114_0_Table_2!$B:$B,Playback!$A$7)</f>
        <v>0</v>
      </c>
      <c r="E19" s="23">
        <f>SUMIFS(HRS_114_0_Table_2!$E:$E,HRS_114_0_Table_2!$C:$C,$A19,HRS_114_0_Table_2!$D:$D,E$10,HRS_114_0_Table_2!$A:$A,Playback!$A$5,HRS_114_0_Table_2!$B:$B,Playback!$A$7)</f>
        <v>0</v>
      </c>
      <c r="F19" s="23">
        <f>SUMIFS(HRS_114_0_Table_2!$E:$E,HRS_114_0_Table_2!$C:$C,$A19,HRS_114_0_Table_2!$D:$D,F$10,HRS_114_0_Table_2!$A:$A,Playback!$A$5,HRS_114_0_Table_2!$B:$B,Playback!$A$7)</f>
        <v>0</v>
      </c>
      <c r="G19" s="23">
        <f>SUMIFS(HRS_114_0_Table_2!$E:$E,HRS_114_0_Table_2!$C:$C,$A19,HRS_114_0_Table_2!$D:$D,G$10,HRS_114_0_Table_2!$A:$A,Playback!$A$5,HRS_114_0_Table_2!$B:$B,Playback!$A$7)</f>
        <v>0</v>
      </c>
      <c r="H19" s="23">
        <f>SUMIFS(HRS_114_0_Table_2!$E:$E,HRS_114_0_Table_2!$C:$C,$A19,HRS_114_0_Table_2!$D:$D,H$10,HRS_114_0_Table_2!$A:$A,Playback!$A$5,HRS_114_0_Table_2!$B:$B,Playback!$A$7)</f>
        <v>0</v>
      </c>
      <c r="I19" s="23">
        <f>SUMIFS(HRS_114_0_Table_2!$E:$E,HRS_114_0_Table_2!$C:$C,$A19,HRS_114_0_Table_2!$D:$D,I$10,HRS_114_0_Table_2!$A:$A,Playback!$A$5,HRS_114_0_Table_2!$B:$B,Playback!$A$7)</f>
        <v>0</v>
      </c>
      <c r="J19" s="23">
        <f>SUMIFS(HRS_114_0_Table_2!$E:$E,HRS_114_0_Table_2!$C:$C,$A19,HRS_114_0_Table_2!$D:$D,J$10,HRS_114_0_Table_2!$A:$A,Playback!$A$5,HRS_114_0_Table_2!$B:$B,Playback!$A$7)</f>
        <v>0</v>
      </c>
      <c r="K19" s="23">
        <f>SUMIFS(HRS_114_0_Table_2!$E:$E,HRS_114_0_Table_2!$C:$C,$A19,HRS_114_0_Table_2!$D:$D,K$10,HRS_114_0_Table_2!$A:$A,Playback!$A$5,HRS_114_0_Table_2!$B:$B,Playback!$A$7)</f>
        <v>0</v>
      </c>
      <c r="L19" s="23">
        <f>SUMIFS(HRS_114_0_Table_2!$E:$E,HRS_114_0_Table_2!$C:$C,$A19,HRS_114_0_Table_2!$D:$D,L$10,HRS_114_0_Table_2!$A:$A,Playback!$A$5,HRS_114_0_Table_2!$B:$B,Playback!$A$7)</f>
        <v>0</v>
      </c>
    </row>
    <row r="20" spans="1:12" x14ac:dyDescent="0.35">
      <c r="A20" s="8" t="s">
        <v>35</v>
      </c>
      <c r="B20" s="23">
        <f>SUMIFS(HRS_114_0_Table_1!$D:$D,HRS_114_0_Table_1!$C:$C,$A20,HRS_114_0_Table_1!$A:$A,Playback!$A$5,HRS_114_0_Table_1!$B:$B,Playback!$A$7)</f>
        <v>0</v>
      </c>
      <c r="C20" s="23">
        <f>SUMIFS(HRS_114_0_Table_2!$E:$E,HRS_114_0_Table_2!$C:$C,$A20,HRS_114_0_Table_2!$D:$D,C$10,HRS_114_0_Table_2!$A:$A,Playback!$A$5,HRS_114_0_Table_2!$B:$B,Playback!$A$7)</f>
        <v>0</v>
      </c>
      <c r="D20" s="23">
        <f>SUMIFS(HRS_114_0_Table_2!$E:$E,HRS_114_0_Table_2!$C:$C,$A20,HRS_114_0_Table_2!$D:$D,D$10,HRS_114_0_Table_2!$A:$A,Playback!$A$5,HRS_114_0_Table_2!$B:$B,Playback!$A$7)</f>
        <v>0</v>
      </c>
      <c r="E20" s="23">
        <f>SUMIFS(HRS_114_0_Table_2!$E:$E,HRS_114_0_Table_2!$C:$C,$A20,HRS_114_0_Table_2!$D:$D,E$10,HRS_114_0_Table_2!$A:$A,Playback!$A$5,HRS_114_0_Table_2!$B:$B,Playback!$A$7)</f>
        <v>0</v>
      </c>
      <c r="F20" s="23">
        <f>SUMIFS(HRS_114_0_Table_2!$E:$E,HRS_114_0_Table_2!$C:$C,$A20,HRS_114_0_Table_2!$D:$D,F$10,HRS_114_0_Table_2!$A:$A,Playback!$A$5,HRS_114_0_Table_2!$B:$B,Playback!$A$7)</f>
        <v>0</v>
      </c>
      <c r="G20" s="23">
        <f>SUMIFS(HRS_114_0_Table_2!$E:$E,HRS_114_0_Table_2!$C:$C,$A20,HRS_114_0_Table_2!$D:$D,G$10,HRS_114_0_Table_2!$A:$A,Playback!$A$5,HRS_114_0_Table_2!$B:$B,Playback!$A$7)</f>
        <v>0</v>
      </c>
      <c r="H20" s="23">
        <f>SUMIFS(HRS_114_0_Table_2!$E:$E,HRS_114_0_Table_2!$C:$C,$A20,HRS_114_0_Table_2!$D:$D,H$10,HRS_114_0_Table_2!$A:$A,Playback!$A$5,HRS_114_0_Table_2!$B:$B,Playback!$A$7)</f>
        <v>0</v>
      </c>
      <c r="I20" s="23">
        <f>SUMIFS(HRS_114_0_Table_2!$E:$E,HRS_114_0_Table_2!$C:$C,$A20,HRS_114_0_Table_2!$D:$D,I$10,HRS_114_0_Table_2!$A:$A,Playback!$A$5,HRS_114_0_Table_2!$B:$B,Playback!$A$7)</f>
        <v>0</v>
      </c>
      <c r="J20" s="23">
        <f>SUMIFS(HRS_114_0_Table_2!$E:$E,HRS_114_0_Table_2!$C:$C,$A20,HRS_114_0_Table_2!$D:$D,J$10,HRS_114_0_Table_2!$A:$A,Playback!$A$5,HRS_114_0_Table_2!$B:$B,Playback!$A$7)</f>
        <v>0</v>
      </c>
      <c r="K20" s="23">
        <f>SUMIFS(HRS_114_0_Table_2!$E:$E,HRS_114_0_Table_2!$C:$C,$A20,HRS_114_0_Table_2!$D:$D,K$10,HRS_114_0_Table_2!$A:$A,Playback!$A$5,HRS_114_0_Table_2!$B:$B,Playback!$A$7)</f>
        <v>0</v>
      </c>
      <c r="L20" s="23">
        <f>SUMIFS(HRS_114_0_Table_2!$E:$E,HRS_114_0_Table_2!$C:$C,$A20,HRS_114_0_Table_2!$D:$D,L$10,HRS_114_0_Table_2!$A:$A,Playback!$A$5,HRS_114_0_Table_2!$B:$B,Playback!$A$7)</f>
        <v>0</v>
      </c>
    </row>
    <row r="21" spans="1:12" x14ac:dyDescent="0.35">
      <c r="A21" s="8" t="s">
        <v>36</v>
      </c>
      <c r="B21" s="23">
        <f>SUMIFS(HRS_114_0_Table_1!$D:$D,HRS_114_0_Table_1!$C:$C,$A21,HRS_114_0_Table_1!$A:$A,Playback!$A$5,HRS_114_0_Table_1!$B:$B,Playback!$A$7)</f>
        <v>0</v>
      </c>
      <c r="C21" s="23">
        <f>SUMIFS(HRS_114_0_Table_2!$E:$E,HRS_114_0_Table_2!$C:$C,$A21,HRS_114_0_Table_2!$D:$D,C$10,HRS_114_0_Table_2!$A:$A,Playback!$A$5,HRS_114_0_Table_2!$B:$B,Playback!$A$7)</f>
        <v>0</v>
      </c>
      <c r="D21" s="23">
        <f>SUMIFS(HRS_114_0_Table_2!$E:$E,HRS_114_0_Table_2!$C:$C,$A21,HRS_114_0_Table_2!$D:$D,D$10,HRS_114_0_Table_2!$A:$A,Playback!$A$5,HRS_114_0_Table_2!$B:$B,Playback!$A$7)</f>
        <v>0</v>
      </c>
      <c r="E21" s="23">
        <f>SUMIFS(HRS_114_0_Table_2!$E:$E,HRS_114_0_Table_2!$C:$C,$A21,HRS_114_0_Table_2!$D:$D,E$10,HRS_114_0_Table_2!$A:$A,Playback!$A$5,HRS_114_0_Table_2!$B:$B,Playback!$A$7)</f>
        <v>0</v>
      </c>
      <c r="F21" s="23">
        <f>SUMIFS(HRS_114_0_Table_2!$E:$E,HRS_114_0_Table_2!$C:$C,$A21,HRS_114_0_Table_2!$D:$D,F$10,HRS_114_0_Table_2!$A:$A,Playback!$A$5,HRS_114_0_Table_2!$B:$B,Playback!$A$7)</f>
        <v>0</v>
      </c>
      <c r="G21" s="23">
        <f>SUMIFS(HRS_114_0_Table_2!$E:$E,HRS_114_0_Table_2!$C:$C,$A21,HRS_114_0_Table_2!$D:$D,G$10,HRS_114_0_Table_2!$A:$A,Playback!$A$5,HRS_114_0_Table_2!$B:$B,Playback!$A$7)</f>
        <v>0</v>
      </c>
      <c r="H21" s="23">
        <f>SUMIFS(HRS_114_0_Table_2!$E:$E,HRS_114_0_Table_2!$C:$C,$A21,HRS_114_0_Table_2!$D:$D,H$10,HRS_114_0_Table_2!$A:$A,Playback!$A$5,HRS_114_0_Table_2!$B:$B,Playback!$A$7)</f>
        <v>0</v>
      </c>
      <c r="I21" s="23">
        <f>SUMIFS(HRS_114_0_Table_2!$E:$E,HRS_114_0_Table_2!$C:$C,$A21,HRS_114_0_Table_2!$D:$D,I$10,HRS_114_0_Table_2!$A:$A,Playback!$A$5,HRS_114_0_Table_2!$B:$B,Playback!$A$7)</f>
        <v>0</v>
      </c>
      <c r="J21" s="23">
        <f>SUMIFS(HRS_114_0_Table_2!$E:$E,HRS_114_0_Table_2!$C:$C,$A21,HRS_114_0_Table_2!$D:$D,J$10,HRS_114_0_Table_2!$A:$A,Playback!$A$5,HRS_114_0_Table_2!$B:$B,Playback!$A$7)</f>
        <v>0</v>
      </c>
      <c r="K21" s="23">
        <f>SUMIFS(HRS_114_0_Table_2!$E:$E,HRS_114_0_Table_2!$C:$C,$A21,HRS_114_0_Table_2!$D:$D,K$10,HRS_114_0_Table_2!$A:$A,Playback!$A$5,HRS_114_0_Table_2!$B:$B,Playback!$A$7)</f>
        <v>0</v>
      </c>
      <c r="L21" s="23">
        <f>SUMIFS(HRS_114_0_Table_2!$E:$E,HRS_114_0_Table_2!$C:$C,$A21,HRS_114_0_Table_2!$D:$D,L$10,HRS_114_0_Table_2!$A:$A,Playback!$A$5,HRS_114_0_Table_2!$B:$B,Playback!$A$7)</f>
        <v>0</v>
      </c>
    </row>
    <row r="22" spans="1:12" x14ac:dyDescent="0.35">
      <c r="A22" s="8" t="s">
        <v>37</v>
      </c>
      <c r="B22" s="23">
        <f>SUMIFS(HRS_114_0_Table_1!$D:$D,HRS_114_0_Table_1!$C:$C,$A22,HRS_114_0_Table_1!$A:$A,Playback!$A$5,HRS_114_0_Table_1!$B:$B,Playback!$A$7)</f>
        <v>0</v>
      </c>
      <c r="C22" s="23">
        <f>SUMIFS(HRS_114_0_Table_2!$E:$E,HRS_114_0_Table_2!$C:$C,$A22,HRS_114_0_Table_2!$D:$D,C$10,HRS_114_0_Table_2!$A:$A,Playback!$A$5,HRS_114_0_Table_2!$B:$B,Playback!$A$7)</f>
        <v>0</v>
      </c>
      <c r="D22" s="23">
        <f>SUMIFS(HRS_114_0_Table_2!$E:$E,HRS_114_0_Table_2!$C:$C,$A22,HRS_114_0_Table_2!$D:$D,D$10,HRS_114_0_Table_2!$A:$A,Playback!$A$5,HRS_114_0_Table_2!$B:$B,Playback!$A$7)</f>
        <v>0</v>
      </c>
      <c r="E22" s="23">
        <f>SUMIFS(HRS_114_0_Table_2!$E:$E,HRS_114_0_Table_2!$C:$C,$A22,HRS_114_0_Table_2!$D:$D,E$10,HRS_114_0_Table_2!$A:$A,Playback!$A$5,HRS_114_0_Table_2!$B:$B,Playback!$A$7)</f>
        <v>0</v>
      </c>
      <c r="F22" s="23">
        <f>SUMIFS(HRS_114_0_Table_2!$E:$E,HRS_114_0_Table_2!$C:$C,$A22,HRS_114_0_Table_2!$D:$D,F$10,HRS_114_0_Table_2!$A:$A,Playback!$A$5,HRS_114_0_Table_2!$B:$B,Playback!$A$7)</f>
        <v>0</v>
      </c>
      <c r="G22" s="23">
        <f>SUMIFS(HRS_114_0_Table_2!$E:$E,HRS_114_0_Table_2!$C:$C,$A22,HRS_114_0_Table_2!$D:$D,G$10,HRS_114_0_Table_2!$A:$A,Playback!$A$5,HRS_114_0_Table_2!$B:$B,Playback!$A$7)</f>
        <v>0</v>
      </c>
      <c r="H22" s="23">
        <f>SUMIFS(HRS_114_0_Table_2!$E:$E,HRS_114_0_Table_2!$C:$C,$A22,HRS_114_0_Table_2!$D:$D,H$10,HRS_114_0_Table_2!$A:$A,Playback!$A$5,HRS_114_0_Table_2!$B:$B,Playback!$A$7)</f>
        <v>0</v>
      </c>
      <c r="I22" s="23">
        <f>SUMIFS(HRS_114_0_Table_2!$E:$E,HRS_114_0_Table_2!$C:$C,$A22,HRS_114_0_Table_2!$D:$D,I$10,HRS_114_0_Table_2!$A:$A,Playback!$A$5,HRS_114_0_Table_2!$B:$B,Playback!$A$7)</f>
        <v>0</v>
      </c>
      <c r="J22" s="23">
        <f>SUMIFS(HRS_114_0_Table_2!$E:$E,HRS_114_0_Table_2!$C:$C,$A22,HRS_114_0_Table_2!$D:$D,J$10,HRS_114_0_Table_2!$A:$A,Playback!$A$5,HRS_114_0_Table_2!$B:$B,Playback!$A$7)</f>
        <v>0</v>
      </c>
      <c r="K22" s="23">
        <f>SUMIFS(HRS_114_0_Table_2!$E:$E,HRS_114_0_Table_2!$C:$C,$A22,HRS_114_0_Table_2!$D:$D,K$10,HRS_114_0_Table_2!$A:$A,Playback!$A$5,HRS_114_0_Table_2!$B:$B,Playback!$A$7)</f>
        <v>0</v>
      </c>
      <c r="L22" s="23">
        <f>SUMIFS(HRS_114_0_Table_2!$E:$E,HRS_114_0_Table_2!$C:$C,$A22,HRS_114_0_Table_2!$D:$D,L$10,HRS_114_0_Table_2!$A:$A,Playback!$A$5,HRS_114_0_Table_2!$B:$B,Playback!$A$7)</f>
        <v>0</v>
      </c>
    </row>
    <row r="23" spans="1:12" x14ac:dyDescent="0.35">
      <c r="A23" s="21" t="s">
        <v>77</v>
      </c>
      <c r="B23" s="10"/>
      <c r="C23" s="10"/>
    </row>
    <row r="24" spans="1:12" x14ac:dyDescent="0.35">
      <c r="A24" s="8" t="s">
        <v>38</v>
      </c>
      <c r="B24" s="23">
        <f>SUMIFS(HRS_114_0_Table_1!$D:$D,HRS_114_0_Table_1!$C:$C,$A24,HRS_114_0_Table_1!$A:$A,Playback!$A$5,HRS_114_0_Table_1!$B:$B,Playback!$A$7)</f>
        <v>0</v>
      </c>
      <c r="C24" s="23">
        <f>SUMIFS(HRS_114_0_Table_2!$E:$E,HRS_114_0_Table_2!$C:$C,$A24,HRS_114_0_Table_2!$D:$D,C$10,HRS_114_0_Table_2!$A:$A,Playback!$A$5,HRS_114_0_Table_2!$B:$B,Playback!$A$7)</f>
        <v>0</v>
      </c>
      <c r="D24" s="23">
        <f>SUMIFS(HRS_114_0_Table_2!$E:$E,HRS_114_0_Table_2!$C:$C,$A24,HRS_114_0_Table_2!$D:$D,D$10,HRS_114_0_Table_2!$A:$A,Playback!$A$5,HRS_114_0_Table_2!$B:$B,Playback!$A$7)</f>
        <v>0</v>
      </c>
      <c r="E24" s="23">
        <f>SUMIFS(HRS_114_0_Table_2!$E:$E,HRS_114_0_Table_2!$C:$C,$A24,HRS_114_0_Table_2!$D:$D,E$10,HRS_114_0_Table_2!$A:$A,Playback!$A$5,HRS_114_0_Table_2!$B:$B,Playback!$A$7)</f>
        <v>0</v>
      </c>
      <c r="F24" s="23">
        <f>SUMIFS(HRS_114_0_Table_2!$E:$E,HRS_114_0_Table_2!$C:$C,$A24,HRS_114_0_Table_2!$D:$D,F$10,HRS_114_0_Table_2!$A:$A,Playback!$A$5,HRS_114_0_Table_2!$B:$B,Playback!$A$7)</f>
        <v>0</v>
      </c>
      <c r="G24" s="23">
        <f>SUMIFS(HRS_114_0_Table_2!$E:$E,HRS_114_0_Table_2!$C:$C,$A24,HRS_114_0_Table_2!$D:$D,G$10,HRS_114_0_Table_2!$A:$A,Playback!$A$5,HRS_114_0_Table_2!$B:$B,Playback!$A$7)</f>
        <v>0</v>
      </c>
      <c r="H24" s="23">
        <f>SUMIFS(HRS_114_0_Table_2!$E:$E,HRS_114_0_Table_2!$C:$C,$A24,HRS_114_0_Table_2!$D:$D,H$10,HRS_114_0_Table_2!$A:$A,Playback!$A$5,HRS_114_0_Table_2!$B:$B,Playback!$A$7)</f>
        <v>0</v>
      </c>
      <c r="I24" s="23">
        <f>SUMIFS(HRS_114_0_Table_2!$E:$E,HRS_114_0_Table_2!$C:$C,$A24,HRS_114_0_Table_2!$D:$D,I$10,HRS_114_0_Table_2!$A:$A,Playback!$A$5,HRS_114_0_Table_2!$B:$B,Playback!$A$7)</f>
        <v>0</v>
      </c>
      <c r="J24" s="23">
        <f>SUMIFS(HRS_114_0_Table_2!$E:$E,HRS_114_0_Table_2!$C:$C,$A24,HRS_114_0_Table_2!$D:$D,J$10,HRS_114_0_Table_2!$A:$A,Playback!$A$5,HRS_114_0_Table_2!$B:$B,Playback!$A$7)</f>
        <v>0</v>
      </c>
      <c r="K24" s="23">
        <f>SUMIFS(HRS_114_0_Table_2!$E:$E,HRS_114_0_Table_2!$C:$C,$A24,HRS_114_0_Table_2!$D:$D,K$10,HRS_114_0_Table_2!$A:$A,Playback!$A$5,HRS_114_0_Table_2!$B:$B,Playback!$A$7)</f>
        <v>0</v>
      </c>
      <c r="L24" s="23">
        <f>SUMIFS(HRS_114_0_Table_2!$E:$E,HRS_114_0_Table_2!$C:$C,$A24,HRS_114_0_Table_2!$D:$D,L$10,HRS_114_0_Table_2!$A:$A,Playback!$A$5,HRS_114_0_Table_2!$B:$B,Playback!$A$7)</f>
        <v>0</v>
      </c>
    </row>
    <row r="25" spans="1:12" x14ac:dyDescent="0.35">
      <c r="A25" s="8" t="s">
        <v>39</v>
      </c>
      <c r="B25" s="23">
        <f>SUMIFS(HRS_114_0_Table_1!$D:$D,HRS_114_0_Table_1!$C:$C,$A25,HRS_114_0_Table_1!$A:$A,Playback!$A$5,HRS_114_0_Table_1!$B:$B,Playback!$A$7)</f>
        <v>0</v>
      </c>
      <c r="C25" s="23">
        <f>SUMIFS(HRS_114_0_Table_2!$E:$E,HRS_114_0_Table_2!$C:$C,$A25,HRS_114_0_Table_2!$D:$D,C$10,HRS_114_0_Table_2!$A:$A,Playback!$A$5,HRS_114_0_Table_2!$B:$B,Playback!$A$7)</f>
        <v>0</v>
      </c>
      <c r="D25" s="23">
        <f>SUMIFS(HRS_114_0_Table_2!$E:$E,HRS_114_0_Table_2!$C:$C,$A25,HRS_114_0_Table_2!$D:$D,D$10,HRS_114_0_Table_2!$A:$A,Playback!$A$5,HRS_114_0_Table_2!$B:$B,Playback!$A$7)</f>
        <v>0</v>
      </c>
      <c r="E25" s="23">
        <f>SUMIFS(HRS_114_0_Table_2!$E:$E,HRS_114_0_Table_2!$C:$C,$A25,HRS_114_0_Table_2!$D:$D,E$10,HRS_114_0_Table_2!$A:$A,Playback!$A$5,HRS_114_0_Table_2!$B:$B,Playback!$A$7)</f>
        <v>0</v>
      </c>
      <c r="F25" s="23">
        <f>SUMIFS(HRS_114_0_Table_2!$E:$E,HRS_114_0_Table_2!$C:$C,$A25,HRS_114_0_Table_2!$D:$D,F$10,HRS_114_0_Table_2!$A:$A,Playback!$A$5,HRS_114_0_Table_2!$B:$B,Playback!$A$7)</f>
        <v>0</v>
      </c>
      <c r="G25" s="23">
        <f>SUMIFS(HRS_114_0_Table_2!$E:$E,HRS_114_0_Table_2!$C:$C,$A25,HRS_114_0_Table_2!$D:$D,G$10,HRS_114_0_Table_2!$A:$A,Playback!$A$5,HRS_114_0_Table_2!$B:$B,Playback!$A$7)</f>
        <v>0</v>
      </c>
      <c r="H25" s="23">
        <f>SUMIFS(HRS_114_0_Table_2!$E:$E,HRS_114_0_Table_2!$C:$C,$A25,HRS_114_0_Table_2!$D:$D,H$10,HRS_114_0_Table_2!$A:$A,Playback!$A$5,HRS_114_0_Table_2!$B:$B,Playback!$A$7)</f>
        <v>0</v>
      </c>
      <c r="I25" s="23">
        <f>SUMIFS(HRS_114_0_Table_2!$E:$E,HRS_114_0_Table_2!$C:$C,$A25,HRS_114_0_Table_2!$D:$D,I$10,HRS_114_0_Table_2!$A:$A,Playback!$A$5,HRS_114_0_Table_2!$B:$B,Playback!$A$7)</f>
        <v>0</v>
      </c>
      <c r="J25" s="23">
        <f>SUMIFS(HRS_114_0_Table_2!$E:$E,HRS_114_0_Table_2!$C:$C,$A25,HRS_114_0_Table_2!$D:$D,J$10,HRS_114_0_Table_2!$A:$A,Playback!$A$5,HRS_114_0_Table_2!$B:$B,Playback!$A$7)</f>
        <v>0</v>
      </c>
      <c r="K25" s="23">
        <f>SUMIFS(HRS_114_0_Table_2!$E:$E,HRS_114_0_Table_2!$C:$C,$A25,HRS_114_0_Table_2!$D:$D,K$10,HRS_114_0_Table_2!$A:$A,Playback!$A$5,HRS_114_0_Table_2!$B:$B,Playback!$A$7)</f>
        <v>0</v>
      </c>
      <c r="L25" s="23">
        <f>SUMIFS(HRS_114_0_Table_2!$E:$E,HRS_114_0_Table_2!$C:$C,$A25,HRS_114_0_Table_2!$D:$D,L$10,HRS_114_0_Table_2!$A:$A,Playback!$A$5,HRS_114_0_Table_2!$B:$B,Playback!$A$7)</f>
        <v>0</v>
      </c>
    </row>
    <row r="26" spans="1:12" x14ac:dyDescent="0.35">
      <c r="A26" s="8" t="s">
        <v>40</v>
      </c>
      <c r="B26" s="23">
        <f>SUMIFS(HRS_114_0_Table_1!$D:$D,HRS_114_0_Table_1!$C:$C,$A26,HRS_114_0_Table_1!$A:$A,Playback!$A$5,HRS_114_0_Table_1!$B:$B,Playback!$A$7)</f>
        <v>0</v>
      </c>
      <c r="C26" s="23">
        <f>SUMIFS(HRS_114_0_Table_2!$E:$E,HRS_114_0_Table_2!$C:$C,$A26,HRS_114_0_Table_2!$D:$D,C$10,HRS_114_0_Table_2!$A:$A,Playback!$A$5,HRS_114_0_Table_2!$B:$B,Playback!$A$7)</f>
        <v>0</v>
      </c>
      <c r="D26" s="23">
        <f>SUMIFS(HRS_114_0_Table_2!$E:$E,HRS_114_0_Table_2!$C:$C,$A26,HRS_114_0_Table_2!$D:$D,D$10,HRS_114_0_Table_2!$A:$A,Playback!$A$5,HRS_114_0_Table_2!$B:$B,Playback!$A$7)</f>
        <v>0</v>
      </c>
      <c r="E26" s="23">
        <f>SUMIFS(HRS_114_0_Table_2!$E:$E,HRS_114_0_Table_2!$C:$C,$A26,HRS_114_0_Table_2!$D:$D,E$10,HRS_114_0_Table_2!$A:$A,Playback!$A$5,HRS_114_0_Table_2!$B:$B,Playback!$A$7)</f>
        <v>0</v>
      </c>
      <c r="F26" s="23">
        <f>SUMIFS(HRS_114_0_Table_2!$E:$E,HRS_114_0_Table_2!$C:$C,$A26,HRS_114_0_Table_2!$D:$D,F$10,HRS_114_0_Table_2!$A:$A,Playback!$A$5,HRS_114_0_Table_2!$B:$B,Playback!$A$7)</f>
        <v>0</v>
      </c>
      <c r="G26" s="23">
        <f>SUMIFS(HRS_114_0_Table_2!$E:$E,HRS_114_0_Table_2!$C:$C,$A26,HRS_114_0_Table_2!$D:$D,G$10,HRS_114_0_Table_2!$A:$A,Playback!$A$5,HRS_114_0_Table_2!$B:$B,Playback!$A$7)</f>
        <v>0</v>
      </c>
      <c r="H26" s="23">
        <f>SUMIFS(HRS_114_0_Table_2!$E:$E,HRS_114_0_Table_2!$C:$C,$A26,HRS_114_0_Table_2!$D:$D,H$10,HRS_114_0_Table_2!$A:$A,Playback!$A$5,HRS_114_0_Table_2!$B:$B,Playback!$A$7)</f>
        <v>0</v>
      </c>
      <c r="I26" s="23">
        <f>SUMIFS(HRS_114_0_Table_2!$E:$E,HRS_114_0_Table_2!$C:$C,$A26,HRS_114_0_Table_2!$D:$D,I$10,HRS_114_0_Table_2!$A:$A,Playback!$A$5,HRS_114_0_Table_2!$B:$B,Playback!$A$7)</f>
        <v>0</v>
      </c>
      <c r="J26" s="23">
        <f>SUMIFS(HRS_114_0_Table_2!$E:$E,HRS_114_0_Table_2!$C:$C,$A26,HRS_114_0_Table_2!$D:$D,J$10,HRS_114_0_Table_2!$A:$A,Playback!$A$5,HRS_114_0_Table_2!$B:$B,Playback!$A$7)</f>
        <v>0</v>
      </c>
      <c r="K26" s="23">
        <f>SUMIFS(HRS_114_0_Table_2!$E:$E,HRS_114_0_Table_2!$C:$C,$A26,HRS_114_0_Table_2!$D:$D,K$10,HRS_114_0_Table_2!$A:$A,Playback!$A$5,HRS_114_0_Table_2!$B:$B,Playback!$A$7)</f>
        <v>0</v>
      </c>
      <c r="L26" s="23">
        <f>SUMIFS(HRS_114_0_Table_2!$E:$E,HRS_114_0_Table_2!$C:$C,$A26,HRS_114_0_Table_2!$D:$D,L$10,HRS_114_0_Table_2!$A:$A,Playback!$A$5,HRS_114_0_Table_2!$B:$B,Playback!$A$7)</f>
        <v>0</v>
      </c>
    </row>
    <row r="27" spans="1:12" x14ac:dyDescent="0.35">
      <c r="A27" s="29" t="s">
        <v>78</v>
      </c>
      <c r="B27" s="10"/>
      <c r="C27" s="10"/>
    </row>
    <row r="28" spans="1:12" x14ac:dyDescent="0.35">
      <c r="A28" s="8" t="s">
        <v>41</v>
      </c>
      <c r="B28" s="23">
        <f>SUMIFS(HRS_114_0_Table_1!$D:$D,HRS_114_0_Table_1!$C:$C,$A28,HRS_114_0_Table_1!$A:$A,Playback!$A$5,HRS_114_0_Table_1!$B:$B,Playback!$A$7)</f>
        <v>0</v>
      </c>
      <c r="C28" s="23">
        <f>SUMIFS(HRS_114_0_Table_2!$E:$E,HRS_114_0_Table_2!$C:$C,$A28,HRS_114_0_Table_2!$D:$D,C$10,HRS_114_0_Table_2!$A:$A,Playback!$A$5,HRS_114_0_Table_2!$B:$B,Playback!$A$7)</f>
        <v>0</v>
      </c>
      <c r="D28" s="23">
        <f>SUMIFS(HRS_114_0_Table_2!$E:$E,HRS_114_0_Table_2!$C:$C,$A28,HRS_114_0_Table_2!$D:$D,D$10,HRS_114_0_Table_2!$A:$A,Playback!$A$5,HRS_114_0_Table_2!$B:$B,Playback!$A$7)</f>
        <v>0</v>
      </c>
      <c r="E28" s="23">
        <f>SUMIFS(HRS_114_0_Table_2!$E:$E,HRS_114_0_Table_2!$C:$C,$A28,HRS_114_0_Table_2!$D:$D,E$10,HRS_114_0_Table_2!$A:$A,Playback!$A$5,HRS_114_0_Table_2!$B:$B,Playback!$A$7)</f>
        <v>0</v>
      </c>
      <c r="F28" s="23">
        <f>SUMIFS(HRS_114_0_Table_2!$E:$E,HRS_114_0_Table_2!$C:$C,$A28,HRS_114_0_Table_2!$D:$D,F$10,HRS_114_0_Table_2!$A:$A,Playback!$A$5,HRS_114_0_Table_2!$B:$B,Playback!$A$7)</f>
        <v>0</v>
      </c>
      <c r="G28" s="23">
        <f>SUMIFS(HRS_114_0_Table_2!$E:$E,HRS_114_0_Table_2!$C:$C,$A28,HRS_114_0_Table_2!$D:$D,G$10,HRS_114_0_Table_2!$A:$A,Playback!$A$5,HRS_114_0_Table_2!$B:$B,Playback!$A$7)</f>
        <v>0</v>
      </c>
      <c r="H28" s="23">
        <f>SUMIFS(HRS_114_0_Table_2!$E:$E,HRS_114_0_Table_2!$C:$C,$A28,HRS_114_0_Table_2!$D:$D,H$10,HRS_114_0_Table_2!$A:$A,Playback!$A$5,HRS_114_0_Table_2!$B:$B,Playback!$A$7)</f>
        <v>0</v>
      </c>
      <c r="I28" s="23">
        <f>SUMIFS(HRS_114_0_Table_2!$E:$E,HRS_114_0_Table_2!$C:$C,$A28,HRS_114_0_Table_2!$D:$D,I$10,HRS_114_0_Table_2!$A:$A,Playback!$A$5,HRS_114_0_Table_2!$B:$B,Playback!$A$7)</f>
        <v>0</v>
      </c>
      <c r="J28" s="23">
        <f>SUMIFS(HRS_114_0_Table_2!$E:$E,HRS_114_0_Table_2!$C:$C,$A28,HRS_114_0_Table_2!$D:$D,J$10,HRS_114_0_Table_2!$A:$A,Playback!$A$5,HRS_114_0_Table_2!$B:$B,Playback!$A$7)</f>
        <v>0</v>
      </c>
      <c r="K28" s="23">
        <f>SUMIFS(HRS_114_0_Table_2!$E:$E,HRS_114_0_Table_2!$C:$C,$A28,HRS_114_0_Table_2!$D:$D,K$10,HRS_114_0_Table_2!$A:$A,Playback!$A$5,HRS_114_0_Table_2!$B:$B,Playback!$A$7)</f>
        <v>0</v>
      </c>
      <c r="L28" s="23">
        <f>SUMIFS(HRS_114_0_Table_2!$E:$E,HRS_114_0_Table_2!$C:$C,$A28,HRS_114_0_Table_2!$D:$D,L$10,HRS_114_0_Table_2!$A:$A,Playback!$A$5,HRS_114_0_Table_2!$B:$B,Playback!$A$7)</f>
        <v>0</v>
      </c>
    </row>
    <row r="29" spans="1:12" x14ac:dyDescent="0.35">
      <c r="A29" s="8" t="s">
        <v>42</v>
      </c>
      <c r="B29" s="23">
        <f>SUMIFS(HRS_114_0_Table_1!$D:$D,HRS_114_0_Table_1!$C:$C,$A29,HRS_114_0_Table_1!$A:$A,Playback!$A$5,HRS_114_0_Table_1!$B:$B,Playback!$A$7)</f>
        <v>0</v>
      </c>
      <c r="C29" s="23">
        <f>SUMIFS(HRS_114_0_Table_2!$E:$E,HRS_114_0_Table_2!$C:$C,$A29,HRS_114_0_Table_2!$D:$D,C$10,HRS_114_0_Table_2!$A:$A,Playback!$A$5,HRS_114_0_Table_2!$B:$B,Playback!$A$7)</f>
        <v>0</v>
      </c>
      <c r="D29" s="23">
        <f>SUMIFS(HRS_114_0_Table_2!$E:$E,HRS_114_0_Table_2!$C:$C,$A29,HRS_114_0_Table_2!$D:$D,D$10,HRS_114_0_Table_2!$A:$A,Playback!$A$5,HRS_114_0_Table_2!$B:$B,Playback!$A$7)</f>
        <v>0</v>
      </c>
      <c r="E29" s="23">
        <f>SUMIFS(HRS_114_0_Table_2!$E:$E,HRS_114_0_Table_2!$C:$C,$A29,HRS_114_0_Table_2!$D:$D,E$10,HRS_114_0_Table_2!$A:$A,Playback!$A$5,HRS_114_0_Table_2!$B:$B,Playback!$A$7)</f>
        <v>0</v>
      </c>
      <c r="F29" s="23">
        <f>SUMIFS(HRS_114_0_Table_2!$E:$E,HRS_114_0_Table_2!$C:$C,$A29,HRS_114_0_Table_2!$D:$D,F$10,HRS_114_0_Table_2!$A:$A,Playback!$A$5,HRS_114_0_Table_2!$B:$B,Playback!$A$7)</f>
        <v>0</v>
      </c>
      <c r="G29" s="23">
        <f>SUMIFS(HRS_114_0_Table_2!$E:$E,HRS_114_0_Table_2!$C:$C,$A29,HRS_114_0_Table_2!$D:$D,G$10,HRS_114_0_Table_2!$A:$A,Playback!$A$5,HRS_114_0_Table_2!$B:$B,Playback!$A$7)</f>
        <v>0</v>
      </c>
      <c r="H29" s="23">
        <f>SUMIFS(HRS_114_0_Table_2!$E:$E,HRS_114_0_Table_2!$C:$C,$A29,HRS_114_0_Table_2!$D:$D,H$10,HRS_114_0_Table_2!$A:$A,Playback!$A$5,HRS_114_0_Table_2!$B:$B,Playback!$A$7)</f>
        <v>0</v>
      </c>
      <c r="I29" s="23">
        <f>SUMIFS(HRS_114_0_Table_2!$E:$E,HRS_114_0_Table_2!$C:$C,$A29,HRS_114_0_Table_2!$D:$D,I$10,HRS_114_0_Table_2!$A:$A,Playback!$A$5,HRS_114_0_Table_2!$B:$B,Playback!$A$7)</f>
        <v>0</v>
      </c>
      <c r="J29" s="23">
        <f>SUMIFS(HRS_114_0_Table_2!$E:$E,HRS_114_0_Table_2!$C:$C,$A29,HRS_114_0_Table_2!$D:$D,J$10,HRS_114_0_Table_2!$A:$A,Playback!$A$5,HRS_114_0_Table_2!$B:$B,Playback!$A$7)</f>
        <v>0</v>
      </c>
      <c r="K29" s="23">
        <f>SUMIFS(HRS_114_0_Table_2!$E:$E,HRS_114_0_Table_2!$C:$C,$A29,HRS_114_0_Table_2!$D:$D,K$10,HRS_114_0_Table_2!$A:$A,Playback!$A$5,HRS_114_0_Table_2!$B:$B,Playback!$A$7)</f>
        <v>0</v>
      </c>
      <c r="L29" s="23">
        <f>SUMIFS(HRS_114_0_Table_2!$E:$E,HRS_114_0_Table_2!$C:$C,$A29,HRS_114_0_Table_2!$D:$D,L$10,HRS_114_0_Table_2!$A:$A,Playback!$A$5,HRS_114_0_Table_2!$B:$B,Playback!$A$7)</f>
        <v>0</v>
      </c>
    </row>
    <row r="30" spans="1:12" x14ac:dyDescent="0.35">
      <c r="A30" s="8" t="s">
        <v>43</v>
      </c>
      <c r="B30" s="23">
        <f>SUMIFS(HRS_114_0_Table_1!$D:$D,HRS_114_0_Table_1!$C:$C,$A30,HRS_114_0_Table_1!$A:$A,Playback!$A$5,HRS_114_0_Table_1!$B:$B,Playback!$A$7)</f>
        <v>0</v>
      </c>
      <c r="C30" s="23">
        <f>SUMIFS(HRS_114_0_Table_2!$E:$E,HRS_114_0_Table_2!$C:$C,$A30,HRS_114_0_Table_2!$D:$D,C$10,HRS_114_0_Table_2!$A:$A,Playback!$A$5,HRS_114_0_Table_2!$B:$B,Playback!$A$7)</f>
        <v>0</v>
      </c>
      <c r="D30" s="23">
        <f>SUMIFS(HRS_114_0_Table_2!$E:$E,HRS_114_0_Table_2!$C:$C,$A30,HRS_114_0_Table_2!$D:$D,D$10,HRS_114_0_Table_2!$A:$A,Playback!$A$5,HRS_114_0_Table_2!$B:$B,Playback!$A$7)</f>
        <v>0</v>
      </c>
      <c r="E30" s="23">
        <f>SUMIFS(HRS_114_0_Table_2!$E:$E,HRS_114_0_Table_2!$C:$C,$A30,HRS_114_0_Table_2!$D:$D,E$10,HRS_114_0_Table_2!$A:$A,Playback!$A$5,HRS_114_0_Table_2!$B:$B,Playback!$A$7)</f>
        <v>0</v>
      </c>
      <c r="F30" s="23">
        <f>SUMIFS(HRS_114_0_Table_2!$E:$E,HRS_114_0_Table_2!$C:$C,$A30,HRS_114_0_Table_2!$D:$D,F$10,HRS_114_0_Table_2!$A:$A,Playback!$A$5,HRS_114_0_Table_2!$B:$B,Playback!$A$7)</f>
        <v>0</v>
      </c>
      <c r="G30" s="23">
        <f>SUMIFS(HRS_114_0_Table_2!$E:$E,HRS_114_0_Table_2!$C:$C,$A30,HRS_114_0_Table_2!$D:$D,G$10,HRS_114_0_Table_2!$A:$A,Playback!$A$5,HRS_114_0_Table_2!$B:$B,Playback!$A$7)</f>
        <v>0</v>
      </c>
      <c r="H30" s="23">
        <f>SUMIFS(HRS_114_0_Table_2!$E:$E,HRS_114_0_Table_2!$C:$C,$A30,HRS_114_0_Table_2!$D:$D,H$10,HRS_114_0_Table_2!$A:$A,Playback!$A$5,HRS_114_0_Table_2!$B:$B,Playback!$A$7)</f>
        <v>0</v>
      </c>
      <c r="I30" s="23">
        <f>SUMIFS(HRS_114_0_Table_2!$E:$E,HRS_114_0_Table_2!$C:$C,$A30,HRS_114_0_Table_2!$D:$D,I$10,HRS_114_0_Table_2!$A:$A,Playback!$A$5,HRS_114_0_Table_2!$B:$B,Playback!$A$7)</f>
        <v>0</v>
      </c>
      <c r="J30" s="23">
        <f>SUMIFS(HRS_114_0_Table_2!$E:$E,HRS_114_0_Table_2!$C:$C,$A30,HRS_114_0_Table_2!$D:$D,J$10,HRS_114_0_Table_2!$A:$A,Playback!$A$5,HRS_114_0_Table_2!$B:$B,Playback!$A$7)</f>
        <v>0</v>
      </c>
      <c r="K30" s="23">
        <f>SUMIFS(HRS_114_0_Table_2!$E:$E,HRS_114_0_Table_2!$C:$C,$A30,HRS_114_0_Table_2!$D:$D,K$10,HRS_114_0_Table_2!$A:$A,Playback!$A$5,HRS_114_0_Table_2!$B:$B,Playback!$A$7)</f>
        <v>0</v>
      </c>
      <c r="L30" s="23">
        <f>SUMIFS(HRS_114_0_Table_2!$E:$E,HRS_114_0_Table_2!$C:$C,$A30,HRS_114_0_Table_2!$D:$D,L$10,HRS_114_0_Table_2!$A:$A,Playback!$A$5,HRS_114_0_Table_2!$B:$B,Playback!$A$7)</f>
        <v>0</v>
      </c>
    </row>
    <row r="31" spans="1:12" x14ac:dyDescent="0.35">
      <c r="A31" s="8" t="s">
        <v>44</v>
      </c>
      <c r="B31" s="23">
        <f>SUMIFS(HRS_114_0_Table_1!$D:$D,HRS_114_0_Table_1!$C:$C,$A31,HRS_114_0_Table_1!$A:$A,Playback!$A$5,HRS_114_0_Table_1!$B:$B,Playback!$A$7)</f>
        <v>0</v>
      </c>
      <c r="C31" s="23">
        <f>SUMIFS(HRS_114_0_Table_2!$E:$E,HRS_114_0_Table_2!$C:$C,$A31,HRS_114_0_Table_2!$D:$D,C$10,HRS_114_0_Table_2!$A:$A,Playback!$A$5,HRS_114_0_Table_2!$B:$B,Playback!$A$7)</f>
        <v>0</v>
      </c>
      <c r="D31" s="23">
        <f>SUMIFS(HRS_114_0_Table_2!$E:$E,HRS_114_0_Table_2!$C:$C,$A31,HRS_114_0_Table_2!$D:$D,D$10,HRS_114_0_Table_2!$A:$A,Playback!$A$5,HRS_114_0_Table_2!$B:$B,Playback!$A$7)</f>
        <v>0</v>
      </c>
      <c r="E31" s="23">
        <f>SUMIFS(HRS_114_0_Table_2!$E:$E,HRS_114_0_Table_2!$C:$C,$A31,HRS_114_0_Table_2!$D:$D,E$10,HRS_114_0_Table_2!$A:$A,Playback!$A$5,HRS_114_0_Table_2!$B:$B,Playback!$A$7)</f>
        <v>0</v>
      </c>
      <c r="F31" s="23">
        <f>SUMIFS(HRS_114_0_Table_2!$E:$E,HRS_114_0_Table_2!$C:$C,$A31,HRS_114_0_Table_2!$D:$D,F$10,HRS_114_0_Table_2!$A:$A,Playback!$A$5,HRS_114_0_Table_2!$B:$B,Playback!$A$7)</f>
        <v>0</v>
      </c>
      <c r="G31" s="23">
        <f>SUMIFS(HRS_114_0_Table_2!$E:$E,HRS_114_0_Table_2!$C:$C,$A31,HRS_114_0_Table_2!$D:$D,G$10,HRS_114_0_Table_2!$A:$A,Playback!$A$5,HRS_114_0_Table_2!$B:$B,Playback!$A$7)</f>
        <v>0</v>
      </c>
      <c r="H31" s="23">
        <f>SUMIFS(HRS_114_0_Table_2!$E:$E,HRS_114_0_Table_2!$C:$C,$A31,HRS_114_0_Table_2!$D:$D,H$10,HRS_114_0_Table_2!$A:$A,Playback!$A$5,HRS_114_0_Table_2!$B:$B,Playback!$A$7)</f>
        <v>0</v>
      </c>
      <c r="I31" s="23">
        <f>SUMIFS(HRS_114_0_Table_2!$E:$E,HRS_114_0_Table_2!$C:$C,$A31,HRS_114_0_Table_2!$D:$D,I$10,HRS_114_0_Table_2!$A:$A,Playback!$A$5,HRS_114_0_Table_2!$B:$B,Playback!$A$7)</f>
        <v>0</v>
      </c>
      <c r="J31" s="23">
        <f>SUMIFS(HRS_114_0_Table_2!$E:$E,HRS_114_0_Table_2!$C:$C,$A31,HRS_114_0_Table_2!$D:$D,J$10,HRS_114_0_Table_2!$A:$A,Playback!$A$5,HRS_114_0_Table_2!$B:$B,Playback!$A$7)</f>
        <v>0</v>
      </c>
      <c r="K31" s="23">
        <f>SUMIFS(HRS_114_0_Table_2!$E:$E,HRS_114_0_Table_2!$C:$C,$A31,HRS_114_0_Table_2!$D:$D,K$10,HRS_114_0_Table_2!$A:$A,Playback!$A$5,HRS_114_0_Table_2!$B:$B,Playback!$A$7)</f>
        <v>0</v>
      </c>
      <c r="L31" s="23">
        <f>SUMIFS(HRS_114_0_Table_2!$E:$E,HRS_114_0_Table_2!$C:$C,$A31,HRS_114_0_Table_2!$D:$D,L$10,HRS_114_0_Table_2!$A:$A,Playback!$A$5,HRS_114_0_Table_2!$B:$B,Playback!$A$7)</f>
        <v>0</v>
      </c>
    </row>
    <row r="32" spans="1:12" x14ac:dyDescent="0.35">
      <c r="A32" s="8" t="s">
        <v>45</v>
      </c>
      <c r="B32" s="23">
        <f>SUMIFS(HRS_114_0_Table_1!$D:$D,HRS_114_0_Table_1!$C:$C,$A32,HRS_114_0_Table_1!$A:$A,Playback!$A$5,HRS_114_0_Table_1!$B:$B,Playback!$A$7)</f>
        <v>0</v>
      </c>
      <c r="C32" s="23">
        <f>SUMIFS(HRS_114_0_Table_2!$E:$E,HRS_114_0_Table_2!$C:$C,$A32,HRS_114_0_Table_2!$D:$D,C$10,HRS_114_0_Table_2!$A:$A,Playback!$A$5,HRS_114_0_Table_2!$B:$B,Playback!$A$7)</f>
        <v>0</v>
      </c>
      <c r="D32" s="23">
        <f>SUMIFS(HRS_114_0_Table_2!$E:$E,HRS_114_0_Table_2!$C:$C,$A32,HRS_114_0_Table_2!$D:$D,D$10,HRS_114_0_Table_2!$A:$A,Playback!$A$5,HRS_114_0_Table_2!$B:$B,Playback!$A$7)</f>
        <v>0</v>
      </c>
      <c r="E32" s="23">
        <f>SUMIFS(HRS_114_0_Table_2!$E:$E,HRS_114_0_Table_2!$C:$C,$A32,HRS_114_0_Table_2!$D:$D,E$10,HRS_114_0_Table_2!$A:$A,Playback!$A$5,HRS_114_0_Table_2!$B:$B,Playback!$A$7)</f>
        <v>0</v>
      </c>
      <c r="F32" s="23">
        <f>SUMIFS(HRS_114_0_Table_2!$E:$E,HRS_114_0_Table_2!$C:$C,$A32,HRS_114_0_Table_2!$D:$D,F$10,HRS_114_0_Table_2!$A:$A,Playback!$A$5,HRS_114_0_Table_2!$B:$B,Playback!$A$7)</f>
        <v>0</v>
      </c>
      <c r="G32" s="23">
        <f>SUMIFS(HRS_114_0_Table_2!$E:$E,HRS_114_0_Table_2!$C:$C,$A32,HRS_114_0_Table_2!$D:$D,G$10,HRS_114_0_Table_2!$A:$A,Playback!$A$5,HRS_114_0_Table_2!$B:$B,Playback!$A$7)</f>
        <v>0</v>
      </c>
      <c r="H32" s="23">
        <f>SUMIFS(HRS_114_0_Table_2!$E:$E,HRS_114_0_Table_2!$C:$C,$A32,HRS_114_0_Table_2!$D:$D,H$10,HRS_114_0_Table_2!$A:$A,Playback!$A$5,HRS_114_0_Table_2!$B:$B,Playback!$A$7)</f>
        <v>0</v>
      </c>
      <c r="I32" s="23">
        <f>SUMIFS(HRS_114_0_Table_2!$E:$E,HRS_114_0_Table_2!$C:$C,$A32,HRS_114_0_Table_2!$D:$D,I$10,HRS_114_0_Table_2!$A:$A,Playback!$A$5,HRS_114_0_Table_2!$B:$B,Playback!$A$7)</f>
        <v>0</v>
      </c>
      <c r="J32" s="23">
        <f>SUMIFS(HRS_114_0_Table_2!$E:$E,HRS_114_0_Table_2!$C:$C,$A32,HRS_114_0_Table_2!$D:$D,J$10,HRS_114_0_Table_2!$A:$A,Playback!$A$5,HRS_114_0_Table_2!$B:$B,Playback!$A$7)</f>
        <v>0</v>
      </c>
      <c r="K32" s="23">
        <f>SUMIFS(HRS_114_0_Table_2!$E:$E,HRS_114_0_Table_2!$C:$C,$A32,HRS_114_0_Table_2!$D:$D,K$10,HRS_114_0_Table_2!$A:$A,Playback!$A$5,HRS_114_0_Table_2!$B:$B,Playback!$A$7)</f>
        <v>0</v>
      </c>
      <c r="L32" s="23">
        <f>SUMIFS(HRS_114_0_Table_2!$E:$E,HRS_114_0_Table_2!$C:$C,$A32,HRS_114_0_Table_2!$D:$D,L$10,HRS_114_0_Table_2!$A:$A,Playback!$A$5,HRS_114_0_Table_2!$B:$B,Playback!$A$7)</f>
        <v>0</v>
      </c>
    </row>
    <row r="33" spans="1:30" x14ac:dyDescent="0.35">
      <c r="A33" s="25" t="s">
        <v>115</v>
      </c>
      <c r="B33" s="10"/>
      <c r="C33" s="10"/>
    </row>
    <row r="34" spans="1:30" x14ac:dyDescent="0.35">
      <c r="A34" s="8" t="s">
        <v>46</v>
      </c>
      <c r="B34" s="23">
        <f>SUMIFS(HRS_114_0_Table_1!$D:$D,HRS_114_0_Table_1!$C:$C,$A34,HRS_114_0_Table_1!$A:$A,Playback!$A$5,HRS_114_0_Table_1!$B:$B,Playback!$A$7)</f>
        <v>0</v>
      </c>
      <c r="C34" s="23">
        <f>SUMIFS(HRS_114_0_Table_2!$E:$E,HRS_114_0_Table_2!$C:$C,$A34,HRS_114_0_Table_2!$D:$D,C$10,HRS_114_0_Table_2!$A:$A,Playback!$A$5,HRS_114_0_Table_2!$B:$B,Playback!$A$7)</f>
        <v>0</v>
      </c>
      <c r="D34" s="23">
        <f>SUMIFS(HRS_114_0_Table_2!$E:$E,HRS_114_0_Table_2!$C:$C,$A34,HRS_114_0_Table_2!$D:$D,D$10,HRS_114_0_Table_2!$A:$A,Playback!$A$5,HRS_114_0_Table_2!$B:$B,Playback!$A$7)</f>
        <v>0</v>
      </c>
      <c r="E34" s="23">
        <f>SUMIFS(HRS_114_0_Table_2!$E:$E,HRS_114_0_Table_2!$C:$C,$A34,HRS_114_0_Table_2!$D:$D,E$10,HRS_114_0_Table_2!$A:$A,Playback!$A$5,HRS_114_0_Table_2!$B:$B,Playback!$A$7)</f>
        <v>0</v>
      </c>
      <c r="F34" s="23">
        <f>SUMIFS(HRS_114_0_Table_2!$E:$E,HRS_114_0_Table_2!$C:$C,$A34,HRS_114_0_Table_2!$D:$D,F$10,HRS_114_0_Table_2!$A:$A,Playback!$A$5,HRS_114_0_Table_2!$B:$B,Playback!$A$7)</f>
        <v>0</v>
      </c>
      <c r="G34" s="23">
        <f>SUMIFS(HRS_114_0_Table_2!$E:$E,HRS_114_0_Table_2!$C:$C,$A34,HRS_114_0_Table_2!$D:$D,G$10,HRS_114_0_Table_2!$A:$A,Playback!$A$5,HRS_114_0_Table_2!$B:$B,Playback!$A$7)</f>
        <v>0</v>
      </c>
      <c r="H34" s="23">
        <f>SUMIFS(HRS_114_0_Table_2!$E:$E,HRS_114_0_Table_2!$C:$C,$A34,HRS_114_0_Table_2!$D:$D,H$10,HRS_114_0_Table_2!$A:$A,Playback!$A$5,HRS_114_0_Table_2!$B:$B,Playback!$A$7)</f>
        <v>0</v>
      </c>
      <c r="I34" s="23">
        <f>SUMIFS(HRS_114_0_Table_2!$E:$E,HRS_114_0_Table_2!$C:$C,$A34,HRS_114_0_Table_2!$D:$D,I$10,HRS_114_0_Table_2!$A:$A,Playback!$A$5,HRS_114_0_Table_2!$B:$B,Playback!$A$7)</f>
        <v>0</v>
      </c>
      <c r="J34" s="23">
        <f>SUMIFS(HRS_114_0_Table_2!$E:$E,HRS_114_0_Table_2!$C:$C,$A34,HRS_114_0_Table_2!$D:$D,J$10,HRS_114_0_Table_2!$A:$A,Playback!$A$5,HRS_114_0_Table_2!$B:$B,Playback!$A$7)</f>
        <v>0</v>
      </c>
      <c r="K34" s="23">
        <f>SUMIFS(HRS_114_0_Table_2!$E:$E,HRS_114_0_Table_2!$C:$C,$A34,HRS_114_0_Table_2!$D:$D,K$10,HRS_114_0_Table_2!$A:$A,Playback!$A$5,HRS_114_0_Table_2!$B:$B,Playback!$A$7)</f>
        <v>0</v>
      </c>
      <c r="L34" s="23">
        <f>SUMIFS(HRS_114_0_Table_2!$E:$E,HRS_114_0_Table_2!$C:$C,$A34,HRS_114_0_Table_2!$D:$D,L$10,HRS_114_0_Table_2!$A:$A,Playback!$A$5,HRS_114_0_Table_2!$B:$B,Playback!$A$7)</f>
        <v>0</v>
      </c>
    </row>
    <row r="35" spans="1:30" s="30" customFormat="1" x14ac:dyDescent="0.35">
      <c r="A35" s="24" t="s">
        <v>47</v>
      </c>
      <c r="B35" s="23">
        <f>SUMIFS(HRS_114_0_Table_1!$D:$D,HRS_114_0_Table_1!$C:$C,$A35,HRS_114_0_Table_1!$A:$A,Playback!$A$5,HRS_114_0_Table_1!$B:$B,Playback!$A$7)</f>
        <v>0</v>
      </c>
      <c r="C35" s="23">
        <f>SUMIFS(HRS_114_0_Table_2!$E:$E,HRS_114_0_Table_2!$C:$C,$A35,HRS_114_0_Table_2!$D:$D,C$10,HRS_114_0_Table_2!$A:$A,Playback!$A$5,HRS_114_0_Table_2!$B:$B,Playback!$A$7)</f>
        <v>0</v>
      </c>
      <c r="D35" s="23">
        <f>SUMIFS(HRS_114_0_Table_2!$E:$E,HRS_114_0_Table_2!$C:$C,$A35,HRS_114_0_Table_2!$D:$D,D$10,HRS_114_0_Table_2!$A:$A,Playback!$A$5,HRS_114_0_Table_2!$B:$B,Playback!$A$7)</f>
        <v>0</v>
      </c>
      <c r="E35" s="23">
        <f>SUMIFS(HRS_114_0_Table_2!$E:$E,HRS_114_0_Table_2!$C:$C,$A35,HRS_114_0_Table_2!$D:$D,E$10,HRS_114_0_Table_2!$A:$A,Playback!$A$5,HRS_114_0_Table_2!$B:$B,Playback!$A$7)</f>
        <v>0</v>
      </c>
      <c r="F35" s="23">
        <f>SUMIFS(HRS_114_0_Table_2!$E:$E,HRS_114_0_Table_2!$C:$C,$A35,HRS_114_0_Table_2!$D:$D,F$10,HRS_114_0_Table_2!$A:$A,Playback!$A$5,HRS_114_0_Table_2!$B:$B,Playback!$A$7)</f>
        <v>0</v>
      </c>
      <c r="G35" s="23">
        <f>SUMIFS(HRS_114_0_Table_2!$E:$E,HRS_114_0_Table_2!$C:$C,$A35,HRS_114_0_Table_2!$D:$D,G$10,HRS_114_0_Table_2!$A:$A,Playback!$A$5,HRS_114_0_Table_2!$B:$B,Playback!$A$7)</f>
        <v>0</v>
      </c>
      <c r="H35" s="23">
        <f>SUMIFS(HRS_114_0_Table_2!$E:$E,HRS_114_0_Table_2!$C:$C,$A35,HRS_114_0_Table_2!$D:$D,H$10,HRS_114_0_Table_2!$A:$A,Playback!$A$5,HRS_114_0_Table_2!$B:$B,Playback!$A$7)</f>
        <v>0</v>
      </c>
      <c r="I35" s="23">
        <f>SUMIFS(HRS_114_0_Table_2!$E:$E,HRS_114_0_Table_2!$C:$C,$A35,HRS_114_0_Table_2!$D:$D,I$10,HRS_114_0_Table_2!$A:$A,Playback!$A$5,HRS_114_0_Table_2!$B:$B,Playback!$A$7)</f>
        <v>0</v>
      </c>
      <c r="J35" s="23">
        <f>SUMIFS(HRS_114_0_Table_2!$E:$E,HRS_114_0_Table_2!$C:$C,$A35,HRS_114_0_Table_2!$D:$D,J$10,HRS_114_0_Table_2!$A:$A,Playback!$A$5,HRS_114_0_Table_2!$B:$B,Playback!$A$7)</f>
        <v>0</v>
      </c>
      <c r="K35" s="23">
        <f>SUMIFS(HRS_114_0_Table_2!$E:$E,HRS_114_0_Table_2!$C:$C,$A35,HRS_114_0_Table_2!$D:$D,K$10,HRS_114_0_Table_2!$A:$A,Playback!$A$5,HRS_114_0_Table_2!$B:$B,Playback!$A$7)</f>
        <v>0</v>
      </c>
      <c r="L35" s="23">
        <f>SUMIFS(HRS_114_0_Table_2!$E:$E,HRS_114_0_Table_2!$C:$C,$A35,HRS_114_0_Table_2!$D:$D,L$10,HRS_114_0_Table_2!$A:$A,Playback!$A$5,HRS_114_0_Table_2!$B:$B,Playback!$A$7)</f>
        <v>0</v>
      </c>
      <c r="W35" s="48"/>
      <c r="X35" s="48"/>
      <c r="Y35" s="51"/>
      <c r="Z35" s="52"/>
      <c r="AA35" s="52"/>
      <c r="AB35" s="52"/>
      <c r="AC35" s="51"/>
      <c r="AD35" s="51"/>
    </row>
    <row r="36" spans="1:30" s="30" customFormat="1" x14ac:dyDescent="0.35">
      <c r="A36" s="24" t="s">
        <v>48</v>
      </c>
      <c r="B36" s="23">
        <f>SUMIFS(HRS_114_0_Table_1!$D:$D,HRS_114_0_Table_1!$C:$C,$A36,HRS_114_0_Table_1!$A:$A,Playback!$A$5,HRS_114_0_Table_1!$B:$B,Playback!$A$7)</f>
        <v>0</v>
      </c>
      <c r="C36" s="23">
        <f>SUMIFS(HRS_114_0_Table_2!$E:$E,HRS_114_0_Table_2!$C:$C,$A36,HRS_114_0_Table_2!$D:$D,C$10,HRS_114_0_Table_2!$A:$A,Playback!$A$5,HRS_114_0_Table_2!$B:$B,Playback!$A$7)</f>
        <v>0</v>
      </c>
      <c r="D36" s="23">
        <f>SUMIFS(HRS_114_0_Table_2!$E:$E,HRS_114_0_Table_2!$C:$C,$A36,HRS_114_0_Table_2!$D:$D,D$10,HRS_114_0_Table_2!$A:$A,Playback!$A$5,HRS_114_0_Table_2!$B:$B,Playback!$A$7)</f>
        <v>0</v>
      </c>
      <c r="E36" s="23">
        <f>SUMIFS(HRS_114_0_Table_2!$E:$E,HRS_114_0_Table_2!$C:$C,$A36,HRS_114_0_Table_2!$D:$D,E$10,HRS_114_0_Table_2!$A:$A,Playback!$A$5,HRS_114_0_Table_2!$B:$B,Playback!$A$7)</f>
        <v>0</v>
      </c>
      <c r="F36" s="23">
        <f>SUMIFS(HRS_114_0_Table_2!$E:$E,HRS_114_0_Table_2!$C:$C,$A36,HRS_114_0_Table_2!$D:$D,F$10,HRS_114_0_Table_2!$A:$A,Playback!$A$5,HRS_114_0_Table_2!$B:$B,Playback!$A$7)</f>
        <v>0</v>
      </c>
      <c r="G36" s="23">
        <f>SUMIFS(HRS_114_0_Table_2!$E:$E,HRS_114_0_Table_2!$C:$C,$A36,HRS_114_0_Table_2!$D:$D,G$10,HRS_114_0_Table_2!$A:$A,Playback!$A$5,HRS_114_0_Table_2!$B:$B,Playback!$A$7)</f>
        <v>0</v>
      </c>
      <c r="H36" s="23">
        <f>SUMIFS(HRS_114_0_Table_2!$E:$E,HRS_114_0_Table_2!$C:$C,$A36,HRS_114_0_Table_2!$D:$D,H$10,HRS_114_0_Table_2!$A:$A,Playback!$A$5,HRS_114_0_Table_2!$B:$B,Playback!$A$7)</f>
        <v>0</v>
      </c>
      <c r="I36" s="23">
        <f>SUMIFS(HRS_114_0_Table_2!$E:$E,HRS_114_0_Table_2!$C:$C,$A36,HRS_114_0_Table_2!$D:$D,I$10,HRS_114_0_Table_2!$A:$A,Playback!$A$5,HRS_114_0_Table_2!$B:$B,Playback!$A$7)</f>
        <v>0</v>
      </c>
      <c r="J36" s="23">
        <f>SUMIFS(HRS_114_0_Table_2!$E:$E,HRS_114_0_Table_2!$C:$C,$A36,HRS_114_0_Table_2!$D:$D,J$10,HRS_114_0_Table_2!$A:$A,Playback!$A$5,HRS_114_0_Table_2!$B:$B,Playback!$A$7)</f>
        <v>0</v>
      </c>
      <c r="K36" s="23">
        <f>SUMIFS(HRS_114_0_Table_2!$E:$E,HRS_114_0_Table_2!$C:$C,$A36,HRS_114_0_Table_2!$D:$D,K$10,HRS_114_0_Table_2!$A:$A,Playback!$A$5,HRS_114_0_Table_2!$B:$B,Playback!$A$7)</f>
        <v>0</v>
      </c>
      <c r="L36" s="23">
        <f>SUMIFS(HRS_114_0_Table_2!$E:$E,HRS_114_0_Table_2!$C:$C,$A36,HRS_114_0_Table_2!$D:$D,L$10,HRS_114_0_Table_2!$A:$A,Playback!$A$5,HRS_114_0_Table_2!$B:$B,Playback!$A$7)</f>
        <v>0</v>
      </c>
      <c r="W36" s="48"/>
      <c r="X36" s="48"/>
      <c r="Y36" s="51"/>
      <c r="Z36" s="52"/>
      <c r="AA36" s="52"/>
      <c r="AB36" s="52"/>
      <c r="AC36" s="51"/>
      <c r="AD36" s="51"/>
    </row>
    <row r="37" spans="1:30" s="30" customFormat="1" x14ac:dyDescent="0.35">
      <c r="A37" s="25" t="s">
        <v>116</v>
      </c>
      <c r="W37" s="48"/>
      <c r="X37" s="48"/>
      <c r="Y37" s="51"/>
      <c r="Z37" s="52"/>
      <c r="AA37" s="52"/>
      <c r="AB37" s="52"/>
      <c r="AC37" s="51"/>
      <c r="AD37" s="51"/>
    </row>
    <row r="38" spans="1:30" s="30" customFormat="1" x14ac:dyDescent="0.35">
      <c r="A38" s="24" t="s">
        <v>117</v>
      </c>
      <c r="B38" s="23">
        <f>SUMIFS(HRS_114_0_Table_1!$D:$D,HRS_114_0_Table_1!$C:$C,$A38,HRS_114_0_Table_1!$A:$A,Playback!$A$5,HRS_114_0_Table_1!$B:$B,Playback!$A$7)</f>
        <v>0</v>
      </c>
      <c r="C38" s="23">
        <f>SUMIFS(HRS_114_0_Table_2!$E:$E,HRS_114_0_Table_2!$C:$C,$A38,HRS_114_0_Table_2!$D:$D,C$10,HRS_114_0_Table_2!$A:$A,Playback!$A$5,HRS_114_0_Table_2!$B:$B,Playback!$A$7)</f>
        <v>0</v>
      </c>
      <c r="D38" s="23">
        <f>SUMIFS(HRS_114_0_Table_2!$E:$E,HRS_114_0_Table_2!$C:$C,$A38,HRS_114_0_Table_2!$D:$D,D$10,HRS_114_0_Table_2!$A:$A,Playback!$A$5,HRS_114_0_Table_2!$B:$B,Playback!$A$7)</f>
        <v>0</v>
      </c>
      <c r="E38" s="23">
        <f>SUMIFS(HRS_114_0_Table_2!$E:$E,HRS_114_0_Table_2!$C:$C,$A38,HRS_114_0_Table_2!$D:$D,E$10,HRS_114_0_Table_2!$A:$A,Playback!$A$5,HRS_114_0_Table_2!$B:$B,Playback!$A$7)</f>
        <v>0</v>
      </c>
      <c r="F38" s="23">
        <f>SUMIFS(HRS_114_0_Table_2!$E:$E,HRS_114_0_Table_2!$C:$C,$A38,HRS_114_0_Table_2!$D:$D,F$10,HRS_114_0_Table_2!$A:$A,Playback!$A$5,HRS_114_0_Table_2!$B:$B,Playback!$A$7)</f>
        <v>0</v>
      </c>
      <c r="G38" s="23">
        <f>SUMIFS(HRS_114_0_Table_2!$E:$E,HRS_114_0_Table_2!$C:$C,$A38,HRS_114_0_Table_2!$D:$D,G$10,HRS_114_0_Table_2!$A:$A,Playback!$A$5,HRS_114_0_Table_2!$B:$B,Playback!$A$7)</f>
        <v>0</v>
      </c>
      <c r="H38" s="23">
        <f>SUMIFS(HRS_114_0_Table_2!$E:$E,HRS_114_0_Table_2!$C:$C,$A38,HRS_114_0_Table_2!$D:$D,H$10,HRS_114_0_Table_2!$A:$A,Playback!$A$5,HRS_114_0_Table_2!$B:$B,Playback!$A$7)</f>
        <v>0</v>
      </c>
      <c r="I38" s="23">
        <f>SUMIFS(HRS_114_0_Table_2!$E:$E,HRS_114_0_Table_2!$C:$C,$A38,HRS_114_0_Table_2!$D:$D,I$10,HRS_114_0_Table_2!$A:$A,Playback!$A$5,HRS_114_0_Table_2!$B:$B,Playback!$A$7)</f>
        <v>0</v>
      </c>
      <c r="J38" s="23">
        <f>SUMIFS(HRS_114_0_Table_2!$E:$E,HRS_114_0_Table_2!$C:$C,$A38,HRS_114_0_Table_2!$D:$D,J$10,HRS_114_0_Table_2!$A:$A,Playback!$A$5,HRS_114_0_Table_2!$B:$B,Playback!$A$7)</f>
        <v>0</v>
      </c>
      <c r="K38" s="23">
        <f>SUMIFS(HRS_114_0_Table_2!$E:$E,HRS_114_0_Table_2!$C:$C,$A38,HRS_114_0_Table_2!$D:$D,K$10,HRS_114_0_Table_2!$A:$A,Playback!$A$5,HRS_114_0_Table_2!$B:$B,Playback!$A$7)</f>
        <v>0</v>
      </c>
      <c r="L38" s="23">
        <f>SUMIFS(HRS_114_0_Table_2!$E:$E,HRS_114_0_Table_2!$C:$C,$A38,HRS_114_0_Table_2!$D:$D,L$10,HRS_114_0_Table_2!$A:$A,Playback!$A$5,HRS_114_0_Table_2!$B:$B,Playback!$A$7)</f>
        <v>0</v>
      </c>
      <c r="W38" s="48"/>
      <c r="X38" s="48"/>
      <c r="Y38" s="51"/>
      <c r="Z38" s="52"/>
      <c r="AA38" s="52"/>
      <c r="AB38" s="52"/>
      <c r="AC38" s="51"/>
      <c r="AD38" s="51"/>
    </row>
    <row r="39" spans="1:30" s="30" customFormat="1" x14ac:dyDescent="0.35">
      <c r="A39" s="24" t="s">
        <v>119</v>
      </c>
      <c r="B39" s="23">
        <f>SUMIFS(HRS_114_0_Table_1!$D:$D,HRS_114_0_Table_1!$C:$C,$A39,HRS_114_0_Table_1!$A:$A,Playback!$A$5,HRS_114_0_Table_1!$B:$B,Playback!$A$7)</f>
        <v>0</v>
      </c>
      <c r="C39" s="23">
        <f>SUMIFS(HRS_114_0_Table_2!$E:$E,HRS_114_0_Table_2!$C:$C,$A39,HRS_114_0_Table_2!$D:$D,C$10,HRS_114_0_Table_2!$A:$A,Playback!$A$5,HRS_114_0_Table_2!$B:$B,Playback!$A$7)</f>
        <v>0</v>
      </c>
      <c r="D39" s="23">
        <f>SUMIFS(HRS_114_0_Table_2!$E:$E,HRS_114_0_Table_2!$C:$C,$A39,HRS_114_0_Table_2!$D:$D,D$10,HRS_114_0_Table_2!$A:$A,Playback!$A$5,HRS_114_0_Table_2!$B:$B,Playback!$A$7)</f>
        <v>0</v>
      </c>
      <c r="E39" s="23">
        <f>SUMIFS(HRS_114_0_Table_2!$E:$E,HRS_114_0_Table_2!$C:$C,$A39,HRS_114_0_Table_2!$D:$D,E$10,HRS_114_0_Table_2!$A:$A,Playback!$A$5,HRS_114_0_Table_2!$B:$B,Playback!$A$7)</f>
        <v>0</v>
      </c>
      <c r="F39" s="23">
        <f>SUMIFS(HRS_114_0_Table_2!$E:$E,HRS_114_0_Table_2!$C:$C,$A39,HRS_114_0_Table_2!$D:$D,F$10,HRS_114_0_Table_2!$A:$A,Playback!$A$5,HRS_114_0_Table_2!$B:$B,Playback!$A$7)</f>
        <v>0</v>
      </c>
      <c r="G39" s="23">
        <f>SUMIFS(HRS_114_0_Table_2!$E:$E,HRS_114_0_Table_2!$C:$C,$A39,HRS_114_0_Table_2!$D:$D,G$10,HRS_114_0_Table_2!$A:$A,Playback!$A$5,HRS_114_0_Table_2!$B:$B,Playback!$A$7)</f>
        <v>0</v>
      </c>
      <c r="H39" s="23">
        <f>SUMIFS(HRS_114_0_Table_2!$E:$E,HRS_114_0_Table_2!$C:$C,$A39,HRS_114_0_Table_2!$D:$D,H$10,HRS_114_0_Table_2!$A:$A,Playback!$A$5,HRS_114_0_Table_2!$B:$B,Playback!$A$7)</f>
        <v>0</v>
      </c>
      <c r="I39" s="23">
        <f>SUMIFS(HRS_114_0_Table_2!$E:$E,HRS_114_0_Table_2!$C:$C,$A39,HRS_114_0_Table_2!$D:$D,I$10,HRS_114_0_Table_2!$A:$A,Playback!$A$5,HRS_114_0_Table_2!$B:$B,Playback!$A$7)</f>
        <v>0</v>
      </c>
      <c r="J39" s="23">
        <f>SUMIFS(HRS_114_0_Table_2!$E:$E,HRS_114_0_Table_2!$C:$C,$A39,HRS_114_0_Table_2!$D:$D,J$10,HRS_114_0_Table_2!$A:$A,Playback!$A$5,HRS_114_0_Table_2!$B:$B,Playback!$A$7)</f>
        <v>0</v>
      </c>
      <c r="K39" s="23">
        <f>SUMIFS(HRS_114_0_Table_2!$E:$E,HRS_114_0_Table_2!$C:$C,$A39,HRS_114_0_Table_2!$D:$D,K$10,HRS_114_0_Table_2!$A:$A,Playback!$A$5,HRS_114_0_Table_2!$B:$B,Playback!$A$7)</f>
        <v>0</v>
      </c>
      <c r="L39" s="23">
        <f>SUMIFS(HRS_114_0_Table_2!$E:$E,HRS_114_0_Table_2!$C:$C,$A39,HRS_114_0_Table_2!$D:$D,L$10,HRS_114_0_Table_2!$A:$A,Playback!$A$5,HRS_114_0_Table_2!$B:$B,Playback!$A$7)</f>
        <v>0</v>
      </c>
      <c r="W39" s="48"/>
      <c r="X39" s="48"/>
      <c r="Y39" s="51"/>
      <c r="Z39" s="52"/>
      <c r="AA39" s="52"/>
      <c r="AB39" s="52"/>
      <c r="AC39" s="51"/>
      <c r="AD39" s="51"/>
    </row>
    <row r="40" spans="1:30" s="30" customFormat="1" x14ac:dyDescent="0.35">
      <c r="A40" s="24" t="s">
        <v>120</v>
      </c>
      <c r="B40" s="23">
        <f>SUMIFS(HRS_114_0_Table_1!$D:$D,HRS_114_0_Table_1!$C:$C,$A40,HRS_114_0_Table_1!$A:$A,Playback!$A$5,HRS_114_0_Table_1!$B:$B,Playback!$A$7)</f>
        <v>0</v>
      </c>
      <c r="C40" s="23">
        <f>SUMIFS(HRS_114_0_Table_2!$E:$E,HRS_114_0_Table_2!$C:$C,$A40,HRS_114_0_Table_2!$D:$D,C$10,HRS_114_0_Table_2!$A:$A,Playback!$A$5,HRS_114_0_Table_2!$B:$B,Playback!$A$7)</f>
        <v>0</v>
      </c>
      <c r="D40" s="23">
        <f>SUMIFS(HRS_114_0_Table_2!$E:$E,HRS_114_0_Table_2!$C:$C,$A40,HRS_114_0_Table_2!$D:$D,D$10,HRS_114_0_Table_2!$A:$A,Playback!$A$5,HRS_114_0_Table_2!$B:$B,Playback!$A$7)</f>
        <v>0</v>
      </c>
      <c r="E40" s="23">
        <f>SUMIFS(HRS_114_0_Table_2!$E:$E,HRS_114_0_Table_2!$C:$C,$A40,HRS_114_0_Table_2!$D:$D,E$10,HRS_114_0_Table_2!$A:$A,Playback!$A$5,HRS_114_0_Table_2!$B:$B,Playback!$A$7)</f>
        <v>0</v>
      </c>
      <c r="F40" s="23">
        <f>SUMIFS(HRS_114_0_Table_2!$E:$E,HRS_114_0_Table_2!$C:$C,$A40,HRS_114_0_Table_2!$D:$D,F$10,HRS_114_0_Table_2!$A:$A,Playback!$A$5,HRS_114_0_Table_2!$B:$B,Playback!$A$7)</f>
        <v>0</v>
      </c>
      <c r="G40" s="23">
        <f>SUMIFS(HRS_114_0_Table_2!$E:$E,HRS_114_0_Table_2!$C:$C,$A40,HRS_114_0_Table_2!$D:$D,G$10,HRS_114_0_Table_2!$A:$A,Playback!$A$5,HRS_114_0_Table_2!$B:$B,Playback!$A$7)</f>
        <v>0</v>
      </c>
      <c r="H40" s="23">
        <f>SUMIFS(HRS_114_0_Table_2!$E:$E,HRS_114_0_Table_2!$C:$C,$A40,HRS_114_0_Table_2!$D:$D,H$10,HRS_114_0_Table_2!$A:$A,Playback!$A$5,HRS_114_0_Table_2!$B:$B,Playback!$A$7)</f>
        <v>0</v>
      </c>
      <c r="I40" s="23">
        <f>SUMIFS(HRS_114_0_Table_2!$E:$E,HRS_114_0_Table_2!$C:$C,$A40,HRS_114_0_Table_2!$D:$D,I$10,HRS_114_0_Table_2!$A:$A,Playback!$A$5,HRS_114_0_Table_2!$B:$B,Playback!$A$7)</f>
        <v>0</v>
      </c>
      <c r="J40" s="23">
        <f>SUMIFS(HRS_114_0_Table_2!$E:$E,HRS_114_0_Table_2!$C:$C,$A40,HRS_114_0_Table_2!$D:$D,J$10,HRS_114_0_Table_2!$A:$A,Playback!$A$5,HRS_114_0_Table_2!$B:$B,Playback!$A$7)</f>
        <v>0</v>
      </c>
      <c r="K40" s="23">
        <f>SUMIFS(HRS_114_0_Table_2!$E:$E,HRS_114_0_Table_2!$C:$C,$A40,HRS_114_0_Table_2!$D:$D,K$10,HRS_114_0_Table_2!$A:$A,Playback!$A$5,HRS_114_0_Table_2!$B:$B,Playback!$A$7)</f>
        <v>0</v>
      </c>
      <c r="L40" s="23">
        <f>SUMIFS(HRS_114_0_Table_2!$E:$E,HRS_114_0_Table_2!$C:$C,$A40,HRS_114_0_Table_2!$D:$D,L$10,HRS_114_0_Table_2!$A:$A,Playback!$A$5,HRS_114_0_Table_2!$B:$B,Playback!$A$7)</f>
        <v>0</v>
      </c>
      <c r="W40" s="48"/>
      <c r="X40" s="48"/>
      <c r="Y40" s="51"/>
      <c r="Z40" s="52"/>
      <c r="AA40" s="52"/>
      <c r="AB40" s="52"/>
      <c r="AC40" s="51"/>
      <c r="AD40" s="51"/>
    </row>
    <row r="41" spans="1:30" x14ac:dyDescent="0.35">
      <c r="A41" s="25" t="s">
        <v>109</v>
      </c>
      <c r="B41" s="10"/>
      <c r="C41" s="10"/>
    </row>
    <row r="42" spans="1:30" x14ac:dyDescent="0.35">
      <c r="A42" s="8" t="s">
        <v>49</v>
      </c>
      <c r="B42" s="23">
        <f>SUMIFS(HRS_114_0_Table_1!$D:$D,HRS_114_0_Table_1!$C:$C,$A42,HRS_114_0_Table_1!$A:$A,Playback!$A$5,HRS_114_0_Table_1!$B:$B,Playback!$A$7)</f>
        <v>0</v>
      </c>
      <c r="C42" s="26"/>
      <c r="D42" s="27"/>
      <c r="E42" s="27"/>
      <c r="F42" s="27"/>
      <c r="G42" s="27"/>
      <c r="H42" s="27"/>
      <c r="I42" s="27"/>
      <c r="J42" s="27"/>
      <c r="K42" s="28"/>
      <c r="L42" s="23">
        <f>SUMIFS(HRS_114_0_Table_2!$E:$E,HRS_114_0_Table_2!$C:$C,$A42,HRS_114_0_Table_2!$D:$D,L$10,HRS_114_0_Table_2!$A:$A,Playback!$A$5,HRS_114_0_Table_2!$B:$B,Playback!$A$7)</f>
        <v>0</v>
      </c>
    </row>
    <row r="43" spans="1:30" x14ac:dyDescent="0.35">
      <c r="A43" s="8" t="s">
        <v>111</v>
      </c>
      <c r="B43" s="23">
        <f>SUMIFS(HRS_114_0_Table_1!$D:$D,HRS_114_0_Table_1!$C:$C,$A43,HRS_114_0_Table_1!$A:$A,Playback!$A$5,HRS_114_0_Table_1!$B:$B,Playback!$A$7)</f>
        <v>0</v>
      </c>
      <c r="C43" s="26"/>
      <c r="D43" s="27"/>
      <c r="E43" s="27"/>
      <c r="F43" s="27"/>
      <c r="G43" s="27"/>
      <c r="H43" s="27"/>
      <c r="I43" s="27"/>
      <c r="J43" s="27"/>
      <c r="K43" s="28"/>
      <c r="L43" s="23">
        <f>SUMIFS(HRS_114_0_Table_2!$E:$E,HRS_114_0_Table_2!$C:$C,$A43,HRS_114_0_Table_2!$D:$D,L$10,HRS_114_0_Table_2!$A:$A,Playback!$A$5,HRS_114_0_Table_2!$B:$B,Playback!$A$7)</f>
        <v>0</v>
      </c>
    </row>
    <row r="44" spans="1:30" x14ac:dyDescent="0.35">
      <c r="A44" s="8" t="s">
        <v>112</v>
      </c>
      <c r="B44" s="23">
        <f>SUMIFS(HRS_114_0_Table_1!$D:$D,HRS_114_0_Table_1!$C:$C,$A44,HRS_114_0_Table_1!$A:$A,Playback!$A$5,HRS_114_0_Table_1!$B:$B,Playback!$A$7)</f>
        <v>0</v>
      </c>
      <c r="C44" s="26"/>
      <c r="D44" s="27"/>
      <c r="E44" s="27"/>
      <c r="F44" s="27"/>
      <c r="G44" s="27"/>
      <c r="H44" s="27"/>
      <c r="I44" s="27"/>
      <c r="J44" s="27"/>
      <c r="K44" s="28"/>
      <c r="L44" s="23">
        <f>SUMIFS(HRS_114_0_Table_2!$E:$E,HRS_114_0_Table_2!$C:$C,$A44,HRS_114_0_Table_2!$D:$D,L$10,HRS_114_0_Table_2!$A:$A,Playback!$A$5,HRS_114_0_Table_2!$B:$B,Playback!$A$7)</f>
        <v>0</v>
      </c>
    </row>
    <row r="45" spans="1:30" x14ac:dyDescent="0.35">
      <c r="A45" s="8" t="s">
        <v>113</v>
      </c>
      <c r="B45" s="23">
        <f>SUMIFS(HRS_114_0_Table_1!$D:$D,HRS_114_0_Table_1!$C:$C,$A45,HRS_114_0_Table_1!$A:$A,Playback!$A$5,HRS_114_0_Table_1!$B:$B,Playback!$A$7)</f>
        <v>0</v>
      </c>
      <c r="C45" s="26"/>
      <c r="D45" s="27"/>
      <c r="E45" s="27"/>
      <c r="F45" s="27"/>
      <c r="G45" s="27"/>
      <c r="H45" s="27"/>
      <c r="I45" s="27"/>
      <c r="J45" s="27"/>
      <c r="K45" s="28"/>
      <c r="L45" s="23">
        <f>SUMIFS(HRS_114_0_Table_2!$E:$E,HRS_114_0_Table_2!$C:$C,$A45,HRS_114_0_Table_2!$D:$D,L$10,HRS_114_0_Table_2!$A:$A,Playback!$A$5,HRS_114_0_Table_2!$B:$B,Playback!$A$7)</f>
        <v>0</v>
      </c>
    </row>
    <row r="46" spans="1:30" x14ac:dyDescent="0.35">
      <c r="A46" s="21" t="s">
        <v>114</v>
      </c>
      <c r="B46" s="10"/>
      <c r="C46" s="10"/>
    </row>
    <row r="47" spans="1:30" x14ac:dyDescent="0.35">
      <c r="A47" s="37" t="s">
        <v>50</v>
      </c>
      <c r="B47" s="23">
        <f>SUMIFS(HRS_114_0_Table_1!$D:$D,HRS_114_0_Table_1!$C:$C,$A47,HRS_114_0_Table_1!$A:$A,Playback!$A$5,HRS_114_0_Table_1!$B:$B,Playback!$A$7)</f>
        <v>0</v>
      </c>
      <c r="C47" s="23">
        <f>SUMIFS(HRS_114_0_Table_2!$E:$E,HRS_114_0_Table_2!$C:$C,$A47,HRS_114_0_Table_2!$D:$D,C$10,HRS_114_0_Table_2!$A:$A,Playback!$A$5,HRS_114_0_Table_2!$B:$B,Playback!$A$7)</f>
        <v>0</v>
      </c>
      <c r="D47" s="23">
        <f>SUMIFS(HRS_114_0_Table_2!$E:$E,HRS_114_0_Table_2!$C:$C,$A47,HRS_114_0_Table_2!$D:$D,D$10,HRS_114_0_Table_2!$A:$A,Playback!$A$5,HRS_114_0_Table_2!$B:$B,Playback!$A$7)</f>
        <v>0</v>
      </c>
      <c r="E47" s="23">
        <f>SUMIFS(HRS_114_0_Table_2!$E:$E,HRS_114_0_Table_2!$C:$C,$A47,HRS_114_0_Table_2!$D:$D,E$10,HRS_114_0_Table_2!$A:$A,Playback!$A$5,HRS_114_0_Table_2!$B:$B,Playback!$A$7)</f>
        <v>0</v>
      </c>
      <c r="F47" s="23">
        <f>SUMIFS(HRS_114_0_Table_2!$E:$E,HRS_114_0_Table_2!$C:$C,$A47,HRS_114_0_Table_2!$D:$D,F$10,HRS_114_0_Table_2!$A:$A,Playback!$A$5,HRS_114_0_Table_2!$B:$B,Playback!$A$7)</f>
        <v>0</v>
      </c>
      <c r="G47" s="23">
        <f>SUMIFS(HRS_114_0_Table_2!$E:$E,HRS_114_0_Table_2!$C:$C,$A47,HRS_114_0_Table_2!$D:$D,G$10,HRS_114_0_Table_2!$A:$A,Playback!$A$5,HRS_114_0_Table_2!$B:$B,Playback!$A$7)</f>
        <v>0</v>
      </c>
      <c r="H47" s="23">
        <f>SUMIFS(HRS_114_0_Table_2!$E:$E,HRS_114_0_Table_2!$C:$C,$A47,HRS_114_0_Table_2!$D:$D,H$10,HRS_114_0_Table_2!$A:$A,Playback!$A$5,HRS_114_0_Table_2!$B:$B,Playback!$A$7)</f>
        <v>0</v>
      </c>
      <c r="I47" s="23">
        <f>SUMIFS(HRS_114_0_Table_2!$E:$E,HRS_114_0_Table_2!$C:$C,$A47,HRS_114_0_Table_2!$D:$D,I$10,HRS_114_0_Table_2!$A:$A,Playback!$A$5,HRS_114_0_Table_2!$B:$B,Playback!$A$7)</f>
        <v>0</v>
      </c>
      <c r="J47" s="23">
        <f>SUMIFS(HRS_114_0_Table_2!$E:$E,HRS_114_0_Table_2!$C:$C,$A47,HRS_114_0_Table_2!$D:$D,J$10,HRS_114_0_Table_2!$A:$A,Playback!$A$5,HRS_114_0_Table_2!$B:$B,Playback!$A$7)</f>
        <v>0</v>
      </c>
      <c r="K47" s="23">
        <f>SUMIFS(HRS_114_0_Table_2!$E:$E,HRS_114_0_Table_2!$C:$C,$A47,HRS_114_0_Table_2!$D:$D,K$10,HRS_114_0_Table_2!$A:$A,Playback!$A$5,HRS_114_0_Table_2!$B:$B,Playback!$A$7)</f>
        <v>0</v>
      </c>
      <c r="L47" s="23">
        <f>SUMIFS(HRS_114_0_Table_2!$E:$E,HRS_114_0_Table_2!$C:$C,$A47,HRS_114_0_Table_2!$D:$D,L$10,HRS_114_0_Table_2!$A:$A,Playback!$A$5,HRS_114_0_Table_2!$B:$B,Playback!$A$7)</f>
        <v>0</v>
      </c>
    </row>
    <row r="48" spans="1:30" x14ac:dyDescent="0.35">
      <c r="A48" s="21" t="s">
        <v>79</v>
      </c>
      <c r="B48" s="31"/>
      <c r="C48" s="22">
        <f>SUM(C12:C22,C24:C26,C28:C32,C34:C36,C38:C40,C47)</f>
        <v>0</v>
      </c>
      <c r="D48" s="22">
        <f t="shared" ref="D48:K48" si="0">SUM(D12:D22,D24:D26,D28:D32,D34:D36,D38:D40,D47)</f>
        <v>0</v>
      </c>
      <c r="E48" s="22">
        <f t="shared" si="0"/>
        <v>0</v>
      </c>
      <c r="F48" s="22">
        <f t="shared" si="0"/>
        <v>0</v>
      </c>
      <c r="G48" s="22">
        <f t="shared" si="0"/>
        <v>0</v>
      </c>
      <c r="H48" s="22">
        <f t="shared" si="0"/>
        <v>0</v>
      </c>
      <c r="I48" s="22">
        <f t="shared" si="0"/>
        <v>0</v>
      </c>
      <c r="J48" s="22">
        <f t="shared" si="0"/>
        <v>0</v>
      </c>
      <c r="K48" s="22">
        <f t="shared" si="0"/>
        <v>0</v>
      </c>
      <c r="L48" s="22">
        <f>SUM(L12:L22,L24:L26,L28:L32,L34:L36,L38:L40,L47,L42:L45)</f>
        <v>0</v>
      </c>
    </row>
    <row r="49" spans="1:12" x14ac:dyDescent="0.35">
      <c r="A49" s="21" t="s">
        <v>80</v>
      </c>
      <c r="B49" s="31"/>
      <c r="C49" s="22">
        <f>IF(C48&gt;0,0,ABS(C48))</f>
        <v>0</v>
      </c>
      <c r="D49" s="22">
        <f>IF(D48&gt;0,0,ABS(D48))</f>
        <v>0</v>
      </c>
      <c r="E49" s="22">
        <f t="shared" ref="E49:L49" si="1">IF(E48&gt;0,0,ABS(E48))</f>
        <v>0</v>
      </c>
      <c r="F49" s="22">
        <f t="shared" si="1"/>
        <v>0</v>
      </c>
      <c r="G49" s="22">
        <f t="shared" si="1"/>
        <v>0</v>
      </c>
      <c r="H49" s="22">
        <f t="shared" si="1"/>
        <v>0</v>
      </c>
      <c r="I49" s="22">
        <f t="shared" si="1"/>
        <v>0</v>
      </c>
      <c r="J49" s="22">
        <f t="shared" si="1"/>
        <v>0</v>
      </c>
      <c r="K49" s="22">
        <f t="shared" si="1"/>
        <v>0</v>
      </c>
      <c r="L49" s="22">
        <f t="shared" si="1"/>
        <v>0</v>
      </c>
    </row>
    <row r="50" spans="1:12" x14ac:dyDescent="0.35">
      <c r="A50" s="21" t="s">
        <v>81</v>
      </c>
      <c r="B50" s="22">
        <f>Playback!$M$94</f>
        <v>0</v>
      </c>
    </row>
    <row r="51" spans="1:12" x14ac:dyDescent="0.35">
      <c r="A51" s="33" t="s">
        <v>82</v>
      </c>
      <c r="B51" s="22">
        <f>Playback!$N$94</f>
        <v>0</v>
      </c>
    </row>
    <row r="54" spans="1:12" ht="23.25" x14ac:dyDescent="0.35">
      <c r="A54" s="34" t="s">
        <v>23</v>
      </c>
      <c r="B54" s="20" t="s">
        <v>62</v>
      </c>
      <c r="C54" s="20" t="s">
        <v>63</v>
      </c>
      <c r="D54" s="20" t="s">
        <v>64</v>
      </c>
      <c r="E54" s="20" t="s">
        <v>65</v>
      </c>
      <c r="F54" s="20" t="s">
        <v>66</v>
      </c>
      <c r="G54" s="20" t="s">
        <v>67</v>
      </c>
      <c r="H54" s="20" t="s">
        <v>68</v>
      </c>
      <c r="I54" s="20" t="s">
        <v>69</v>
      </c>
      <c r="J54" s="20" t="s">
        <v>83</v>
      </c>
    </row>
    <row r="55" spans="1:12" x14ac:dyDescent="0.35">
      <c r="A55" s="21" t="s">
        <v>121</v>
      </c>
      <c r="B55" s="22">
        <f>SUM(B56:B58)</f>
        <v>0</v>
      </c>
      <c r="C55" s="22">
        <f t="shared" ref="C55:J55" si="2">SUM(C56:C58)</f>
        <v>0</v>
      </c>
      <c r="D55" s="22">
        <f t="shared" si="2"/>
        <v>0</v>
      </c>
      <c r="E55" s="22">
        <f t="shared" si="2"/>
        <v>0</v>
      </c>
      <c r="F55" s="22">
        <f t="shared" si="2"/>
        <v>0</v>
      </c>
      <c r="G55" s="22">
        <f t="shared" si="2"/>
        <v>0</v>
      </c>
      <c r="H55" s="22">
        <f t="shared" si="2"/>
        <v>0</v>
      </c>
      <c r="I55" s="22">
        <f t="shared" si="2"/>
        <v>0</v>
      </c>
      <c r="J55" s="22">
        <f t="shared" si="2"/>
        <v>0</v>
      </c>
    </row>
    <row r="56" spans="1:12" x14ac:dyDescent="0.35">
      <c r="A56" s="8" t="s">
        <v>61</v>
      </c>
      <c r="B56" s="40">
        <f>SUMIFS(HRS_114_0_Table_3!$E:$E,HRS_114_0_Table_3!$A:$A,$A$5,HRS_114_0_Table_3!$C:$C,$A56,HRS_114_0_Table_3!$D:$D,B$54,HRS_114_0_Table_3!$B:$B,$A$7)</f>
        <v>0</v>
      </c>
      <c r="C56" s="40">
        <f>SUMIFS(HRS_114_0_Table_3!$E:$E,HRS_114_0_Table_3!$A:$A,$A$5,HRS_114_0_Table_3!$C:$C,$A56,HRS_114_0_Table_3!$D:$D,C$54,HRS_114_0_Table_3!$B:$B,$A$7)</f>
        <v>0</v>
      </c>
      <c r="D56" s="40">
        <f>SUMIFS(HRS_114_0_Table_3!$E:$E,HRS_114_0_Table_3!$A:$A,$A$5,HRS_114_0_Table_3!$C:$C,$A56,HRS_114_0_Table_3!$D:$D,D$54,HRS_114_0_Table_3!$B:$B,$A$7)</f>
        <v>0</v>
      </c>
      <c r="E56" s="40">
        <f>SUMIFS(HRS_114_0_Table_3!$E:$E,HRS_114_0_Table_3!$A:$A,$A$5,HRS_114_0_Table_3!$C:$C,$A56,HRS_114_0_Table_3!$D:$D,E$54,HRS_114_0_Table_3!$B:$B,$A$7)</f>
        <v>0</v>
      </c>
      <c r="F56" s="40">
        <f>SUMIFS(HRS_114_0_Table_3!$E:$E,HRS_114_0_Table_3!$A:$A,$A$5,HRS_114_0_Table_3!$C:$C,$A56,HRS_114_0_Table_3!$D:$D,F$54,HRS_114_0_Table_3!$B:$B,$A$7)</f>
        <v>0</v>
      </c>
      <c r="G56" s="40">
        <f>SUMIFS(HRS_114_0_Table_3!$E:$E,HRS_114_0_Table_3!$A:$A,$A$5,HRS_114_0_Table_3!$C:$C,$A56,HRS_114_0_Table_3!$D:$D,G$54,HRS_114_0_Table_3!$B:$B,$A$7)</f>
        <v>0</v>
      </c>
      <c r="H56" s="40">
        <f>SUMIFS(HRS_114_0_Table_3!$E:$E,HRS_114_0_Table_3!$A:$A,$A$5,HRS_114_0_Table_3!$C:$C,$A56,HRS_114_0_Table_3!$D:$D,H$54,HRS_114_0_Table_3!$B:$B,$A$7)</f>
        <v>0</v>
      </c>
      <c r="I56" s="40">
        <f>SUMIFS(HRS_114_0_Table_3!$E:$E,HRS_114_0_Table_3!$A:$A,$A$5,HRS_114_0_Table_3!$C:$C,$A56,HRS_114_0_Table_3!$D:$D,I$54,HRS_114_0_Table_3!$B:$B,$A$7)</f>
        <v>0</v>
      </c>
      <c r="J56" s="22">
        <f>SUM(B56:I56)</f>
        <v>0</v>
      </c>
    </row>
    <row r="57" spans="1:12" x14ac:dyDescent="0.35">
      <c r="A57" s="8" t="s">
        <v>70</v>
      </c>
      <c r="B57" s="40">
        <f>SUMIFS(HRS_114_0_Table_3!$E:$E,HRS_114_0_Table_3!$A:$A,$A$5,HRS_114_0_Table_3!$C:$C,$A57,HRS_114_0_Table_3!$D:$D,B$54,HRS_114_0_Table_3!$B:$B,$A$7)</f>
        <v>0</v>
      </c>
      <c r="C57" s="40">
        <f>SUMIFS(HRS_114_0_Table_3!$E:$E,HRS_114_0_Table_3!$A:$A,$A$5,HRS_114_0_Table_3!$C:$C,$A57,HRS_114_0_Table_3!$D:$D,C$54,HRS_114_0_Table_3!$B:$B,$A$7)</f>
        <v>0</v>
      </c>
      <c r="D57" s="40">
        <f>SUMIFS(HRS_114_0_Table_3!$E:$E,HRS_114_0_Table_3!$A:$A,$A$5,HRS_114_0_Table_3!$C:$C,$A57,HRS_114_0_Table_3!$D:$D,D$54,HRS_114_0_Table_3!$B:$B,$A$7)</f>
        <v>0</v>
      </c>
      <c r="E57" s="40">
        <f>SUMIFS(HRS_114_0_Table_3!$E:$E,HRS_114_0_Table_3!$A:$A,$A$5,HRS_114_0_Table_3!$C:$C,$A57,HRS_114_0_Table_3!$D:$D,E$54,HRS_114_0_Table_3!$B:$B,$A$7)</f>
        <v>0</v>
      </c>
      <c r="F57" s="40">
        <f>SUMIFS(HRS_114_0_Table_3!$E:$E,HRS_114_0_Table_3!$A:$A,$A$5,HRS_114_0_Table_3!$C:$C,$A57,HRS_114_0_Table_3!$D:$D,F$54,HRS_114_0_Table_3!$B:$B,$A$7)</f>
        <v>0</v>
      </c>
      <c r="G57" s="40">
        <f>SUMIFS(HRS_114_0_Table_3!$E:$E,HRS_114_0_Table_3!$A:$A,$A$5,HRS_114_0_Table_3!$C:$C,$A57,HRS_114_0_Table_3!$D:$D,G$54,HRS_114_0_Table_3!$B:$B,$A$7)</f>
        <v>0</v>
      </c>
      <c r="H57" s="40">
        <f>SUMIFS(HRS_114_0_Table_3!$E:$E,HRS_114_0_Table_3!$A:$A,$A$5,HRS_114_0_Table_3!$C:$C,$A57,HRS_114_0_Table_3!$D:$D,H$54,HRS_114_0_Table_3!$B:$B,$A$7)</f>
        <v>0</v>
      </c>
      <c r="I57" s="40">
        <f>SUMIFS(HRS_114_0_Table_3!$E:$E,HRS_114_0_Table_3!$A:$A,$A$5,HRS_114_0_Table_3!$C:$C,$A57,HRS_114_0_Table_3!$D:$D,I$54,HRS_114_0_Table_3!$B:$B,$A$7)</f>
        <v>0</v>
      </c>
      <c r="J57" s="22">
        <f>SUM(B57:I57)</f>
        <v>0</v>
      </c>
    </row>
    <row r="58" spans="1:12" x14ac:dyDescent="0.35">
      <c r="A58" s="8" t="s">
        <v>71</v>
      </c>
      <c r="B58" s="40">
        <f>SUMIFS(HRS_114_0_Table_3!$E:$E,HRS_114_0_Table_3!$A:$A,$A$5,HRS_114_0_Table_3!$C:$C,$A58,HRS_114_0_Table_3!$D:$D,B$54,HRS_114_0_Table_3!$B:$B,$A$7)</f>
        <v>0</v>
      </c>
      <c r="C58" s="40">
        <f>SUMIFS(HRS_114_0_Table_3!$E:$E,HRS_114_0_Table_3!$A:$A,$A$5,HRS_114_0_Table_3!$C:$C,$A58,HRS_114_0_Table_3!$D:$D,C$54,HRS_114_0_Table_3!$B:$B,$A$7)</f>
        <v>0</v>
      </c>
      <c r="D58" s="40">
        <f>SUMIFS(HRS_114_0_Table_3!$E:$E,HRS_114_0_Table_3!$A:$A,$A$5,HRS_114_0_Table_3!$C:$C,$A58,HRS_114_0_Table_3!$D:$D,D$54,HRS_114_0_Table_3!$B:$B,$A$7)</f>
        <v>0</v>
      </c>
      <c r="E58" s="40">
        <f>SUMIFS(HRS_114_0_Table_3!$E:$E,HRS_114_0_Table_3!$A:$A,$A$5,HRS_114_0_Table_3!$C:$C,$A58,HRS_114_0_Table_3!$D:$D,E$54,HRS_114_0_Table_3!$B:$B,$A$7)</f>
        <v>0</v>
      </c>
      <c r="F58" s="40">
        <f>SUMIFS(HRS_114_0_Table_3!$E:$E,HRS_114_0_Table_3!$A:$A,$A$5,HRS_114_0_Table_3!$C:$C,$A58,HRS_114_0_Table_3!$D:$D,F$54,HRS_114_0_Table_3!$B:$B,$A$7)</f>
        <v>0</v>
      </c>
      <c r="G58" s="40">
        <f>SUMIFS(HRS_114_0_Table_3!$E:$E,HRS_114_0_Table_3!$A:$A,$A$5,HRS_114_0_Table_3!$C:$C,$A58,HRS_114_0_Table_3!$D:$D,G$54,HRS_114_0_Table_3!$B:$B,$A$7)</f>
        <v>0</v>
      </c>
      <c r="H58" s="40">
        <f>SUMIFS(HRS_114_0_Table_3!$E:$E,HRS_114_0_Table_3!$A:$A,$A$5,HRS_114_0_Table_3!$C:$C,$A58,HRS_114_0_Table_3!$D:$D,H$54,HRS_114_0_Table_3!$B:$B,$A$7)</f>
        <v>0</v>
      </c>
      <c r="I58" s="40">
        <f>SUMIFS(HRS_114_0_Table_3!$E:$E,HRS_114_0_Table_3!$A:$A,$A$5,HRS_114_0_Table_3!$C:$C,$A58,HRS_114_0_Table_3!$D:$D,I$54,HRS_114_0_Table_3!$B:$B,$A$7)</f>
        <v>0</v>
      </c>
      <c r="J58" s="22">
        <f>SUM(B58:I58)</f>
        <v>0</v>
      </c>
    </row>
    <row r="59" spans="1:12" x14ac:dyDescent="0.35">
      <c r="A59" s="21" t="s">
        <v>122</v>
      </c>
      <c r="B59" s="22">
        <f t="shared" ref="B59:J59" si="3">SUM(B60:B62)</f>
        <v>0</v>
      </c>
      <c r="C59" s="22">
        <f t="shared" si="3"/>
        <v>0</v>
      </c>
      <c r="D59" s="22">
        <f t="shared" si="3"/>
        <v>0</v>
      </c>
      <c r="E59" s="22">
        <f t="shared" si="3"/>
        <v>0</v>
      </c>
      <c r="F59" s="22">
        <f t="shared" si="3"/>
        <v>0</v>
      </c>
      <c r="G59" s="22">
        <f t="shared" si="3"/>
        <v>0</v>
      </c>
      <c r="H59" s="22">
        <f t="shared" si="3"/>
        <v>0</v>
      </c>
      <c r="I59" s="22">
        <f t="shared" si="3"/>
        <v>0</v>
      </c>
      <c r="J59" s="22">
        <f t="shared" si="3"/>
        <v>0</v>
      </c>
    </row>
    <row r="60" spans="1:12" x14ac:dyDescent="0.35">
      <c r="A60" s="8" t="s">
        <v>61</v>
      </c>
      <c r="B60" s="40">
        <f>SUMIFS(HRS_114_0_Table_3!$F:$F,HRS_114_0_Table_3!$A:$A,$A$5,HRS_114_0_Table_3!$C:$C,$A60,HRS_114_0_Table_3!$D:$D,B$54,HRS_114_0_Table_3!$B:$B,$A$7)</f>
        <v>0</v>
      </c>
      <c r="C60" s="40">
        <f>SUMIFS(HRS_114_0_Table_3!$F:$F,HRS_114_0_Table_3!$A:$A,$A$5,HRS_114_0_Table_3!$C:$C,$A60,HRS_114_0_Table_3!$D:$D,C$54,HRS_114_0_Table_3!$B:$B,$A$7)</f>
        <v>0</v>
      </c>
      <c r="D60" s="40">
        <f>SUMIFS(HRS_114_0_Table_3!$F:$F,HRS_114_0_Table_3!$A:$A,$A$5,HRS_114_0_Table_3!$C:$C,$A60,HRS_114_0_Table_3!$D:$D,D$54,HRS_114_0_Table_3!$B:$B,$A$7)</f>
        <v>0</v>
      </c>
      <c r="E60" s="40">
        <f>SUMIFS(HRS_114_0_Table_3!$F:$F,HRS_114_0_Table_3!$A:$A,$A$5,HRS_114_0_Table_3!$C:$C,$A60,HRS_114_0_Table_3!$D:$D,E$54,HRS_114_0_Table_3!$B:$B,$A$7)</f>
        <v>0</v>
      </c>
      <c r="F60" s="40">
        <f>SUMIFS(HRS_114_0_Table_3!$F:$F,HRS_114_0_Table_3!$A:$A,$A$5,HRS_114_0_Table_3!$C:$C,$A60,HRS_114_0_Table_3!$D:$D,F$54,HRS_114_0_Table_3!$B:$B,$A$7)</f>
        <v>0</v>
      </c>
      <c r="G60" s="40">
        <f>SUMIFS(HRS_114_0_Table_3!$F:$F,HRS_114_0_Table_3!$A:$A,$A$5,HRS_114_0_Table_3!$C:$C,$A60,HRS_114_0_Table_3!$D:$D,G$54,HRS_114_0_Table_3!$B:$B,$A$7)</f>
        <v>0</v>
      </c>
      <c r="H60" s="40">
        <f>SUMIFS(HRS_114_0_Table_3!$F:$F,HRS_114_0_Table_3!$A:$A,$A$5,HRS_114_0_Table_3!$C:$C,$A60,HRS_114_0_Table_3!$D:$D,H$54,HRS_114_0_Table_3!$B:$B,$A$7)</f>
        <v>0</v>
      </c>
      <c r="I60" s="40">
        <f>SUMIFS(HRS_114_0_Table_3!$F:$F,HRS_114_0_Table_3!$A:$A,$A$5,HRS_114_0_Table_3!$C:$C,$A60,HRS_114_0_Table_3!$D:$D,I$54,HRS_114_0_Table_3!$B:$B,$A$7)</f>
        <v>0</v>
      </c>
      <c r="J60" s="22">
        <f>SUM(B60:I60)</f>
        <v>0</v>
      </c>
    </row>
    <row r="61" spans="1:12" x14ac:dyDescent="0.35">
      <c r="A61" s="8" t="s">
        <v>70</v>
      </c>
      <c r="B61" s="40">
        <f>SUMIFS(HRS_114_0_Table_3!$F:$F,HRS_114_0_Table_3!$A:$A,$A$5,HRS_114_0_Table_3!$C:$C,$A61,HRS_114_0_Table_3!$D:$D,B$54,HRS_114_0_Table_3!$B:$B,$A$7)</f>
        <v>0</v>
      </c>
      <c r="C61" s="40">
        <f>SUMIFS(HRS_114_0_Table_3!$F:$F,HRS_114_0_Table_3!$A:$A,$A$5,HRS_114_0_Table_3!$C:$C,$A61,HRS_114_0_Table_3!$D:$D,C$54,HRS_114_0_Table_3!$B:$B,$A$7)</f>
        <v>0</v>
      </c>
      <c r="D61" s="40">
        <f>SUMIFS(HRS_114_0_Table_3!$F:$F,HRS_114_0_Table_3!$A:$A,$A$5,HRS_114_0_Table_3!$C:$C,$A61,HRS_114_0_Table_3!$D:$D,D$54,HRS_114_0_Table_3!$B:$B,$A$7)</f>
        <v>0</v>
      </c>
      <c r="E61" s="40">
        <f>SUMIFS(HRS_114_0_Table_3!$F:$F,HRS_114_0_Table_3!$A:$A,$A$5,HRS_114_0_Table_3!$C:$C,$A61,HRS_114_0_Table_3!$D:$D,E$54,HRS_114_0_Table_3!$B:$B,$A$7)</f>
        <v>0</v>
      </c>
      <c r="F61" s="40">
        <f>SUMIFS(HRS_114_0_Table_3!$F:$F,HRS_114_0_Table_3!$A:$A,$A$5,HRS_114_0_Table_3!$C:$C,$A61,HRS_114_0_Table_3!$D:$D,F$54,HRS_114_0_Table_3!$B:$B,$A$7)</f>
        <v>0</v>
      </c>
      <c r="G61" s="40">
        <f>SUMIFS(HRS_114_0_Table_3!$F:$F,HRS_114_0_Table_3!$A:$A,$A$5,HRS_114_0_Table_3!$C:$C,$A61,HRS_114_0_Table_3!$D:$D,G$54,HRS_114_0_Table_3!$B:$B,$A$7)</f>
        <v>0</v>
      </c>
      <c r="H61" s="40">
        <f>SUMIFS(HRS_114_0_Table_3!$F:$F,HRS_114_0_Table_3!$A:$A,$A$5,HRS_114_0_Table_3!$C:$C,$A61,HRS_114_0_Table_3!$D:$D,H$54,HRS_114_0_Table_3!$B:$B,$A$7)</f>
        <v>0</v>
      </c>
      <c r="I61" s="40">
        <f>SUMIFS(HRS_114_0_Table_3!$F:$F,HRS_114_0_Table_3!$A:$A,$A$5,HRS_114_0_Table_3!$C:$C,$A61,HRS_114_0_Table_3!$D:$D,I$54,HRS_114_0_Table_3!$B:$B,$A$7)</f>
        <v>0</v>
      </c>
      <c r="J61" s="22">
        <f>SUM(B61:I61)</f>
        <v>0</v>
      </c>
    </row>
    <row r="62" spans="1:12" x14ac:dyDescent="0.35">
      <c r="A62" s="8" t="s">
        <v>71</v>
      </c>
      <c r="B62" s="40">
        <f>SUMIFS(HRS_114_0_Table_3!$F:$F,HRS_114_0_Table_3!$A:$A,$A$5,HRS_114_0_Table_3!$C:$C,$A62,HRS_114_0_Table_3!$D:$D,B$54,HRS_114_0_Table_3!$B:$B,$A$7)</f>
        <v>0</v>
      </c>
      <c r="C62" s="40">
        <f>SUMIFS(HRS_114_0_Table_3!$F:$F,HRS_114_0_Table_3!$A:$A,$A$5,HRS_114_0_Table_3!$C:$C,$A62,HRS_114_0_Table_3!$D:$D,C$54,HRS_114_0_Table_3!$B:$B,$A$7)</f>
        <v>0</v>
      </c>
      <c r="D62" s="40">
        <f>SUMIFS(HRS_114_0_Table_3!$F:$F,HRS_114_0_Table_3!$A:$A,$A$5,HRS_114_0_Table_3!$C:$C,$A62,HRS_114_0_Table_3!$D:$D,D$54,HRS_114_0_Table_3!$B:$B,$A$7)</f>
        <v>0</v>
      </c>
      <c r="E62" s="40">
        <f>SUMIFS(HRS_114_0_Table_3!$F:$F,HRS_114_0_Table_3!$A:$A,$A$5,HRS_114_0_Table_3!$C:$C,$A62,HRS_114_0_Table_3!$D:$D,E$54,HRS_114_0_Table_3!$B:$B,$A$7)</f>
        <v>0</v>
      </c>
      <c r="F62" s="40">
        <f>SUMIFS(HRS_114_0_Table_3!$F:$F,HRS_114_0_Table_3!$A:$A,$A$5,HRS_114_0_Table_3!$C:$C,$A62,HRS_114_0_Table_3!$D:$D,F$54,HRS_114_0_Table_3!$B:$B,$A$7)</f>
        <v>0</v>
      </c>
      <c r="G62" s="40">
        <f>SUMIFS(HRS_114_0_Table_3!$F:$F,HRS_114_0_Table_3!$A:$A,$A$5,HRS_114_0_Table_3!$C:$C,$A62,HRS_114_0_Table_3!$D:$D,G$54,HRS_114_0_Table_3!$B:$B,$A$7)</f>
        <v>0</v>
      </c>
      <c r="H62" s="40">
        <f>SUMIFS(HRS_114_0_Table_3!$F:$F,HRS_114_0_Table_3!$A:$A,$A$5,HRS_114_0_Table_3!$C:$C,$A62,HRS_114_0_Table_3!$D:$D,H$54,HRS_114_0_Table_3!$B:$B,$A$7)</f>
        <v>0</v>
      </c>
      <c r="I62" s="40">
        <f>SUMIFS(HRS_114_0_Table_3!$F:$F,HRS_114_0_Table_3!$A:$A,$A$5,HRS_114_0_Table_3!$C:$C,$A62,HRS_114_0_Table_3!$D:$D,I$54,HRS_114_0_Table_3!$B:$B,$A$7)</f>
        <v>0</v>
      </c>
      <c r="J62" s="22">
        <f>SUM(B62:I62)</f>
        <v>0</v>
      </c>
    </row>
    <row r="65" spans="1:11" x14ac:dyDescent="0.35">
      <c r="A65" s="34" t="s">
        <v>25</v>
      </c>
      <c r="B65" s="20" t="s">
        <v>84</v>
      </c>
    </row>
    <row r="66" spans="1:11" x14ac:dyDescent="0.35">
      <c r="A66" s="33" t="s">
        <v>72</v>
      </c>
      <c r="B66" s="41">
        <f>SUMIFS(HRS_114_0_Table_4!$D:$D,HRS_114_0_Table_4!$C:$C,Playback!$A66,HRS_114_0_Table_4!$A:$A,$A$5,HRS_114_0_Table_4!$B:$B,$A$7)</f>
        <v>0</v>
      </c>
    </row>
    <row r="67" spans="1:11" x14ac:dyDescent="0.35">
      <c r="A67" s="33" t="s">
        <v>73</v>
      </c>
      <c r="B67" s="41">
        <f>SUMIFS(HRS_114_0_Table_4!$D:$D,HRS_114_0_Table_4!$C:$C,Playback!$A67,HRS_114_0_Table_4!$A:$A,$A$5,HRS_114_0_Table_4!$B:$B,$A$7)</f>
        <v>0</v>
      </c>
    </row>
    <row r="68" spans="1:11" x14ac:dyDescent="0.35">
      <c r="A68" s="33" t="s">
        <v>74</v>
      </c>
      <c r="B68" s="41">
        <f>SUMIFS(HRS_114_0_Table_4!$D:$D,HRS_114_0_Table_4!$C:$C,Playback!$A68,HRS_114_0_Table_4!$A:$A,$A$5,HRS_114_0_Table_4!$B:$B,$A$7)</f>
        <v>0</v>
      </c>
    </row>
    <row r="71" spans="1:11" ht="23.25" x14ac:dyDescent="0.35">
      <c r="A71" s="34" t="s">
        <v>86</v>
      </c>
      <c r="B71" s="20" t="s">
        <v>51</v>
      </c>
      <c r="C71" s="20" t="s">
        <v>52</v>
      </c>
      <c r="D71" s="20" t="s">
        <v>53</v>
      </c>
      <c r="E71" s="20" t="s">
        <v>54</v>
      </c>
      <c r="F71" s="20" t="s">
        <v>55</v>
      </c>
      <c r="G71" s="20" t="s">
        <v>56</v>
      </c>
      <c r="H71" s="20" t="s">
        <v>57</v>
      </c>
      <c r="I71" s="20" t="s">
        <v>58</v>
      </c>
      <c r="J71" s="20" t="s">
        <v>59</v>
      </c>
      <c r="K71" s="20" t="s">
        <v>60</v>
      </c>
    </row>
    <row r="72" spans="1:11" x14ac:dyDescent="0.35">
      <c r="A72" s="33" t="s">
        <v>51</v>
      </c>
      <c r="B72" s="39">
        <v>1</v>
      </c>
      <c r="C72" s="39">
        <v>0</v>
      </c>
      <c r="D72" s="39">
        <v>0.2</v>
      </c>
      <c r="E72" s="39">
        <v>0</v>
      </c>
      <c r="F72" s="39">
        <v>0.2</v>
      </c>
      <c r="G72" s="39">
        <v>0</v>
      </c>
      <c r="H72" s="39">
        <v>0</v>
      </c>
      <c r="I72" s="39">
        <v>0</v>
      </c>
      <c r="J72" s="39">
        <v>0</v>
      </c>
      <c r="K72" s="39"/>
    </row>
    <row r="73" spans="1:11" x14ac:dyDescent="0.35">
      <c r="A73" s="33" t="s">
        <v>52</v>
      </c>
      <c r="B73" s="39">
        <v>0</v>
      </c>
      <c r="C73" s="39">
        <v>1</v>
      </c>
      <c r="D73" s="39">
        <v>0</v>
      </c>
      <c r="E73" s="39">
        <v>0.2</v>
      </c>
      <c r="F73" s="39">
        <v>0</v>
      </c>
      <c r="G73" s="39">
        <v>0.2</v>
      </c>
      <c r="H73" s="39">
        <v>0.2</v>
      </c>
      <c r="I73" s="39">
        <v>0.2</v>
      </c>
      <c r="J73" s="39">
        <v>0.2</v>
      </c>
      <c r="K73" s="39"/>
    </row>
    <row r="74" spans="1:11" x14ac:dyDescent="0.35">
      <c r="A74" s="33" t="s">
        <v>53</v>
      </c>
      <c r="B74" s="39">
        <v>0.2</v>
      </c>
      <c r="C74" s="39">
        <v>0</v>
      </c>
      <c r="D74" s="39">
        <v>1</v>
      </c>
      <c r="E74" s="39">
        <v>0</v>
      </c>
      <c r="F74" s="39">
        <v>0.2</v>
      </c>
      <c r="G74" s="39">
        <v>0</v>
      </c>
      <c r="H74" s="39">
        <v>0</v>
      </c>
      <c r="I74" s="39">
        <v>0</v>
      </c>
      <c r="J74" s="39">
        <v>0</v>
      </c>
      <c r="K74" s="39"/>
    </row>
    <row r="75" spans="1:11" x14ac:dyDescent="0.35">
      <c r="A75" s="33" t="s">
        <v>54</v>
      </c>
      <c r="B75" s="39">
        <v>0</v>
      </c>
      <c r="C75" s="39">
        <v>0.2</v>
      </c>
      <c r="D75" s="39">
        <v>0</v>
      </c>
      <c r="E75" s="39">
        <v>1</v>
      </c>
      <c r="F75" s="39">
        <v>0</v>
      </c>
      <c r="G75" s="39">
        <v>0.2</v>
      </c>
      <c r="H75" s="39">
        <v>0.4</v>
      </c>
      <c r="I75" s="39">
        <v>0.4</v>
      </c>
      <c r="J75" s="39">
        <v>0.2</v>
      </c>
      <c r="K75" s="39"/>
    </row>
    <row r="76" spans="1:11" x14ac:dyDescent="0.35">
      <c r="A76" s="33" t="s">
        <v>55</v>
      </c>
      <c r="B76" s="39">
        <v>0.2</v>
      </c>
      <c r="C76" s="39">
        <v>0</v>
      </c>
      <c r="D76" s="39">
        <v>0.2</v>
      </c>
      <c r="E76" s="39">
        <v>0</v>
      </c>
      <c r="F76" s="39">
        <v>1</v>
      </c>
      <c r="G76" s="39">
        <v>0</v>
      </c>
      <c r="H76" s="39">
        <v>0</v>
      </c>
      <c r="I76" s="39">
        <v>0</v>
      </c>
      <c r="J76" s="39">
        <v>0</v>
      </c>
      <c r="K76" s="39"/>
    </row>
    <row r="77" spans="1:11" x14ac:dyDescent="0.35">
      <c r="A77" s="33" t="s">
        <v>56</v>
      </c>
      <c r="B77" s="39">
        <v>0</v>
      </c>
      <c r="C77" s="39">
        <v>0.2</v>
      </c>
      <c r="D77" s="39">
        <v>0</v>
      </c>
      <c r="E77" s="39">
        <v>0.2</v>
      </c>
      <c r="F77" s="39">
        <v>0</v>
      </c>
      <c r="G77" s="39">
        <v>1</v>
      </c>
      <c r="H77" s="39">
        <v>0.6</v>
      </c>
      <c r="I77" s="39">
        <v>0.2</v>
      </c>
      <c r="J77" s="39">
        <v>0.4</v>
      </c>
      <c r="K77" s="39"/>
    </row>
    <row r="78" spans="1:11" x14ac:dyDescent="0.35">
      <c r="A78" s="33" t="s">
        <v>57</v>
      </c>
      <c r="B78" s="39">
        <v>0</v>
      </c>
      <c r="C78" s="39">
        <v>0.2</v>
      </c>
      <c r="D78" s="39">
        <v>0</v>
      </c>
      <c r="E78" s="39">
        <v>0.4</v>
      </c>
      <c r="F78" s="39">
        <v>0</v>
      </c>
      <c r="G78" s="39">
        <v>0.6</v>
      </c>
      <c r="H78" s="39">
        <v>1</v>
      </c>
      <c r="I78" s="39">
        <v>0.4</v>
      </c>
      <c r="J78" s="39">
        <v>0.8</v>
      </c>
      <c r="K78" s="39"/>
    </row>
    <row r="79" spans="1:11" x14ac:dyDescent="0.35">
      <c r="A79" s="33" t="s">
        <v>58</v>
      </c>
      <c r="B79" s="39">
        <v>0</v>
      </c>
      <c r="C79" s="39">
        <v>0.2</v>
      </c>
      <c r="D79" s="39">
        <v>0</v>
      </c>
      <c r="E79" s="39">
        <v>0.4</v>
      </c>
      <c r="F79" s="39">
        <v>0</v>
      </c>
      <c r="G79" s="39">
        <v>0.2</v>
      </c>
      <c r="H79" s="39">
        <v>0.4</v>
      </c>
      <c r="I79" s="39">
        <v>1</v>
      </c>
      <c r="J79" s="39">
        <v>0.4</v>
      </c>
      <c r="K79" s="39"/>
    </row>
    <row r="80" spans="1:11" x14ac:dyDescent="0.35">
      <c r="A80" s="33" t="s">
        <v>59</v>
      </c>
      <c r="B80" s="39">
        <v>0</v>
      </c>
      <c r="C80" s="39">
        <v>0.2</v>
      </c>
      <c r="D80" s="39">
        <v>0</v>
      </c>
      <c r="E80" s="39">
        <v>0.2</v>
      </c>
      <c r="F80" s="39">
        <v>0</v>
      </c>
      <c r="G80" s="39">
        <v>0.4</v>
      </c>
      <c r="H80" s="39">
        <v>0.8</v>
      </c>
      <c r="I80" s="39">
        <v>0.4</v>
      </c>
      <c r="J80" s="39">
        <v>1</v>
      </c>
      <c r="K80" s="39"/>
    </row>
    <row r="81" spans="1:14" x14ac:dyDescent="0.35">
      <c r="A81" s="33" t="s">
        <v>60</v>
      </c>
      <c r="B81" s="39"/>
      <c r="C81" s="39"/>
      <c r="D81" s="39"/>
      <c r="E81" s="39"/>
      <c r="F81" s="39"/>
      <c r="G81" s="39"/>
      <c r="H81" s="39"/>
      <c r="I81" s="39"/>
      <c r="J81" s="39"/>
      <c r="K81" s="39"/>
    </row>
    <row r="82" spans="1:14" x14ac:dyDescent="0.35">
      <c r="B82" s="10"/>
      <c r="C82" s="10"/>
    </row>
    <row r="83" spans="1:14" x14ac:dyDescent="0.35">
      <c r="B83" s="10"/>
      <c r="C83" s="10"/>
    </row>
    <row r="84" spans="1:14" ht="23.25" x14ac:dyDescent="0.35">
      <c r="A84" s="34" t="s">
        <v>123</v>
      </c>
      <c r="B84" s="20" t="s">
        <v>87</v>
      </c>
      <c r="C84" s="20" t="s">
        <v>88</v>
      </c>
      <c r="D84" s="20" t="s">
        <v>89</v>
      </c>
      <c r="E84" s="20" t="s">
        <v>90</v>
      </c>
      <c r="F84" s="20" t="s">
        <v>91</v>
      </c>
      <c r="G84" s="20" t="s">
        <v>92</v>
      </c>
      <c r="H84" s="20" t="s">
        <v>93</v>
      </c>
      <c r="I84" s="20" t="s">
        <v>94</v>
      </c>
      <c r="J84" s="20" t="s">
        <v>95</v>
      </c>
      <c r="K84" s="20" t="s">
        <v>96</v>
      </c>
      <c r="L84" s="20" t="s">
        <v>97</v>
      </c>
      <c r="M84" s="20" t="s">
        <v>98</v>
      </c>
      <c r="N84" s="20" t="s">
        <v>82</v>
      </c>
    </row>
    <row r="85" spans="1:14" x14ac:dyDescent="0.35">
      <c r="A85" s="33" t="s">
        <v>99</v>
      </c>
      <c r="B85" s="22">
        <f>IF(ISNUMBER(SEARCH(B$84,$A85)),INDEX(Playback!$49:$49,MATCH(B$71,Playback!$10:$10,0)),0)</f>
        <v>0</v>
      </c>
      <c r="C85" s="22">
        <f>IF(ISNUMBER(SEARCH(C$84,$A85)),INDEX(Playback!$49:$49,MATCH(C$71,Playback!$10:$10,0)),0)</f>
        <v>0</v>
      </c>
      <c r="D85" s="22">
        <f>IF(ISNUMBER(SEARCH(D$84,$A85)),INDEX(Playback!$49:$49,MATCH(D$71,Playback!$10:$10,0)),0)</f>
        <v>0</v>
      </c>
      <c r="E85" s="22">
        <f>IF(ISNUMBER(SEARCH(E$84,$A85)),INDEX(Playback!$49:$49,MATCH(E$71,Playback!$10:$10,0)),0)</f>
        <v>0</v>
      </c>
      <c r="F85" s="22">
        <f>IF(ISNUMBER(SEARCH(F$84,$A85)),INDEX(Playback!$49:$49,MATCH(F$71,Playback!$10:$10,0)),0)</f>
        <v>0</v>
      </c>
      <c r="G85" s="22">
        <f>IF(ISNUMBER(SEARCH(G$84,$A85)),INDEX(Playback!$49:$49,MATCH(G$71,Playback!$10:$10,0)),0)</f>
        <v>0</v>
      </c>
      <c r="H85" s="22">
        <f>INDEX(Playback!$49:$49,MATCH(H$71,Playback!$10:$10,0))</f>
        <v>0</v>
      </c>
      <c r="I85" s="22">
        <f>INDEX(Playback!$49:$49,MATCH(I$71,Playback!$10:$10,0))</f>
        <v>0</v>
      </c>
      <c r="J85" s="22">
        <f>INDEX(Playback!$49:$49,MATCH(J$71,Playback!$10:$10,0))</f>
        <v>0</v>
      </c>
      <c r="K85" s="22">
        <f>INDEX(Playback!$49:$49,MATCH(K$71,Playback!$10:$10,0))</f>
        <v>0</v>
      </c>
      <c r="L85" s="22">
        <f t="shared" ref="L85:L92" si="4">SUM(B85:K85)</f>
        <v>0</v>
      </c>
      <c r="M85" s="22" cm="1">
        <f t="array" ref="M85">SQRT(MMULT(MMULT(B85:J85,$B$72:$J$80),TRANSPOSE(B85:J85)))+K85</f>
        <v>0</v>
      </c>
      <c r="N85" s="22">
        <f t="shared" ref="N85:N92" si="5">L85-M85</f>
        <v>0</v>
      </c>
    </row>
    <row r="86" spans="1:14" x14ac:dyDescent="0.35">
      <c r="A86" s="33" t="s">
        <v>100</v>
      </c>
      <c r="B86" s="22">
        <f>IF(ISNUMBER(SEARCH(B$84,$A86)),INDEX(Playback!$49:$49,MATCH(B$71,Playback!$10:$10,0)),0)</f>
        <v>0</v>
      </c>
      <c r="C86" s="22">
        <f>IF(ISNUMBER(SEARCH(C$84,$A86)),INDEX(Playback!$49:$49,MATCH(C$71,Playback!$10:$10,0)),0)</f>
        <v>0</v>
      </c>
      <c r="D86" s="22">
        <f>IF(ISNUMBER(SEARCH(D$84,$A86)),INDEX(Playback!$49:$49,MATCH(D$71,Playback!$10:$10,0)),0)</f>
        <v>0</v>
      </c>
      <c r="E86" s="22">
        <f>IF(ISNUMBER(SEARCH(E$84,$A86)),INDEX(Playback!$49:$49,MATCH(E$71,Playback!$10:$10,0)),0)</f>
        <v>0</v>
      </c>
      <c r="F86" s="22">
        <f>IF(ISNUMBER(SEARCH(F$84,$A86)),INDEX(Playback!$49:$49,MATCH(F$71,Playback!$10:$10,0)),0)</f>
        <v>0</v>
      </c>
      <c r="G86" s="22">
        <f>IF(ISNUMBER(SEARCH(G$84,$A86)),INDEX(Playback!$49:$49,MATCH(G$71,Playback!$10:$10,0)),0)</f>
        <v>0</v>
      </c>
      <c r="H86" s="22">
        <f>INDEX(Playback!$49:$49,MATCH(H$71,Playback!$10:$10,0))</f>
        <v>0</v>
      </c>
      <c r="I86" s="22">
        <f>INDEX(Playback!$49:$49,MATCH(I$71,Playback!$10:$10,0))</f>
        <v>0</v>
      </c>
      <c r="J86" s="22">
        <f>INDEX(Playback!$49:$49,MATCH(J$71,Playback!$10:$10,0))</f>
        <v>0</v>
      </c>
      <c r="K86" s="22">
        <f>INDEX(Playback!$49:$49,MATCH(K$71,Playback!$10:$10,0))</f>
        <v>0</v>
      </c>
      <c r="L86" s="22">
        <f t="shared" si="4"/>
        <v>0</v>
      </c>
      <c r="M86" s="22" cm="1">
        <f t="array" ref="M86">SQRT(MMULT(MMULT(B86:J86,$B$72:$J$80),TRANSPOSE(B86:J86)))+K86</f>
        <v>0</v>
      </c>
      <c r="N86" s="22">
        <f t="shared" si="5"/>
        <v>0</v>
      </c>
    </row>
    <row r="87" spans="1:14" x14ac:dyDescent="0.35">
      <c r="A87" s="33" t="s">
        <v>101</v>
      </c>
      <c r="B87" s="22">
        <f>IF(ISNUMBER(SEARCH(B$84,$A87)),INDEX(Playback!$49:$49,MATCH(B$71,Playback!$10:$10,0)),0)</f>
        <v>0</v>
      </c>
      <c r="C87" s="22">
        <f>IF(ISNUMBER(SEARCH(C$84,$A87)),INDEX(Playback!$49:$49,MATCH(C$71,Playback!$10:$10,0)),0)</f>
        <v>0</v>
      </c>
      <c r="D87" s="22">
        <f>IF(ISNUMBER(SEARCH(D$84,$A87)),INDEX(Playback!$49:$49,MATCH(D$71,Playback!$10:$10,0)),0)</f>
        <v>0</v>
      </c>
      <c r="E87" s="22">
        <f>IF(ISNUMBER(SEARCH(E$84,$A87)),INDEX(Playback!$49:$49,MATCH(E$71,Playback!$10:$10,0)),0)</f>
        <v>0</v>
      </c>
      <c r="F87" s="22">
        <f>IF(ISNUMBER(SEARCH(F$84,$A87)),INDEX(Playback!$49:$49,MATCH(F$71,Playback!$10:$10,0)),0)</f>
        <v>0</v>
      </c>
      <c r="G87" s="22">
        <f>IF(ISNUMBER(SEARCH(G$84,$A87)),INDEX(Playback!$49:$49,MATCH(G$71,Playback!$10:$10,0)),0)</f>
        <v>0</v>
      </c>
      <c r="H87" s="22">
        <f>INDEX(Playback!$49:$49,MATCH(H$71,Playback!$10:$10,0))</f>
        <v>0</v>
      </c>
      <c r="I87" s="22">
        <f>INDEX(Playback!$49:$49,MATCH(I$71,Playback!$10:$10,0))</f>
        <v>0</v>
      </c>
      <c r="J87" s="22">
        <f>INDEX(Playback!$49:$49,MATCH(J$71,Playback!$10:$10,0))</f>
        <v>0</v>
      </c>
      <c r="K87" s="22">
        <f>INDEX(Playback!$49:$49,MATCH(K$71,Playback!$10:$10,0))</f>
        <v>0</v>
      </c>
      <c r="L87" s="22">
        <f t="shared" si="4"/>
        <v>0</v>
      </c>
      <c r="M87" s="22" cm="1">
        <f t="array" ref="M87">SQRT(MMULT(MMULT(B87:J87,$B$72:$J$80),TRANSPOSE(B87:J87)))+K87</f>
        <v>0</v>
      </c>
      <c r="N87" s="22">
        <f t="shared" si="5"/>
        <v>0</v>
      </c>
    </row>
    <row r="88" spans="1:14" x14ac:dyDescent="0.35">
      <c r="A88" s="33" t="s">
        <v>102</v>
      </c>
      <c r="B88" s="22">
        <f>IF(ISNUMBER(SEARCH(B$84,$A88)),INDEX(Playback!$49:$49,MATCH(B$71,Playback!$10:$10,0)),0)</f>
        <v>0</v>
      </c>
      <c r="C88" s="22">
        <f>IF(ISNUMBER(SEARCH(C$84,$A88)),INDEX(Playback!$49:$49,MATCH(C$71,Playback!$10:$10,0)),0)</f>
        <v>0</v>
      </c>
      <c r="D88" s="22">
        <f>IF(ISNUMBER(SEARCH(D$84,$A88)),INDEX(Playback!$49:$49,MATCH(D$71,Playback!$10:$10,0)),0)</f>
        <v>0</v>
      </c>
      <c r="E88" s="22">
        <f>IF(ISNUMBER(SEARCH(E$84,$A88)),INDEX(Playback!$49:$49,MATCH(E$71,Playback!$10:$10,0)),0)</f>
        <v>0</v>
      </c>
      <c r="F88" s="22">
        <f>IF(ISNUMBER(SEARCH(F$84,$A88)),INDEX(Playback!$49:$49,MATCH(F$71,Playback!$10:$10,0)),0)</f>
        <v>0</v>
      </c>
      <c r="G88" s="22">
        <f>IF(ISNUMBER(SEARCH(G$84,$A88)),INDEX(Playback!$49:$49,MATCH(G$71,Playback!$10:$10,0)),0)</f>
        <v>0</v>
      </c>
      <c r="H88" s="22">
        <f>INDEX(Playback!$49:$49,MATCH(H$71,Playback!$10:$10,0))</f>
        <v>0</v>
      </c>
      <c r="I88" s="22">
        <f>INDEX(Playback!$49:$49,MATCH(I$71,Playback!$10:$10,0))</f>
        <v>0</v>
      </c>
      <c r="J88" s="22">
        <f>INDEX(Playback!$49:$49,MATCH(J$71,Playback!$10:$10,0))</f>
        <v>0</v>
      </c>
      <c r="K88" s="22">
        <f>INDEX(Playback!$49:$49,MATCH(K$71,Playback!$10:$10,0))</f>
        <v>0</v>
      </c>
      <c r="L88" s="22">
        <f t="shared" si="4"/>
        <v>0</v>
      </c>
      <c r="M88" s="22" cm="1">
        <f t="array" ref="M88">SQRT(MMULT(MMULT(B88:J88,$B$72:$J$80),TRANSPOSE(B88:J88)))+K88</f>
        <v>0</v>
      </c>
      <c r="N88" s="22">
        <f t="shared" si="5"/>
        <v>0</v>
      </c>
    </row>
    <row r="89" spans="1:14" x14ac:dyDescent="0.35">
      <c r="A89" s="33" t="s">
        <v>103</v>
      </c>
      <c r="B89" s="22">
        <f>IF(ISNUMBER(SEARCH(B$84,$A89)),INDEX(Playback!$49:$49,MATCH(B$71,Playback!$10:$10,0)),0)</f>
        <v>0</v>
      </c>
      <c r="C89" s="22">
        <f>IF(ISNUMBER(SEARCH(C$84,$A89)),INDEX(Playback!$49:$49,MATCH(C$71,Playback!$10:$10,0)),0)</f>
        <v>0</v>
      </c>
      <c r="D89" s="22">
        <f>IF(ISNUMBER(SEARCH(D$84,$A89)),INDEX(Playback!$49:$49,MATCH(D$71,Playback!$10:$10,0)),0)</f>
        <v>0</v>
      </c>
      <c r="E89" s="22">
        <f>IF(ISNUMBER(SEARCH(E$84,$A89)),INDEX(Playback!$49:$49,MATCH(E$71,Playback!$10:$10,0)),0)</f>
        <v>0</v>
      </c>
      <c r="F89" s="22">
        <f>IF(ISNUMBER(SEARCH(F$84,$A89)),INDEX(Playback!$49:$49,MATCH(F$71,Playback!$10:$10,0)),0)</f>
        <v>0</v>
      </c>
      <c r="G89" s="22">
        <f>IF(ISNUMBER(SEARCH(G$84,$A89)),INDEX(Playback!$49:$49,MATCH(G$71,Playback!$10:$10,0)),0)</f>
        <v>0</v>
      </c>
      <c r="H89" s="22">
        <f>INDEX(Playback!$49:$49,MATCH(H$71,Playback!$10:$10,0))</f>
        <v>0</v>
      </c>
      <c r="I89" s="22">
        <f>INDEX(Playback!$49:$49,MATCH(I$71,Playback!$10:$10,0))</f>
        <v>0</v>
      </c>
      <c r="J89" s="22">
        <f>INDEX(Playback!$49:$49,MATCH(J$71,Playback!$10:$10,0))</f>
        <v>0</v>
      </c>
      <c r="K89" s="22">
        <f>INDEX(Playback!$49:$49,MATCH(K$71,Playback!$10:$10,0))</f>
        <v>0</v>
      </c>
      <c r="L89" s="22">
        <f t="shared" si="4"/>
        <v>0</v>
      </c>
      <c r="M89" s="22" cm="1">
        <f t="array" ref="M89">SQRT(MMULT(MMULT(B89:J89,$B$72:$J$80),TRANSPOSE(B89:J89)))+K89</f>
        <v>0</v>
      </c>
      <c r="N89" s="22">
        <f t="shared" si="5"/>
        <v>0</v>
      </c>
    </row>
    <row r="90" spans="1:14" x14ac:dyDescent="0.35">
      <c r="A90" s="33" t="s">
        <v>104</v>
      </c>
      <c r="B90" s="22">
        <f>IF(ISNUMBER(SEARCH(B$84,$A90)),INDEX(Playback!$49:$49,MATCH(B$71,Playback!$10:$10,0)),0)</f>
        <v>0</v>
      </c>
      <c r="C90" s="22">
        <f>IF(ISNUMBER(SEARCH(C$84,$A90)),INDEX(Playback!$49:$49,MATCH(C$71,Playback!$10:$10,0)),0)</f>
        <v>0</v>
      </c>
      <c r="D90" s="22">
        <f>IF(ISNUMBER(SEARCH(D$84,$A90)),INDEX(Playback!$49:$49,MATCH(D$71,Playback!$10:$10,0)),0)</f>
        <v>0</v>
      </c>
      <c r="E90" s="22">
        <f>IF(ISNUMBER(SEARCH(E$84,$A90)),INDEX(Playback!$49:$49,MATCH(E$71,Playback!$10:$10,0)),0)</f>
        <v>0</v>
      </c>
      <c r="F90" s="22">
        <f>IF(ISNUMBER(SEARCH(F$84,$A90)),INDEX(Playback!$49:$49,MATCH(F$71,Playback!$10:$10,0)),0)</f>
        <v>0</v>
      </c>
      <c r="G90" s="22">
        <f>IF(ISNUMBER(SEARCH(G$84,$A90)),INDEX(Playback!$49:$49,MATCH(G$71,Playback!$10:$10,0)),0)</f>
        <v>0</v>
      </c>
      <c r="H90" s="22">
        <f>INDEX(Playback!$49:$49,MATCH(H$71,Playback!$10:$10,0))</f>
        <v>0</v>
      </c>
      <c r="I90" s="22">
        <f>INDEX(Playback!$49:$49,MATCH(I$71,Playback!$10:$10,0))</f>
        <v>0</v>
      </c>
      <c r="J90" s="22">
        <f>INDEX(Playback!$49:$49,MATCH(J$71,Playback!$10:$10,0))</f>
        <v>0</v>
      </c>
      <c r="K90" s="22">
        <f>INDEX(Playback!$49:$49,MATCH(K$71,Playback!$10:$10,0))</f>
        <v>0</v>
      </c>
      <c r="L90" s="22">
        <f t="shared" si="4"/>
        <v>0</v>
      </c>
      <c r="M90" s="22" cm="1">
        <f t="array" ref="M90">SQRT(MMULT(MMULT(B90:J90,$B$72:$J$80),TRANSPOSE(B90:J90)))+K90</f>
        <v>0</v>
      </c>
      <c r="N90" s="22">
        <f t="shared" si="5"/>
        <v>0</v>
      </c>
    </row>
    <row r="91" spans="1:14" x14ac:dyDescent="0.35">
      <c r="A91" s="33" t="s">
        <v>105</v>
      </c>
      <c r="B91" s="22">
        <f>IF(ISNUMBER(SEARCH(B$84,$A91)),INDEX(Playback!$49:$49,MATCH(B$71,Playback!$10:$10,0)),0)</f>
        <v>0</v>
      </c>
      <c r="C91" s="22">
        <f>IF(ISNUMBER(SEARCH(C$84,$A91)),INDEX(Playback!$49:$49,MATCH(C$71,Playback!$10:$10,0)),0)</f>
        <v>0</v>
      </c>
      <c r="D91" s="22">
        <f>IF(ISNUMBER(SEARCH(D$84,$A91)),INDEX(Playback!$49:$49,MATCH(D$71,Playback!$10:$10,0)),0)</f>
        <v>0</v>
      </c>
      <c r="E91" s="22">
        <f>IF(ISNUMBER(SEARCH(E$84,$A91)),INDEX(Playback!$49:$49,MATCH(E$71,Playback!$10:$10,0)),0)</f>
        <v>0</v>
      </c>
      <c r="F91" s="22">
        <f>IF(ISNUMBER(SEARCH(F$84,$A91)),INDEX(Playback!$49:$49,MATCH(F$71,Playback!$10:$10,0)),0)</f>
        <v>0</v>
      </c>
      <c r="G91" s="22">
        <f>IF(ISNUMBER(SEARCH(G$84,$A91)),INDEX(Playback!$49:$49,MATCH(G$71,Playback!$10:$10,0)),0)</f>
        <v>0</v>
      </c>
      <c r="H91" s="22">
        <f>INDEX(Playback!$49:$49,MATCH(H$71,Playback!$10:$10,0))</f>
        <v>0</v>
      </c>
      <c r="I91" s="22">
        <f>INDEX(Playback!$49:$49,MATCH(I$71,Playback!$10:$10,0))</f>
        <v>0</v>
      </c>
      <c r="J91" s="22">
        <f>INDEX(Playback!$49:$49,MATCH(J$71,Playback!$10:$10,0))</f>
        <v>0</v>
      </c>
      <c r="K91" s="22">
        <f>INDEX(Playback!$49:$49,MATCH(K$71,Playback!$10:$10,0))</f>
        <v>0</v>
      </c>
      <c r="L91" s="22">
        <f t="shared" si="4"/>
        <v>0</v>
      </c>
      <c r="M91" s="22" cm="1">
        <f t="array" ref="M91">SQRT(MMULT(MMULT(B91:J91,$B$72:$J$80),TRANSPOSE(B91:J91)))+K91</f>
        <v>0</v>
      </c>
      <c r="N91" s="22">
        <f t="shared" si="5"/>
        <v>0</v>
      </c>
    </row>
    <row r="92" spans="1:14" x14ac:dyDescent="0.35">
      <c r="A92" s="33" t="s">
        <v>106</v>
      </c>
      <c r="B92" s="22">
        <f>IF(ISNUMBER(SEARCH(B$84,$A92)),INDEX(Playback!$49:$49,MATCH(B$71,Playback!$10:$10,0)),0)</f>
        <v>0</v>
      </c>
      <c r="C92" s="22">
        <f>IF(ISNUMBER(SEARCH(C$84,$A92)),INDEX(Playback!$49:$49,MATCH(C$71,Playback!$10:$10,0)),0)</f>
        <v>0</v>
      </c>
      <c r="D92" s="22">
        <f>IF(ISNUMBER(SEARCH(D$84,$A92)),INDEX(Playback!$49:$49,MATCH(D$71,Playback!$10:$10,0)),0)</f>
        <v>0</v>
      </c>
      <c r="E92" s="22">
        <f>IF(ISNUMBER(SEARCH(E$84,$A92)),INDEX(Playback!$49:$49,MATCH(E$71,Playback!$10:$10,0)),0)</f>
        <v>0</v>
      </c>
      <c r="F92" s="22">
        <f>IF(ISNUMBER(SEARCH(F$84,$A92)),INDEX(Playback!$49:$49,MATCH(F$71,Playback!$10:$10,0)),0)</f>
        <v>0</v>
      </c>
      <c r="G92" s="22">
        <f>IF(ISNUMBER(SEARCH(G$84,$A92)),INDEX(Playback!$49:$49,MATCH(G$71,Playback!$10:$10,0)),0)</f>
        <v>0</v>
      </c>
      <c r="H92" s="22">
        <f>INDEX(Playback!$49:$49,MATCH(H$71,Playback!$10:$10,0))</f>
        <v>0</v>
      </c>
      <c r="I92" s="22">
        <f>INDEX(Playback!$49:$49,MATCH(I$71,Playback!$10:$10,0))</f>
        <v>0</v>
      </c>
      <c r="J92" s="22">
        <f>INDEX(Playback!$49:$49,MATCH(J$71,Playback!$10:$10,0))</f>
        <v>0</v>
      </c>
      <c r="K92" s="22">
        <f>INDEX(Playback!$49:$49,MATCH(K$71,Playback!$10:$10,0))</f>
        <v>0</v>
      </c>
      <c r="L92" s="22">
        <f t="shared" si="4"/>
        <v>0</v>
      </c>
      <c r="M92" s="22" cm="1">
        <f t="array" ref="M92">SQRT(MMULT(MMULT(B92:J92,$B$72:$J$80),TRANSPOSE(B92:J92)))+K92</f>
        <v>0</v>
      </c>
      <c r="N92" s="22">
        <f t="shared" si="5"/>
        <v>0</v>
      </c>
    </row>
    <row r="93" spans="1:14" x14ac:dyDescent="0.35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</row>
    <row r="94" spans="1:14" x14ac:dyDescent="0.35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2">
        <f>INDEX($L$85:$L$92,MATCH($M$94,$M$85:$M$92,0),0)</f>
        <v>0</v>
      </c>
      <c r="M94" s="22">
        <f>MAX(M85:M92)</f>
        <v>0</v>
      </c>
      <c r="N94" s="22">
        <f>L94-M94</f>
        <v>0</v>
      </c>
    </row>
  </sheetData>
  <dataValidations count="2">
    <dataValidation type="list" allowBlank="1" showInputMessage="1" showErrorMessage="1" sqref="A5" xr:uid="{16E85BC0-9C1C-4446-9691-F234A4D05265}">
      <formula1>$W$1:$W$2</formula1>
    </dataValidation>
    <dataValidation type="list" allowBlank="1" showInputMessage="1" showErrorMessage="1" sqref="A7" xr:uid="{5ABBE888-5B75-4233-9391-B9FB1BC478EE}">
      <formula1>OFFSET(AD1,0,0,COUNTA(AD:AD),1)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SharedContentType xmlns="Microsoft.SharePoint.Taxonomy.ContentTypeSync" SourceId="8aef97a4-ded2-4e4a-9fbc-e666dae3ecd2" ContentTypeId="0x0101008CA7A4F8331B45C7B0D3158B4994D0CA02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tandard Content" ma:contentTypeID="0x0101008CA7A4F8331B45C7B0D3158B4994D0CA0200C8033C9D012DE44095D62E1BABD5043A" ma:contentTypeVersion="30" ma:contentTypeDescription="Create a new document." ma:contentTypeScope="" ma:versionID="04d183df3dd06aeeeada7a6de24718cf">
  <xsd:schema xmlns:xsd="http://www.w3.org/2001/XMLSchema" xmlns:xs="http://www.w3.org/2001/XMLSchema" xmlns:p="http://schemas.microsoft.com/office/2006/metadata/properties" xmlns:ns1="814d62cb-2db6-4c25-ab62-b9075facbc11" targetNamespace="http://schemas.microsoft.com/office/2006/metadata/properties" ma:root="true" ma:fieldsID="d6ac4db6ad2bc408e531c5031ef9213a" ns1:_="">
    <xsd:import namespace="814d62cb-2db6-4c25-ab62-b9075facbc11"/>
    <xsd:element name="properties">
      <xsd:complexType>
        <xsd:sequence>
          <xsd:element name="documentManagement">
            <xsd:complexType>
              <xsd:all>
                <xsd:element ref="ns1:_dlc_DocIdUrl" minOccurs="0"/>
                <xsd:element ref="ns1:APRADescription" minOccurs="0"/>
                <xsd:element ref="ns1:APRAActivityID" minOccurs="0"/>
                <xsd:element ref="ns1:APRASecurityClassification"/>
                <xsd:element ref="ns1:APRAKeywords" minOccurs="0"/>
                <xsd:element ref="ns1:APRADate" minOccurs="0"/>
                <xsd:element ref="ns1:APRAOwner" minOccurs="0"/>
                <xsd:element ref="ns1:APRAApprovedBy" minOccurs="0"/>
                <xsd:element ref="ns1:APRAApprovalDate" minOccurs="0"/>
                <xsd:element ref="ns1:APRAEntityID" minOccurs="0"/>
                <xsd:element ref="ns1:APRAEntityName" minOccurs="0"/>
                <xsd:element ref="ns1:Received" minOccurs="0"/>
                <xsd:element ref="ns1:From-Address" minOccurs="0"/>
                <xsd:element ref="ns1:To-Address" minOccurs="0"/>
                <xsd:element ref="ns1:Attachment" minOccurs="0"/>
                <xsd:element ref="ns1:Conversation" minOccurs="0"/>
                <xsd:element ref="ns1:APRADocScanCheck" minOccurs="0"/>
                <xsd:element ref="ns1:j163382b748246d3b6e7caae71dbeeb0" minOccurs="0"/>
                <xsd:element ref="ns1:f284b4f8578a44cfae4f67a86df81119" minOccurs="0"/>
                <xsd:element ref="ns1:_dlc_DocIdPersistId" minOccurs="0"/>
                <xsd:element ref="ns1:i05115a133414b4dabee2531e4b46b67" minOccurs="0"/>
                <xsd:element ref="ns1:h67caa35a4114acd8e15fe89b3f29f9e" minOccurs="0"/>
                <xsd:element ref="ns1:pa005173035e41c3986b37b8e650f3ef" minOccurs="0"/>
                <xsd:element ref="ns1:p10c80fc2da942ae8f2ea9b33b6ea0ba" minOccurs="0"/>
                <xsd:element ref="ns1:ka2715b9eb154114a4f57d7fbf82ec75" minOccurs="0"/>
                <xsd:element ref="ns1:TaxCatchAll" minOccurs="0"/>
                <xsd:element ref="ns1:i08e72d8ce2b4ffa9361f9f4e0a63abc" minOccurs="0"/>
                <xsd:element ref="ns1:TaxCatchAllLabel" minOccurs="0"/>
                <xsd:element ref="ns1:ic4067bd02f14cf3a95ad35878404a71" minOccurs="0"/>
                <xsd:element ref="ns1:l003ee8eff60461aa1bd0027aba92ea4" minOccurs="0"/>
                <xsd:element ref="ns1:b37d8d7e823543f58f89056343a9035c" minOccurs="0"/>
                <xsd:element ref="ns1:_dlc_DocId" minOccurs="0"/>
                <xsd:element ref="ns1:aa36a5a650d54f768f171f4d17b8b238" minOccurs="0"/>
                <xsd:element ref="ns1:j724204a644741eb9f777fcb03fe8840" minOccurs="0"/>
                <xsd:element ref="ns1:m2df5fdf6d1643b4a596982762bb3d00" minOccurs="0"/>
                <xsd:element ref="ns1:k4bcc0d734474fea9fb713d9c415b4b0" minOccurs="0"/>
                <xsd:element ref="ns1:d9a849fd1b8e46ada0321eb0681a10ee" minOccurs="0"/>
                <xsd:element ref="ns1:APRAMeetingDate" minOccurs="0"/>
                <xsd:element ref="ns1:APRAMeeting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d62cb-2db6-4c25-ab62-b9075facbc11" elementFormDefault="qualified">
    <xsd:import namespace="http://schemas.microsoft.com/office/2006/documentManagement/types"/>
    <xsd:import namespace="http://schemas.microsoft.com/office/infopath/2007/PartnerControls"/>
    <xsd:element name="_dlc_DocIdUrl" ma:index="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PRADescription" ma:index="3" nillable="true" ma:displayName="Description" ma:internalName="APRADescription" ma:readOnly="false">
      <xsd:simpleType>
        <xsd:restriction base="dms:Note"/>
      </xsd:simpleType>
    </xsd:element>
    <xsd:element name="APRAActivityID" ma:index="4" nillable="true" ma:displayName="Activity ID" ma:internalName="APRAActivityID" ma:readOnly="false">
      <xsd:simpleType>
        <xsd:restriction base="dms:Text"/>
      </xsd:simpleType>
    </xsd:element>
    <xsd:element name="APRASecurityClassification" ma:index="8" ma:displayName="Security classification" ma:default="OFFICIAL: Sensitive" ma:hidden="true" ma:internalName="APRASecurityClassification" ma:readOnly="false">
      <xsd:simpleType>
        <xsd:restriction base="dms:Choice">
          <xsd:enumeration value="OFFICIAL"/>
          <xsd:enumeration value="OFFICIAL: Sensitive"/>
          <xsd:enumeration value="OFFICIAL: Sensitive (APRA Act s56)"/>
          <xsd:enumeration value="OFFICIAL: Sensitive (Personal privacy)"/>
          <xsd:enumeration value="OFFICIAL: Sensitive (Legal privilege)"/>
          <xsd:enumeration value="OFFICIAL: Sensitive: NATIONAL CABINET"/>
          <xsd:enumeration value="OFFICIAL: Sensitive: NATIONAL CABINET (APRA Act s56)"/>
          <xsd:enumeration value="OFFICIAL: Sensitive: NATIONAL CABINET (Personal privacy)"/>
          <xsd:enumeration value="OFFICIAL: Sensitive: NATIONAL CABINET (Legal privilege)"/>
          <xsd:enumeration value="PROTECTED"/>
          <xsd:enumeration value="PROTECTED (APRA Act s56)"/>
          <xsd:enumeration value="PROTECTED (Personal privacy)"/>
          <xsd:enumeration value="PROTECTED (Legal privilege)"/>
          <xsd:enumeration value="PROTECTED: CABINET"/>
          <xsd:enumeration value="PROTECTED: CABINET (APRA Act s56)"/>
          <xsd:enumeration value="PROTECTED: CABINET (Personal privacy)"/>
          <xsd:enumeration value="PROTECTED: CABINET (Legal privilege)"/>
          <xsd:enumeration value="PROTECTED: NATIONAL CABINET"/>
          <xsd:enumeration value="PROTECTED: NATIONAL CABINET (APRA Act s56)"/>
          <xsd:enumeration value="PROTECTED: NATIONAL CABINET (Personal privacy)"/>
          <xsd:enumeration value="PROTECTED: NATIONAL CABINET (Legal privilege)"/>
          <xsd:enumeration value="UNCLASSIFIED"/>
          <xsd:enumeration value="DLM: For Official Use Only"/>
          <xsd:enumeration value="DLM: Sensitive"/>
          <xsd:enumeration value="DLM: Sensitive: Legal"/>
          <xsd:enumeration value="DLM: Sensitive: Personal"/>
          <xsd:enumeration value="PROTECTED: Sensitive: Cabinet"/>
          <xsd:enumeration value="UNOFFICIAL"/>
        </xsd:restriction>
      </xsd:simpleType>
    </xsd:element>
    <xsd:element name="APRAKeywords" ma:index="16" nillable="true" ma:displayName="Keywords" ma:internalName="APRAKeywords" ma:readOnly="false">
      <xsd:simpleType>
        <xsd:restriction base="dms:Text"/>
      </xsd:simpleType>
    </xsd:element>
    <xsd:element name="APRADate" ma:index="18" nillable="true" ma:displayName="Date" ma:format="DateOnly" ma:internalName="APRADate" ma:readOnly="false">
      <xsd:simpleType>
        <xsd:restriction base="dms:DateTime"/>
      </xsd:simpleType>
    </xsd:element>
    <xsd:element name="APRAOwner" ma:index="21" nillable="true" ma:displayName="Owner" ma:list="UserInfo" ma:internalName="APRAOwne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edBy" ma:index="22" nillable="true" ma:displayName="Approved by" ma:list="UserInfo" ma:internalName="APRAApprovedBy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alDate" ma:index="23" nillable="true" ma:displayName="Approval date" ma:format="DateOnly" ma:internalName="APRAApprovalDate" ma:readOnly="false">
      <xsd:simpleType>
        <xsd:restriction base="dms:DateTime"/>
      </xsd:simpleType>
    </xsd:element>
    <xsd:element name="APRAEntityID" ma:index="24" nillable="true" ma:displayName="Entity ID" ma:internalName="APRAEntityID" ma:readOnly="true">
      <xsd:simpleType>
        <xsd:restriction base="dms:Text"/>
      </xsd:simpleType>
    </xsd:element>
    <xsd:element name="APRAEntityName" ma:index="25" nillable="true" ma:displayName="Entity name" ma:internalName="APRAEntityName" ma:readOnly="true">
      <xsd:simpleType>
        <xsd:restriction base="dms:Text"/>
      </xsd:simpleType>
    </xsd:element>
    <xsd:element name="Received" ma:index="28" nillable="true" ma:displayName="Received" ma:format="DateTime" ma:internalName="Received" ma:readOnly="true">
      <xsd:simpleType>
        <xsd:restriction base="dms:DateTime"/>
      </xsd:simpleType>
    </xsd:element>
    <xsd:element name="From-Address" ma:index="29" nillable="true" ma:displayName="From-Address" ma:internalName="From_x002d_Address" ma:readOnly="true">
      <xsd:simpleType>
        <xsd:restriction base="dms:Text"/>
      </xsd:simpleType>
    </xsd:element>
    <xsd:element name="To-Address" ma:index="30" nillable="true" ma:displayName="To-Address" ma:internalName="To_x002d_Address" ma:readOnly="true">
      <xsd:simpleType>
        <xsd:restriction base="dms:Text"/>
      </xsd:simpleType>
    </xsd:element>
    <xsd:element name="Attachment" ma:index="31" nillable="true" ma:displayName="Attachment" ma:internalName="Attachment" ma:readOnly="true">
      <xsd:simpleType>
        <xsd:restriction base="dms:Boolean"/>
      </xsd:simpleType>
    </xsd:element>
    <xsd:element name="Conversation" ma:index="32" nillable="true" ma:displayName="Conversation" ma:internalName="Conversation" ma:readOnly="true">
      <xsd:simpleType>
        <xsd:restriction base="dms:Text"/>
      </xsd:simpleType>
    </xsd:element>
    <xsd:element name="APRADocScanCheck" ma:index="33" nillable="true" ma:displayName="Scanned document checked" ma:default="0" ma:internalName="APRADocScanCheck" ma:readOnly="false">
      <xsd:simpleType>
        <xsd:restriction base="dms:Boolean"/>
      </xsd:simpleType>
    </xsd:element>
    <xsd:element name="j163382b748246d3b6e7caae71dbeeb0" ma:index="34" ma:taxonomy="true" ma:internalName="j163382b748246d3b6e7caae71dbeeb0" ma:taxonomyFieldName="APRAStatus" ma:displayName="Status" ma:readOnly="false" ma:default="1;#Draft|0e1556d2-3fe8-443a-ada7-3620563b46b3" ma:fieldId="{3163382b-7482-46d3-b6e7-caae71dbeeb0}" ma:sspId="8aef97a4-ded2-4e4a-9fbc-e666dae3ecd2" ma:termSetId="7eb4e65e-417b-4c63-9676-ecbbffa46ff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284b4f8578a44cfae4f67a86df81119" ma:index="35" nillable="true" ma:taxonomy="true" ma:internalName="f284b4f8578a44cfae4f67a86df81119" ma:taxonomyFieldName="APRAReportingGroup" ma:displayName="Reporting group" ma:readOnly="true" ma:fieldId="{f284b4f8-578a-44cf-ae4f-67a86df81119}" ma:sspId="8aef97a4-ded2-4e4a-9fbc-e666dae3ecd2" ma:termSetId="c09f06e2-9097-495c-bd1d-5eef1197c3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PersistId" ma:index="3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05115a133414b4dabee2531e4b46b67" ma:index="39" ma:taxonomy="true" ma:internalName="i05115a133414b4dabee2531e4b46b67" ma:taxonomyFieldName="APRAActivity" ma:displayName="Activity" ma:readOnly="false" ma:fieldId="{205115a1-3341-4b4d-abee-2531e4b46b67}" ma:taxonomyMulti="true" ma:sspId="8aef97a4-ded2-4e4a-9fbc-e666dae3ecd2" ma:termSetId="0a2aee47-fbed-4b43-b934-0547b3421a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67caa35a4114acd8e15fe89b3f29f9e" ma:index="40" ma:taxonomy="true" ma:internalName="h67caa35a4114acd8e15fe89b3f29f9e" ma:taxonomyFieldName="APRADocumentType" ma:displayName="Document type" ma:readOnly="false" ma:fieldId="{167caa35-a411-4acd-8e15-fe89b3f29f9e}" ma:taxonomyMulti="true" ma:sspId="8aef97a4-ded2-4e4a-9fbc-e666dae3ecd2" ma:termSetId="af1c35f7-5763-4cde-bc1a-b0c7e164f1e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a005173035e41c3986b37b8e650f3ef" ma:index="41" nillable="true" ma:taxonomy="true" ma:internalName="pa005173035e41c3986b37b8e650f3ef" ma:taxonomyFieldName="APRAExternalOrganisation" ma:displayName="External organisation" ma:readOnly="false" ma:fieldId="{9a005173-035e-41c3-986b-37b8e650f3ef}" ma:taxonomyMulti="true" ma:sspId="8aef97a4-ded2-4e4a-9fbc-e666dae3ecd2" ma:termSetId="8f5dd4ac-0a4b-4ffd-a2d2-a2e85755e1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10c80fc2da942ae8f2ea9b33b6ea0ba" ma:index="43" nillable="true" ma:taxonomy="true" ma:internalName="p10c80fc2da942ae8f2ea9b33b6ea0ba" ma:taxonomyFieldName="APRACostCentre" ma:displayName="Cost Centre/Team" ma:readOnly="false" ma:fieldId="{910c80fc-2da9-42ae-8f2e-a9b33b6ea0ba}" ma:taxonomyMulti="true" ma:sspId="8aef97a4-ded2-4e4a-9fbc-e666dae3ecd2" ma:termSetId="f265c3b6-05fc-4e2c-ba60-4d4988c2d8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a2715b9eb154114a4f57d7fbf82ec75" ma:index="45" nillable="true" ma:taxonomy="true" ma:internalName="ka2715b9eb154114a4f57d7fbf82ec75" ma:taxonomyFieldName="APRAPeriod" ma:displayName="Period" ma:readOnly="false" ma:fieldId="{4a2715b9-eb15-4114-a4f5-7d7fbf82ec75}" ma:taxonomyMulti="true" ma:sspId="8aef97a4-ded2-4e4a-9fbc-e666dae3ecd2" ma:termSetId="1a5cf56a-d80d-4891-bac9-68519ce5a3a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6" nillable="true" ma:displayName="Taxonomy Catch All Column" ma:hidden="true" ma:list="{7b5b8982-6f74-48c9-9268-42c628fd1be6}" ma:internalName="TaxCatchAll" ma:showField="CatchAllData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08e72d8ce2b4ffa9361f9f4e0a63abc" ma:index="47" nillable="true" ma:taxonomy="true" ma:internalName="i08e72d8ce2b4ffa9361f9f4e0a63abc" ma:taxonomyFieldName="APRAYear" ma:displayName="Year" ma:readOnly="false" ma:fieldId="{208e72d8-ce2b-4ffa-9361-f9f4e0a63abc}" ma:taxonomyMulti="true" ma:sspId="8aef97a4-ded2-4e4a-9fbc-e666dae3ecd2" ma:termSetId="b4e5147a-ac61-437a-b431-73cf5e3f50b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8" nillable="true" ma:displayName="Taxonomy Catch All Column1" ma:hidden="true" ma:list="{7b5b8982-6f74-48c9-9268-42c628fd1be6}" ma:internalName="TaxCatchAllLabel" ma:readOnly="true" ma:showField="CatchAllDataLabel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c4067bd02f14cf3a95ad35878404a71" ma:index="49" nillable="true" ma:taxonomy="true" ma:internalName="ic4067bd02f14cf3a95ad35878404a71" ma:taxonomyFieldName="APRAIRTR" ma:displayName="Industry risk/thematic review" ma:readOnly="false" ma:fieldId="{2c4067bd-02f1-4cf3-a95a-d35878404a71}" ma:taxonomyMulti="true" ma:sspId="8aef97a4-ded2-4e4a-9fbc-e666dae3ecd2" ma:termSetId="6721df7c-916a-435f-a198-7feb96db39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003ee8eff60461aa1bd0027aba92ea4" ma:index="50" nillable="true" ma:taxonomy="true" ma:internalName="l003ee8eff60461aa1bd0027aba92ea4" ma:taxonomyFieldName="APRAIndustry" ma:displayName="Industry/Sector" ma:readOnly="false" ma:fieldId="{5003ee8e-ff60-461a-a1bd-0027aba92ea4}" ma:taxonomyMulti="true" ma:sspId="8aef97a4-ded2-4e4a-9fbc-e666dae3ecd2" ma:termSetId="d46a36ff-b81c-47a6-84c2-b6a574ca6a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7d8d7e823543f58f89056343a9035c" ma:index="51" nillable="true" ma:taxonomy="true" ma:internalName="b37d8d7e823543f58f89056343a9035c" ma:taxonomyFieldName="APRALegislation" ma:displayName="Legislation" ma:readOnly="false" ma:fieldId="{b37d8d7e-8235-43f5-8f89-056343a9035c}" ma:taxonomyMulti="true" ma:sspId="8aef97a4-ded2-4e4a-9fbc-e666dae3ecd2" ma:termSetId="67e0a470-b4af-4691-908a-b900ee38db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5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aa36a5a650d54f768f171f4d17b8b238" ma:index="53" nillable="true" ma:taxonomy="true" ma:internalName="aa36a5a650d54f768f171f4d17b8b238" ma:taxonomyFieldName="APRAPRSG" ma:displayName="Prudential/Reporting Standards and Guidance" ma:readOnly="false" ma:fieldId="{aa36a5a6-50d5-4f76-8f17-1f4d17b8b238}" ma:taxonomyMulti="true" ma:sspId="8aef97a4-ded2-4e4a-9fbc-e666dae3ecd2" ma:termSetId="1abfbd64-a7ba-41ad-bd44-677dfc6b15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24204a644741eb9f777fcb03fe8840" ma:index="55" nillable="true" ma:taxonomy="true" ma:internalName="j724204a644741eb9f777fcb03fe8840" ma:taxonomyFieldName="APRACategory" ma:displayName="Category" ma:readOnly="false" ma:fieldId="{3724204a-6447-41eb-9f77-7fcb03fe8840}" ma:taxonomyMulti="true" ma:sspId="8aef97a4-ded2-4e4a-9fbc-e666dae3ecd2" ma:termSetId="41464afd-e131-42da-a884-f3396a619f5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df5fdf6d1643b4a596982762bb3d00" ma:index="56" nillable="true" ma:taxonomy="true" ma:internalName="m2df5fdf6d1643b4a596982762bb3d00" ma:taxonomyFieldName="APRAPeerGroup" ma:displayName="Peer group" ma:readOnly="true" ma:fieldId="{62df5fdf-6d16-43b4-a596-982762bb3d00}" ma:sspId="8aef97a4-ded2-4e4a-9fbc-e666dae3ecd2" ma:termSetId="c3795591-82c1-4a32-b59e-800e245eddf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4bcc0d734474fea9fb713d9c415b4b0" ma:index="57" nillable="true" ma:taxonomy="true" ma:internalName="k4bcc0d734474fea9fb713d9c415b4b0" ma:taxonomyFieldName="APRAEntityAdviceSupport" ma:displayName="Entity (advice/support)" ma:readOnly="false" ma:fieldId="{44bcc0d7-3447-4fea-9fb7-13d9c415b4b0}" ma:taxonomyMulti="true" ma:sspId="8aef97a4-ded2-4e4a-9fbc-e666dae3ecd2" ma:termSetId="65e4e273-0c24-4815-bb8d-38cd0e8111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9a849fd1b8e46ada0321eb0681a10ee" ma:index="59" nillable="true" ma:taxonomy="true" ma:internalName="d9a849fd1b8e46ada0321eb0681a10ee" ma:taxonomyFieldName="IT_x0020_system_x0020_type" ma:displayName="IT system type" ma:readOnly="false" ma:default="" ma:fieldId="{d9a849fd-1b8e-46ad-a032-1eb0681a10ee}" ma:sspId="8aef97a4-ded2-4e4a-9fbc-e666dae3ecd2" ma:termSetId="a68d55e5-4bde-43c7-bab2-2f4763c2c7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PRAMeetingDate" ma:index="61" nillable="true" ma:displayName="Meeting date" ma:format="DateOnly" ma:internalName="APRAMeetingDate" ma:readOnly="false">
      <xsd:simpleType>
        <xsd:restriction base="dms:DateTime"/>
      </xsd:simpleType>
    </xsd:element>
    <xsd:element name="APRAMeetingNumber" ma:index="62" nillable="true" ma:displayName="Meeting no." ma:internalName="APRAMeetingNumb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4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RADocScanCheck xmlns="814d62cb-2db6-4c25-ab62-b9075facbc11">false</APRADocScanCheck>
    <j163382b748246d3b6e7caae71dbeeb0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0e1556d2-3fe8-443a-ada7-3620563b46b3</TermId>
        </TermInfo>
      </Terms>
    </j163382b748246d3b6e7caae71dbeeb0>
    <l003ee8eff60461aa1bd0027aba92ea4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Insurance</TermName>
          <TermId xmlns="http://schemas.microsoft.com/office/infopath/2007/PartnerControls">d1257cad-5902-48d4-84ea-13f71a3edbb9</TermId>
        </TermInfo>
      </Terms>
    </l003ee8eff60461aa1bd0027aba92ea4>
    <APRASecurityClassification xmlns="814d62cb-2db6-4c25-ab62-b9075facbc11">OFFICIAL</APRASecurityClassification>
    <p10c80fc2da942ae8f2ea9b33b6ea0ba xmlns="814d62cb-2db6-4c25-ab62-b9075facbc11">
      <Terms xmlns="http://schemas.microsoft.com/office/infopath/2007/PartnerControls"/>
    </p10c80fc2da942ae8f2ea9b33b6ea0ba>
    <_dlc_DocId xmlns="814d62cb-2db6-4c25-ab62-b9075facbc11">7WC3YXYA5MPQ-1167724290-8483</_dlc_DocId>
    <APRAOwner xmlns="814d62cb-2db6-4c25-ab62-b9075facbc11">
      <UserInfo>
        <DisplayName/>
        <AccountId xsi:nil="true"/>
        <AccountType/>
      </UserInfo>
    </APRAOwner>
    <ka2715b9eb154114a4f57d7fbf82ec75 xmlns="814d62cb-2db6-4c25-ab62-b9075facbc11">
      <Terms xmlns="http://schemas.microsoft.com/office/infopath/2007/PartnerControls"/>
    </ka2715b9eb154114a4f57d7fbf82ec75>
    <pa005173035e41c3986b37b8e650f3ef xmlns="814d62cb-2db6-4c25-ab62-b9075facbc11">
      <Terms xmlns="http://schemas.microsoft.com/office/infopath/2007/PartnerControls"/>
    </pa005173035e41c3986b37b8e650f3ef>
    <APRADescription xmlns="814d62cb-2db6-4c25-ab62-b9075facbc11">Review of AASB 17 Actuarial forms in APRA Connect</APRADescription>
    <APRAApprovedBy xmlns="814d62cb-2db6-4c25-ab62-b9075facbc11">
      <UserInfo>
        <DisplayName/>
        <AccountId xsi:nil="true"/>
        <AccountType/>
      </UserInfo>
    </APRAApprovedBy>
    <APRAMeetingNumber xmlns="814d62cb-2db6-4c25-ab62-b9075facbc11" xsi:nil="true"/>
    <i08e72d8ce2b4ffa9361f9f4e0a63abc xmlns="814d62cb-2db6-4c25-ab62-b9075facbc11">
      <Terms xmlns="http://schemas.microsoft.com/office/infopath/2007/PartnerControls"/>
    </i08e72d8ce2b4ffa9361f9f4e0a63abc>
    <APRAMeetingDate xmlns="814d62cb-2db6-4c25-ab62-b9075facbc11" xsi:nil="true"/>
    <APRAKeywords xmlns="814d62cb-2db6-4c25-ab62-b9075facbc11">APRA Connect</APRAKeywords>
    <i05115a133414b4dabee2531e4b46b67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Data collection</TermName>
          <TermId xmlns="http://schemas.microsoft.com/office/infopath/2007/PartnerControls">9c208ec1-acb8-4005-ba1a-e7d4ed62ea16</TermId>
        </TermInfo>
      </Terms>
    </i05115a133414b4dabee2531e4b46b67>
    <ic4067bd02f14cf3a95ad35878404a71 xmlns="814d62cb-2db6-4c25-ab62-b9075facbc11">
      <Terms xmlns="http://schemas.microsoft.com/office/infopath/2007/PartnerControls"/>
    </ic4067bd02f14cf3a95ad35878404a71>
    <k4bcc0d734474fea9fb713d9c415b4b0 xmlns="814d62cb-2db6-4c25-ab62-b9075facbc11">
      <Terms xmlns="http://schemas.microsoft.com/office/infopath/2007/PartnerControls"/>
    </k4bcc0d734474fea9fb713d9c415b4b0>
    <_dlc_DocIdUrl xmlns="814d62cb-2db6-4c25-ab62-b9075facbc11">
      <Url>https://im/committees/AASB17SG/_layouts/15/DocIdRedir.aspx?ID=7WC3YXYA5MPQ-1167724290-8483</Url>
      <Description>7WC3YXYA5MPQ-1167724290-8483</Description>
    </_dlc_DocIdUrl>
    <j724204a644741eb9f777fcb03fe8840 xmlns="814d62cb-2db6-4c25-ab62-b9075facbc11">
      <Terms xmlns="http://schemas.microsoft.com/office/infopath/2007/PartnerControls"/>
    </j724204a644741eb9f777fcb03fe8840>
    <APRADate xmlns="814d62cb-2db6-4c25-ab62-b9075facbc11" xsi:nil="true"/>
    <aa36a5a650d54f768f171f4d17b8b238 xmlns="814d62cb-2db6-4c25-ab62-b9075facbc11">
      <Terms xmlns="http://schemas.microsoft.com/office/infopath/2007/PartnerControls"/>
    </aa36a5a650d54f768f171f4d17b8b238>
    <b37d8d7e823543f58f89056343a9035c xmlns="814d62cb-2db6-4c25-ab62-b9075facbc11">
      <Terms xmlns="http://schemas.microsoft.com/office/infopath/2007/PartnerControls"/>
    </b37d8d7e823543f58f89056343a9035c>
    <d9a849fd1b8e46ada0321eb0681a10ee xmlns="814d62cb-2db6-4c25-ab62-b9075facbc11">
      <Terms xmlns="http://schemas.microsoft.com/office/infopath/2007/PartnerControls"/>
    </d9a849fd1b8e46ada0321eb0681a10ee>
    <APRAApprovalDate xmlns="814d62cb-2db6-4c25-ab62-b9075facbc11" xsi:nil="true"/>
    <h67caa35a4114acd8e15fe89b3f29f9e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Specification</TermName>
          <TermId xmlns="http://schemas.microsoft.com/office/infopath/2007/PartnerControls">2fe4e256-7608-45b4-bef2-f3ade93266f8</TermId>
        </TermInfo>
      </Terms>
    </h67caa35a4114acd8e15fe89b3f29f9e>
    <TaxCatchAll xmlns="814d62cb-2db6-4c25-ab62-b9075facbc11">
      <Value>237</Value>
      <Value>106</Value>
      <Value>114</Value>
      <Value>1</Value>
    </TaxCatchAll>
    <APRAActivityID xmlns="814d62cb-2db6-4c25-ab62-b9075facbc11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88791C-A8D2-4708-B0FF-A770EE7317D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38B2B57-EEE0-4643-857A-FA4874BA1E87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79DFDDAC-5302-4268-9DD6-1C11C47A93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4d62cb-2db6-4c25-ab62-b9075facbc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A100110-3497-4958-94B4-592621FCC908}">
  <ds:schemaRefs>
    <ds:schemaRef ds:uri="http://www.w3.org/XML/1998/namespace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814d62cb-2db6-4c25-ab62-b9075facbc11"/>
  </ds:schemaRefs>
</ds:datastoreItem>
</file>

<file path=customXml/itemProps5.xml><?xml version="1.0" encoding="utf-8"?>
<ds:datastoreItem xmlns:ds="http://schemas.openxmlformats.org/officeDocument/2006/customXml" ds:itemID="{3FD38281-B0D3-41B6-8872-2C94A24223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EntityDetails</vt:lpstr>
      <vt:lpstr>HRS_114_0_Table_1</vt:lpstr>
      <vt:lpstr>HRS_114_0_Table_2</vt:lpstr>
      <vt:lpstr>HRS_114_0_Table_3</vt:lpstr>
      <vt:lpstr>HRS_114_0_Table_4</vt:lpstr>
      <vt:lpstr>Playback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HRS 114.0 Peer Review Test Data - PASS</dc:title>
  <dc:creator>David Thorley</dc:creator>
  <cp:keywords>[SEC=OFFICIAL]</cp:keywords>
  <cp:lastModifiedBy>John Nalsson</cp:lastModifiedBy>
  <dcterms:created xsi:type="dcterms:W3CDTF">2022-09-29T07:23:59Z</dcterms:created>
  <dcterms:modified xsi:type="dcterms:W3CDTF">2023-03-24T00:04:03Z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Image_Header">
    <vt:lpwstr>C:\Program Files\Common Files\janusNET Shared\janusSEAL\Images\DocumentSlashBlue.png</vt:lpwstr>
  </property>
  <property fmtid="{D5CDD505-2E9C-101B-9397-08002B2CF9AE}" pid="3" name="PM_Caveats_Count">
    <vt:lpwstr>0</vt:lpwstr>
  </property>
  <property fmtid="{D5CDD505-2E9C-101B-9397-08002B2CF9AE}" pid="4" name="PM_DisplayValueSecClassificationWithQualifier">
    <vt:lpwstr>OFFICIAL</vt:lpwstr>
  </property>
  <property fmtid="{D5CDD505-2E9C-101B-9397-08002B2CF9AE}" pid="5" name="PM_Qualifier">
    <vt:lpwstr/>
  </property>
  <property fmtid="{D5CDD505-2E9C-101B-9397-08002B2CF9AE}" pid="6" name="PM_SecurityClassification">
    <vt:lpwstr>OFFICIAL</vt:lpwstr>
  </property>
  <property fmtid="{D5CDD505-2E9C-101B-9397-08002B2CF9AE}" pid="7" name="PM_InsertionValue">
    <vt:lpwstr>OFFICIAL</vt:lpwstr>
  </property>
  <property fmtid="{D5CDD505-2E9C-101B-9397-08002B2CF9AE}" pid="8" name="PM_Originating_FileId">
    <vt:lpwstr>720B4DCA6015421B8CEF6A9D2F5E6FEC</vt:lpwstr>
  </property>
  <property fmtid="{D5CDD505-2E9C-101B-9397-08002B2CF9AE}" pid="9" name="PM_ProtectiveMarkingValue_Footer">
    <vt:lpwstr>OFFICIAL</vt:lpwstr>
  </property>
  <property fmtid="{D5CDD505-2E9C-101B-9397-08002B2CF9AE}" pid="10" name="PM_Originator_Hash_SHA1">
    <vt:lpwstr>F53426E26D0537D9B61BAAFF5531C0A12D8B75F0</vt:lpwstr>
  </property>
  <property fmtid="{D5CDD505-2E9C-101B-9397-08002B2CF9AE}" pid="11" name="PM_OriginationTimeStamp">
    <vt:lpwstr>2022-10-18T10:46:48Z</vt:lpwstr>
  </property>
  <property fmtid="{D5CDD505-2E9C-101B-9397-08002B2CF9AE}" pid="12" name="PM_ProtectiveMarkingValue_Header">
    <vt:lpwstr>OFFICIAL</vt:lpwstr>
  </property>
  <property fmtid="{D5CDD505-2E9C-101B-9397-08002B2CF9AE}" pid="13" name="PM_ProtectiveMarkingImage_Footer">
    <vt:lpwstr>C:\Program Files\Common Files\janusNET Shared\janusSEAL\Images\DocumentSlashBlue.png</vt:lpwstr>
  </property>
  <property fmtid="{D5CDD505-2E9C-101B-9397-08002B2CF9AE}" pid="14" name="PM_Namespace">
    <vt:lpwstr>gov.au</vt:lpwstr>
  </property>
  <property fmtid="{D5CDD505-2E9C-101B-9397-08002B2CF9AE}" pid="15" name="PM_Version">
    <vt:lpwstr>2018.4</vt:lpwstr>
  </property>
  <property fmtid="{D5CDD505-2E9C-101B-9397-08002B2CF9AE}" pid="16" name="PM_Note">
    <vt:lpwstr/>
  </property>
  <property fmtid="{D5CDD505-2E9C-101B-9397-08002B2CF9AE}" pid="17" name="PM_Markers">
    <vt:lpwstr/>
  </property>
  <property fmtid="{D5CDD505-2E9C-101B-9397-08002B2CF9AE}" pid="18" name="PM_Display">
    <vt:lpwstr>OFFICIAL</vt:lpwstr>
  </property>
  <property fmtid="{D5CDD505-2E9C-101B-9397-08002B2CF9AE}" pid="19" name="PMUuid">
    <vt:lpwstr>v=2022.2;d=gov.au;g=46DD6D7C-8107-577B-BC6E-F348953B2E44</vt:lpwstr>
  </property>
  <property fmtid="{D5CDD505-2E9C-101B-9397-08002B2CF9AE}" pid="20" name="PM_Hash_Version">
    <vt:lpwstr>2022.1</vt:lpwstr>
  </property>
  <property fmtid="{D5CDD505-2E9C-101B-9397-08002B2CF9AE}" pid="21" name="MSIP_Label_c0129afb-6481-4f92-bc9f-5a4a6346364d_SetDate">
    <vt:lpwstr>2022-10-18T10:46:48Z</vt:lpwstr>
  </property>
  <property fmtid="{D5CDD505-2E9C-101B-9397-08002B2CF9AE}" pid="22" name="PM_Hash_Salt_Prev">
    <vt:lpwstr>9CB8FF5D8093F01501B2EDC41CF9E8DD</vt:lpwstr>
  </property>
  <property fmtid="{D5CDD505-2E9C-101B-9397-08002B2CF9AE}" pid="23" name="PM_Hash_Salt">
    <vt:lpwstr>93E52BE8C007A5741B54A79186EF05D6</vt:lpwstr>
  </property>
  <property fmtid="{D5CDD505-2E9C-101B-9397-08002B2CF9AE}" pid="24" name="PM_Hash_SHA1">
    <vt:lpwstr>04643E7426C0F5CC9C088A1649B1FF22A238DC4A</vt:lpwstr>
  </property>
  <property fmtid="{D5CDD505-2E9C-101B-9397-08002B2CF9AE}" pid="25" name="PM_OriginatorUserAccountName_SHA256">
    <vt:lpwstr>739E6D0533C69D46C7709A748462D9E1ED0B6EE8D120658EB699EB0A8C7885C4</vt:lpwstr>
  </property>
  <property fmtid="{D5CDD505-2E9C-101B-9397-08002B2CF9AE}" pid="26" name="PM_OriginatorDomainName_SHA256">
    <vt:lpwstr>ECBDE2B44A971754412B3FB70606937A119CC0D4B6C1B658A40FBD41C30BE3EC</vt:lpwstr>
  </property>
  <property fmtid="{D5CDD505-2E9C-101B-9397-08002B2CF9AE}" pid="27" name="MSIP_Label_c0129afb-6481-4f92-bc9f-5a4a6346364d_Name">
    <vt:lpwstr>OFFICIAL</vt:lpwstr>
  </property>
  <property fmtid="{D5CDD505-2E9C-101B-9397-08002B2CF9AE}" pid="28" name="MSIP_Label_c0129afb-6481-4f92-bc9f-5a4a6346364d_SiteId">
    <vt:lpwstr>c05e3ffd-b491-4431-9809-e61d4dc78816</vt:lpwstr>
  </property>
  <property fmtid="{D5CDD505-2E9C-101B-9397-08002B2CF9AE}" pid="29" name="MSIP_Label_c0129afb-6481-4f92-bc9f-5a4a6346364d_Enabled">
    <vt:lpwstr>true</vt:lpwstr>
  </property>
  <property fmtid="{D5CDD505-2E9C-101B-9397-08002B2CF9AE}" pid="30" name="PM_PrintOutPlacement_XLS">
    <vt:lpwstr/>
  </property>
  <property fmtid="{D5CDD505-2E9C-101B-9397-08002B2CF9AE}" pid="31" name="IsLocked">
    <vt:lpwstr>Yes</vt:lpwstr>
  </property>
  <property fmtid="{D5CDD505-2E9C-101B-9397-08002B2CF9AE}" pid="32" name="APRACostCentre">
    <vt:lpwstr/>
  </property>
  <property fmtid="{D5CDD505-2E9C-101B-9397-08002B2CF9AE}" pid="33" name="ContentTypeId">
    <vt:lpwstr>0x0101008CA7A4F8331B45C7B0D3158B4994D0CA0200C8033C9D012DE44095D62E1BABD5043A</vt:lpwstr>
  </property>
  <property fmtid="{D5CDD505-2E9C-101B-9397-08002B2CF9AE}" pid="34" name="RecordPoint_WorkflowType">
    <vt:lpwstr>ActiveSubmitStub</vt:lpwstr>
  </property>
  <property fmtid="{D5CDD505-2E9C-101B-9397-08002B2CF9AE}" pid="35" name="PM_Qualifier_Prev">
    <vt:lpwstr/>
  </property>
  <property fmtid="{D5CDD505-2E9C-101B-9397-08002B2CF9AE}" pid="36" name="APRAStatus">
    <vt:lpwstr>1;#Draft|0e1556d2-3fe8-443a-ada7-3620563b46b3</vt:lpwstr>
  </property>
  <property fmtid="{D5CDD505-2E9C-101B-9397-08002B2CF9AE}" pid="37" name="APRADocumentType">
    <vt:lpwstr>237;#Specification|2fe4e256-7608-45b4-bef2-f3ade93266f8</vt:lpwstr>
  </property>
  <property fmtid="{D5CDD505-2E9C-101B-9397-08002B2CF9AE}" pid="38" name="APRAPRSG">
    <vt:lpwstr/>
  </property>
  <property fmtid="{D5CDD505-2E9C-101B-9397-08002B2CF9AE}" pid="39" name="RecordPoint_ActiveItemSiteId">
    <vt:lpwstr>{84af826e-2518-4772-bac2-7b8081da2087}</vt:lpwstr>
  </property>
  <property fmtid="{D5CDD505-2E9C-101B-9397-08002B2CF9AE}" pid="40" name="PM_SecurityClassification_Prev">
    <vt:lpwstr>OFFICIAL</vt:lpwstr>
  </property>
  <property fmtid="{D5CDD505-2E9C-101B-9397-08002B2CF9AE}" pid="41" name="APRAEntityAdviceSupport">
    <vt:lpwstr/>
  </property>
  <property fmtid="{D5CDD505-2E9C-101B-9397-08002B2CF9AE}" pid="42" name="APRAActivity">
    <vt:lpwstr>114;#Data collection|9c208ec1-acb8-4005-ba1a-e7d4ed62ea16</vt:lpwstr>
  </property>
  <property fmtid="{D5CDD505-2E9C-101B-9397-08002B2CF9AE}" pid="43" name="RecordPoint_ActiveItemListId">
    <vt:lpwstr>{fc59aca8-863e-4c39-b69a-97632099c4a0}</vt:lpwstr>
  </property>
  <property fmtid="{D5CDD505-2E9C-101B-9397-08002B2CF9AE}" pid="44" name="APRALegislation">
    <vt:lpwstr/>
  </property>
  <property fmtid="{D5CDD505-2E9C-101B-9397-08002B2CF9AE}" pid="45" name="APRAYear">
    <vt:lpwstr/>
  </property>
  <property fmtid="{D5CDD505-2E9C-101B-9397-08002B2CF9AE}" pid="46" name="APRAIndustry">
    <vt:lpwstr>106;#Insurance|d1257cad-5902-48d4-84ea-13f71a3edbb9</vt:lpwstr>
  </property>
  <property fmtid="{D5CDD505-2E9C-101B-9397-08002B2CF9AE}" pid="47" name="RecordPoint_ActiveItemUniqueId">
    <vt:lpwstr>{f73dcd29-2e96-41a4-b076-29e9131e47c5}</vt:lpwstr>
  </property>
  <property fmtid="{D5CDD505-2E9C-101B-9397-08002B2CF9AE}" pid="48" name="APRAExternalOrganisation">
    <vt:lpwstr/>
  </property>
  <property fmtid="{D5CDD505-2E9C-101B-9397-08002B2CF9AE}" pid="49" name="APRAIRTR">
    <vt:lpwstr/>
  </property>
  <property fmtid="{D5CDD505-2E9C-101B-9397-08002B2CF9AE}" pid="50" name="APRAPeriod">
    <vt:lpwstr/>
  </property>
  <property fmtid="{D5CDD505-2E9C-101B-9397-08002B2CF9AE}" pid="51" name="RecordPoint_ActiveItemWebId">
    <vt:lpwstr>{e3b62e1b-357d-4d42-becf-206c8aada0ef}</vt:lpwstr>
  </property>
  <property fmtid="{D5CDD505-2E9C-101B-9397-08002B2CF9AE}" pid="52" name="IT system type">
    <vt:lpwstr/>
  </property>
  <property fmtid="{D5CDD505-2E9C-101B-9397-08002B2CF9AE}" pid="53" name="_dlc_DocIdItemGuid">
    <vt:lpwstr>f73dcd29-2e96-41a4-b076-29e9131e47c5</vt:lpwstr>
  </property>
  <property fmtid="{D5CDD505-2E9C-101B-9397-08002B2CF9AE}" pid="54" name="APRACategory">
    <vt:lpwstr/>
  </property>
  <property fmtid="{D5CDD505-2E9C-101B-9397-08002B2CF9AE}" pid="55" name="RecordPoint_RecordNumberSubmitted">
    <vt:lpwstr>R0001734307</vt:lpwstr>
  </property>
  <property fmtid="{D5CDD505-2E9C-101B-9397-08002B2CF9AE}" pid="56" name="RecordPoint_SubmissionCompleted">
    <vt:lpwstr>2023-02-03T13:21:29.1301629+11:00</vt:lpwstr>
  </property>
  <property fmtid="{D5CDD505-2E9C-101B-9397-08002B2CF9AE}" pid="57" name="RecordPoint_SubmissionDate">
    <vt:lpwstr/>
  </property>
  <property fmtid="{D5CDD505-2E9C-101B-9397-08002B2CF9AE}" pid="58" name="RecordPoint_ActiveItemMoved">
    <vt:lpwstr/>
  </property>
  <property fmtid="{D5CDD505-2E9C-101B-9397-08002B2CF9AE}" pid="59" name="RecordPoint_RecordFormat">
    <vt:lpwstr/>
  </property>
  <property fmtid="{D5CDD505-2E9C-101B-9397-08002B2CF9AE}" pid="60" name="MSIP_Label_c0129afb-6481-4f92-bc9f-5a4a6346364d_Method">
    <vt:lpwstr>Privileged</vt:lpwstr>
  </property>
  <property fmtid="{D5CDD505-2E9C-101B-9397-08002B2CF9AE}" pid="61" name="PMHMAC">
    <vt:lpwstr>v=2022.1;a=SHA256;h=85DF26CB3183F477FA5DD87FB3BB35AB7ABD8787961D2DF47F5A92A4E053BC6F</vt:lpwstr>
  </property>
  <property fmtid="{D5CDD505-2E9C-101B-9397-08002B2CF9AE}" pid="62" name="MSIP_Label_c0129afb-6481-4f92-bc9f-5a4a6346364d_ContentBits">
    <vt:lpwstr>0</vt:lpwstr>
  </property>
  <property fmtid="{D5CDD505-2E9C-101B-9397-08002B2CF9AE}" pid="63" name="MSIP_Label_c0129afb-6481-4f92-bc9f-5a4a6346364d_ActionId">
    <vt:lpwstr>0797d1f8e1594f58b722f9c18320b2fe</vt:lpwstr>
  </property>
</Properties>
</file>