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internal.apra.gov.au\users$\Sydney\jxnals\Desktop\Downloads\"/>
    </mc:Choice>
  </mc:AlternateContent>
  <xr:revisionPtr revIDLastSave="0" documentId="8_{61B44E2A-D4EB-4E04-9015-973B8B8B14C9}" xr6:coauthVersionLast="47" xr6:coauthVersionMax="47" xr10:uidLastSave="{00000000-0000-0000-0000-000000000000}"/>
  <bookViews>
    <workbookView xWindow="4095" yWindow="338" windowWidth="15390" windowHeight="9532" activeTab="5" xr2:uid="{43E5A4DE-57B2-4335-8785-AF3731270755}"/>
  </bookViews>
  <sheets>
    <sheet name="EntityDetails" sheetId="10" r:id="rId1"/>
    <sheet name="GRS_114_0_Table_1" sheetId="11" r:id="rId2"/>
    <sheet name="GRS_114_0_Table_2" sheetId="12" r:id="rId3"/>
    <sheet name="GRS_114_0_Table_3" sheetId="13" r:id="rId4"/>
    <sheet name="GRS_114_0_Table_4" sheetId="14" r:id="rId5"/>
    <sheet name="Playback" sheetId="16" r:id="rId6"/>
  </sheets>
  <definedNames>
    <definedName name="_xlnm._FilterDatabase" localSheetId="2" hidden="1">GRS_114_0_Table_2!$A$9:$C$244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6" l="1"/>
  <c r="G51" i="16"/>
  <c r="C78" i="16"/>
  <c r="E78" i="16"/>
  <c r="G78" i="16"/>
  <c r="C79" i="16"/>
  <c r="E79" i="16"/>
  <c r="F79" i="16"/>
  <c r="C80" i="16"/>
  <c r="D80" i="16"/>
  <c r="G80" i="16"/>
  <c r="C81" i="16"/>
  <c r="D81" i="16"/>
  <c r="F81" i="16"/>
  <c r="B82" i="16"/>
  <c r="E82" i="16"/>
  <c r="G82" i="16"/>
  <c r="B83" i="16"/>
  <c r="E83" i="16"/>
  <c r="F83" i="16"/>
  <c r="B84" i="16"/>
  <c r="D84" i="16"/>
  <c r="G84" i="16"/>
  <c r="B85" i="16"/>
  <c r="D85" i="16"/>
  <c r="F85" i="16"/>
  <c r="A1" i="16" l="1"/>
  <c r="B60" i="16"/>
  <c r="B61" i="16"/>
  <c r="B59" i="16"/>
  <c r="C53" i="16"/>
  <c r="D53" i="16"/>
  <c r="E53" i="16"/>
  <c r="F53" i="16"/>
  <c r="G53" i="16"/>
  <c r="H53" i="16"/>
  <c r="I53" i="16"/>
  <c r="C54" i="16"/>
  <c r="D54" i="16"/>
  <c r="E54" i="16"/>
  <c r="F54" i="16"/>
  <c r="G54" i="16"/>
  <c r="H54" i="16"/>
  <c r="I54" i="16"/>
  <c r="C55" i="16"/>
  <c r="D55" i="16"/>
  <c r="E55" i="16"/>
  <c r="F55" i="16"/>
  <c r="G55" i="16"/>
  <c r="H55" i="16"/>
  <c r="I55" i="16"/>
  <c r="B54" i="16"/>
  <c r="B55" i="16"/>
  <c r="B53" i="16"/>
  <c r="C49" i="16"/>
  <c r="D49" i="16"/>
  <c r="E49" i="16"/>
  <c r="F49" i="16"/>
  <c r="G49" i="16"/>
  <c r="H49" i="16"/>
  <c r="I49" i="16"/>
  <c r="C50" i="16"/>
  <c r="D50" i="16"/>
  <c r="E50" i="16"/>
  <c r="F50" i="16"/>
  <c r="G50" i="16"/>
  <c r="H50" i="16"/>
  <c r="I50" i="16"/>
  <c r="C51" i="16"/>
  <c r="D51" i="16"/>
  <c r="E51" i="16"/>
  <c r="F51" i="16"/>
  <c r="H51" i="16"/>
  <c r="I51" i="16"/>
  <c r="B51" i="16"/>
  <c r="B49" i="16"/>
  <c r="K40" i="16"/>
  <c r="J40" i="16"/>
  <c r="I40" i="16"/>
  <c r="H40" i="16"/>
  <c r="G40" i="16"/>
  <c r="F40" i="16"/>
  <c r="E40" i="16"/>
  <c r="D40" i="16"/>
  <c r="C40" i="16"/>
  <c r="L40" i="16"/>
  <c r="L38" i="16"/>
  <c r="L37" i="16"/>
  <c r="L36" i="16"/>
  <c r="L35" i="16"/>
  <c r="L33" i="16"/>
  <c r="K33" i="16"/>
  <c r="J33" i="16"/>
  <c r="I33" i="16"/>
  <c r="H33" i="16"/>
  <c r="G33" i="16"/>
  <c r="F33" i="16"/>
  <c r="E33" i="16"/>
  <c r="D33" i="16"/>
  <c r="C33" i="16"/>
  <c r="L32" i="16"/>
  <c r="K32" i="16"/>
  <c r="J32" i="16"/>
  <c r="I32" i="16"/>
  <c r="H32" i="16"/>
  <c r="G32" i="16"/>
  <c r="F32" i="16"/>
  <c r="E32" i="16"/>
  <c r="D32" i="16"/>
  <c r="C32" i="16"/>
  <c r="L31" i="16"/>
  <c r="K31" i="16"/>
  <c r="J31" i="16"/>
  <c r="I31" i="16"/>
  <c r="H31" i="16"/>
  <c r="G31" i="16"/>
  <c r="F31" i="16"/>
  <c r="E31" i="16"/>
  <c r="D31" i="16"/>
  <c r="C31" i="16"/>
  <c r="L29" i="16"/>
  <c r="K29" i="16"/>
  <c r="J29" i="16"/>
  <c r="I29" i="16"/>
  <c r="H29" i="16"/>
  <c r="G29" i="16"/>
  <c r="F29" i="16"/>
  <c r="E29" i="16"/>
  <c r="D29" i="16"/>
  <c r="C29" i="16"/>
  <c r="L28" i="16"/>
  <c r="K28" i="16"/>
  <c r="J28" i="16"/>
  <c r="I28" i="16"/>
  <c r="H28" i="16"/>
  <c r="G28" i="16"/>
  <c r="F28" i="16"/>
  <c r="E28" i="16"/>
  <c r="D28" i="16"/>
  <c r="C28" i="16"/>
  <c r="L27" i="16"/>
  <c r="K27" i="16"/>
  <c r="J27" i="16"/>
  <c r="I27" i="16"/>
  <c r="H27" i="16"/>
  <c r="G27" i="16"/>
  <c r="F27" i="16"/>
  <c r="E27" i="16"/>
  <c r="D27" i="16"/>
  <c r="C27" i="16"/>
  <c r="L25" i="16"/>
  <c r="K25" i="16"/>
  <c r="J25" i="16"/>
  <c r="I25" i="16"/>
  <c r="H25" i="16"/>
  <c r="G25" i="16"/>
  <c r="F25" i="16"/>
  <c r="E25" i="16"/>
  <c r="D25" i="16"/>
  <c r="C25" i="16"/>
  <c r="L24" i="16"/>
  <c r="K24" i="16"/>
  <c r="J24" i="16"/>
  <c r="I24" i="16"/>
  <c r="H24" i="16"/>
  <c r="G24" i="16"/>
  <c r="F24" i="16"/>
  <c r="E24" i="16"/>
  <c r="D24" i="16"/>
  <c r="C24" i="16"/>
  <c r="L22" i="16"/>
  <c r="K22" i="16"/>
  <c r="J22" i="16"/>
  <c r="I22" i="16"/>
  <c r="H22" i="16"/>
  <c r="G22" i="16"/>
  <c r="F22" i="16"/>
  <c r="E22" i="16"/>
  <c r="D22" i="16"/>
  <c r="C22" i="16"/>
  <c r="L21" i="16"/>
  <c r="K21" i="16"/>
  <c r="J21" i="16"/>
  <c r="I21" i="16"/>
  <c r="H21" i="16"/>
  <c r="G21" i="16"/>
  <c r="F21" i="16"/>
  <c r="E21" i="16"/>
  <c r="D21" i="16"/>
  <c r="C21" i="16"/>
  <c r="L20" i="16"/>
  <c r="K20" i="16"/>
  <c r="J20" i="16"/>
  <c r="I20" i="16"/>
  <c r="H20" i="16"/>
  <c r="G20" i="16"/>
  <c r="F20" i="16"/>
  <c r="E20" i="16"/>
  <c r="D20" i="16"/>
  <c r="C20" i="16"/>
  <c r="C9" i="16"/>
  <c r="D9" i="16"/>
  <c r="E9" i="16"/>
  <c r="F9" i="16"/>
  <c r="G9" i="16"/>
  <c r="H9" i="16"/>
  <c r="I9" i="16"/>
  <c r="J9" i="16"/>
  <c r="K9" i="16"/>
  <c r="L9" i="16"/>
  <c r="C10" i="16"/>
  <c r="D10" i="16"/>
  <c r="E10" i="16"/>
  <c r="F10" i="16"/>
  <c r="G10" i="16"/>
  <c r="H10" i="16"/>
  <c r="I10" i="16"/>
  <c r="J10" i="16"/>
  <c r="K10" i="16"/>
  <c r="L10" i="16"/>
  <c r="C11" i="16"/>
  <c r="D11" i="16"/>
  <c r="E11" i="16"/>
  <c r="F11" i="16"/>
  <c r="G11" i="16"/>
  <c r="H11" i="16"/>
  <c r="I11" i="16"/>
  <c r="J11" i="16"/>
  <c r="K11" i="16"/>
  <c r="L11" i="16"/>
  <c r="C12" i="16"/>
  <c r="D12" i="16"/>
  <c r="E12" i="16"/>
  <c r="F12" i="16"/>
  <c r="G12" i="16"/>
  <c r="H12" i="16"/>
  <c r="I12" i="16"/>
  <c r="J12" i="16"/>
  <c r="K12" i="16"/>
  <c r="L12" i="16"/>
  <c r="C13" i="16"/>
  <c r="D13" i="16"/>
  <c r="E13" i="16"/>
  <c r="F13" i="16"/>
  <c r="G13" i="16"/>
  <c r="H13" i="16"/>
  <c r="I13" i="16"/>
  <c r="J13" i="16"/>
  <c r="K13" i="16"/>
  <c r="L13" i="16"/>
  <c r="C14" i="16"/>
  <c r="D14" i="16"/>
  <c r="E14" i="16"/>
  <c r="F14" i="16"/>
  <c r="G14" i="16"/>
  <c r="H14" i="16"/>
  <c r="I14" i="16"/>
  <c r="J14" i="16"/>
  <c r="K14" i="16"/>
  <c r="L14" i="16"/>
  <c r="C15" i="16"/>
  <c r="D15" i="16"/>
  <c r="E15" i="16"/>
  <c r="F15" i="16"/>
  <c r="G15" i="16"/>
  <c r="H15" i="16"/>
  <c r="I15" i="16"/>
  <c r="J15" i="16"/>
  <c r="K15" i="16"/>
  <c r="L15" i="16"/>
  <c r="C16" i="16"/>
  <c r="D16" i="16"/>
  <c r="E16" i="16"/>
  <c r="F16" i="16"/>
  <c r="G16" i="16"/>
  <c r="H16" i="16"/>
  <c r="I16" i="16"/>
  <c r="J16" i="16"/>
  <c r="K16" i="16"/>
  <c r="L16" i="16"/>
  <c r="C17" i="16"/>
  <c r="D17" i="16"/>
  <c r="E17" i="16"/>
  <c r="F17" i="16"/>
  <c r="G17" i="16"/>
  <c r="H17" i="16"/>
  <c r="I17" i="16"/>
  <c r="J17" i="16"/>
  <c r="K17" i="16"/>
  <c r="L17" i="16"/>
  <c r="C18" i="16"/>
  <c r="D18" i="16"/>
  <c r="E18" i="16"/>
  <c r="F18" i="16"/>
  <c r="G18" i="16"/>
  <c r="H18" i="16"/>
  <c r="I18" i="16"/>
  <c r="J18" i="16"/>
  <c r="K18" i="16"/>
  <c r="L18" i="16"/>
  <c r="D8" i="16"/>
  <c r="E8" i="16"/>
  <c r="F8" i="16"/>
  <c r="G8" i="16"/>
  <c r="H8" i="16"/>
  <c r="I8" i="16"/>
  <c r="I41" i="16" s="1"/>
  <c r="J8" i="16"/>
  <c r="K8" i="16"/>
  <c r="K41" i="16" s="1"/>
  <c r="L8" i="16"/>
  <c r="C8" i="16"/>
  <c r="B40" i="16"/>
  <c r="B38" i="16"/>
  <c r="B37" i="16"/>
  <c r="B36" i="16"/>
  <c r="B35" i="16"/>
  <c r="B33" i="16"/>
  <c r="B32" i="16"/>
  <c r="B31" i="16"/>
  <c r="B29" i="16"/>
  <c r="B28" i="16"/>
  <c r="B27" i="16"/>
  <c r="B25" i="16"/>
  <c r="B24" i="16"/>
  <c r="B22" i="16"/>
  <c r="B21" i="16"/>
  <c r="B20" i="16"/>
  <c r="B9" i="16"/>
  <c r="B10" i="16"/>
  <c r="B11" i="16"/>
  <c r="B12" i="16"/>
  <c r="B13" i="16"/>
  <c r="B14" i="16"/>
  <c r="B15" i="16"/>
  <c r="B16" i="16"/>
  <c r="B17" i="16"/>
  <c r="B18" i="16"/>
  <c r="B8" i="16"/>
  <c r="A2" i="16"/>
  <c r="H41" i="16" l="1"/>
  <c r="H42" i="16" s="1"/>
  <c r="G41" i="16"/>
  <c r="F41" i="16"/>
  <c r="F42" i="16" s="1"/>
  <c r="C41" i="16"/>
  <c r="E41" i="16"/>
  <c r="L41" i="16"/>
  <c r="L42" i="16" s="1"/>
  <c r="D41" i="16"/>
  <c r="J41" i="16"/>
  <c r="J42" i="16" s="1"/>
  <c r="E52" i="16"/>
  <c r="D48" i="16"/>
  <c r="D52" i="16"/>
  <c r="F48" i="16"/>
  <c r="F52" i="16"/>
  <c r="E48" i="16"/>
  <c r="C48" i="16"/>
  <c r="C52" i="16"/>
  <c r="J53" i="16"/>
  <c r="B52" i="16"/>
  <c r="J49" i="16"/>
  <c r="B48" i="16"/>
  <c r="I48" i="16"/>
  <c r="J55" i="16"/>
  <c r="I52" i="16"/>
  <c r="J51" i="16"/>
  <c r="H48" i="16"/>
  <c r="J54" i="16"/>
  <c r="H52" i="16"/>
  <c r="J50" i="16"/>
  <c r="G48" i="16"/>
  <c r="G52" i="16"/>
  <c r="I42" i="16"/>
  <c r="G42" i="16"/>
  <c r="C42" i="16"/>
  <c r="E42" i="16"/>
  <c r="D42" i="16"/>
  <c r="K42" i="16"/>
  <c r="J52" i="16" l="1"/>
  <c r="J48" i="16"/>
  <c r="E81" i="16"/>
  <c r="E84" i="16"/>
  <c r="E85" i="16"/>
  <c r="E80" i="16"/>
  <c r="D79" i="16"/>
  <c r="D83" i="16"/>
  <c r="D78" i="16"/>
  <c r="D82" i="16"/>
  <c r="F80" i="16"/>
  <c r="F84" i="16"/>
  <c r="F78" i="16"/>
  <c r="F82" i="16"/>
  <c r="H81" i="16"/>
  <c r="H85" i="16"/>
  <c r="H82" i="16"/>
  <c r="H80" i="16"/>
  <c r="H84" i="16"/>
  <c r="H79" i="16"/>
  <c r="H83" i="16"/>
  <c r="H78" i="16"/>
  <c r="B78" i="16"/>
  <c r="B79" i="16"/>
  <c r="B81" i="16"/>
  <c r="B80" i="16"/>
  <c r="J78" i="16"/>
  <c r="J82" i="16"/>
  <c r="J79" i="16"/>
  <c r="J81" i="16"/>
  <c r="J85" i="16"/>
  <c r="J80" i="16"/>
  <c r="J84" i="16"/>
  <c r="J83" i="16"/>
  <c r="G81" i="16"/>
  <c r="G85" i="16"/>
  <c r="G79" i="16"/>
  <c r="G83" i="16"/>
  <c r="K78" i="16"/>
  <c r="K82" i="16"/>
  <c r="K85" i="16"/>
  <c r="K83" i="16"/>
  <c r="K79" i="16"/>
  <c r="K81" i="16"/>
  <c r="K80" i="16"/>
  <c r="K84" i="16"/>
  <c r="C82" i="16"/>
  <c r="C84" i="16"/>
  <c r="C85" i="16"/>
  <c r="C83" i="16"/>
  <c r="I84" i="16"/>
  <c r="I79" i="16"/>
  <c r="I81" i="16"/>
  <c r="I85" i="16"/>
  <c r="I82" i="16"/>
  <c r="I80" i="16"/>
  <c r="I83" i="16"/>
  <c r="I78" i="16"/>
  <c r="L81" i="16" l="1"/>
  <c r="M81" i="16" a="1"/>
  <c r="M81" i="16" s="1"/>
  <c r="L83" i="16"/>
  <c r="M83" i="16" a="1"/>
  <c r="M83" i="16" s="1"/>
  <c r="L84" i="16"/>
  <c r="M84" i="16" a="1"/>
  <c r="M84" i="16" s="1"/>
  <c r="L79" i="16"/>
  <c r="M79" i="16" a="1"/>
  <c r="M79" i="16" s="1"/>
  <c r="L85" i="16"/>
  <c r="M85" i="16" a="1"/>
  <c r="M85" i="16" s="1"/>
  <c r="L82" i="16"/>
  <c r="M82" i="16" a="1"/>
  <c r="M82" i="16" s="1"/>
  <c r="L78" i="16"/>
  <c r="M78" i="16" a="1"/>
  <c r="M78" i="16" s="1"/>
  <c r="M80" i="16" a="1"/>
  <c r="M80" i="16" s="1"/>
  <c r="L80" i="16"/>
  <c r="N80" i="16" l="1"/>
  <c r="N79" i="16"/>
  <c r="M87" i="16"/>
  <c r="N78" i="16"/>
  <c r="N84" i="16"/>
  <c r="N82" i="16"/>
  <c r="N83" i="16"/>
  <c r="N85" i="16"/>
  <c r="N81" i="16"/>
  <c r="L87" i="16" l="1"/>
  <c r="N87" i="16" s="1"/>
  <c r="B44" i="16" s="1"/>
  <c r="B43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<sst xmlns="http://schemas.openxmlformats.org/spreadsheetml/2006/main" count="160" uniqueCount="128">
  <si>
    <t>Items Subject To Asset Risk Charge Type</t>
  </si>
  <si>
    <t>Adjusted Pre-Stress Amount</t>
  </si>
  <si>
    <t>Stress Scenario Type</t>
  </si>
  <si>
    <t>Stress Scenario Amount</t>
  </si>
  <si>
    <t>Assets Subject To Credit Spreads Stress Type</t>
  </si>
  <si>
    <t>Counterparty Grade Type</t>
  </si>
  <si>
    <t>Credit Spread Fair Value Amount</t>
  </si>
  <si>
    <t>Credit Spread Stressed Amount</t>
  </si>
  <si>
    <t>Yields Used In Stress Scenarios Type</t>
  </si>
  <si>
    <t xml:space="preserve">Entity Name </t>
  </si>
  <si>
    <t xml:space="preserve">ABN   </t>
  </si>
  <si>
    <t xml:space="preserve">Reporting End Date   </t>
  </si>
  <si>
    <t xml:space="preserve">Reporting Consolidation   </t>
  </si>
  <si>
    <t>Asset Risk Charge</t>
  </si>
  <si>
    <t>GRS 114.0 Table 1</t>
  </si>
  <si>
    <t>Institution Name</t>
  </si>
  <si>
    <t>Australian Business Number</t>
  </si>
  <si>
    <t>Reporting Period</t>
  </si>
  <si>
    <t>Reporting Consolidation</t>
  </si>
  <si>
    <t>GRS 114.0 Table 2</t>
  </si>
  <si>
    <t>Table 2: Impact on Capital Base</t>
  </si>
  <si>
    <t>GRS 114.0 Table 3</t>
  </si>
  <si>
    <t>Table 3: Counterparty Grade</t>
  </si>
  <si>
    <t>GRS 114.0 Table 4</t>
  </si>
  <si>
    <t>Table 4: Yields</t>
  </si>
  <si>
    <t>Yield Percentage</t>
  </si>
  <si>
    <t>CashAndCashEquivalents</t>
  </si>
  <si>
    <t>CurrentTaxAssets</t>
  </si>
  <si>
    <t>InterestRateInvestmentsDirect</t>
  </si>
  <si>
    <t>EquitiesDirect</t>
  </si>
  <si>
    <t>PropertyDirect</t>
  </si>
  <si>
    <t>LoansDirect</t>
  </si>
  <si>
    <t>IndirectInvestments</t>
  </si>
  <si>
    <t>DeferredTaxAssets</t>
  </si>
  <si>
    <t>DerivativesAssets</t>
  </si>
  <si>
    <t>InvestmentsInRelatedEntitiesAssociatesJointVenturesSubsidiaries</t>
  </si>
  <si>
    <t>OtherAssetsSubjectToAssetRiskCharge</t>
  </si>
  <si>
    <t>DeferredTaxLiabilities</t>
  </si>
  <si>
    <t>DerivativesLiabilities</t>
  </si>
  <si>
    <t>OtherLiabilitiesSubjectToAssetRiskCharge</t>
  </si>
  <si>
    <t>GPS340NetOutstandingClaimsLiabilities</t>
  </si>
  <si>
    <t>GPS340NetPremiumLiabilities</t>
  </si>
  <si>
    <t>PremiumsReceivable</t>
  </si>
  <si>
    <t>NonReinsuranceRecoveriesReceivable</t>
  </si>
  <si>
    <t>OtherAccountsReceivableOnInsuranceContractsIssued</t>
  </si>
  <si>
    <t>ClaimsPayable</t>
  </si>
  <si>
    <t>AmountsPayableOnReinsuranceContractsHeld</t>
  </si>
  <si>
    <t>OtherAccountsPayableOnInsuranceContractsIssued</t>
  </si>
  <si>
    <t>ReinsuranceRecoverablesOnOutstandingClaims</t>
  </si>
  <si>
    <t>AmountsReceivableOnReinsuranceContractsHeld</t>
  </si>
  <si>
    <t>ExpectedReinsuranceRecoveries</t>
  </si>
  <si>
    <t>OtherReinsuranceAssets</t>
  </si>
  <si>
    <t>OffBalanceSheetExposures</t>
  </si>
  <si>
    <t>RealInterestRatesUpwardsStress</t>
  </si>
  <si>
    <t>RealInterestRatesDownwardsStress</t>
  </si>
  <si>
    <t>ExpectedInflationUpwardsStress</t>
  </si>
  <si>
    <t>ExpectedInflationDownwardsStress</t>
  </si>
  <si>
    <t>CurrencyUpwardsStress</t>
  </si>
  <si>
    <t>CurrencyDownwardsStress</t>
  </si>
  <si>
    <t>EquityStress</t>
  </si>
  <si>
    <t>PropertyStress</t>
  </si>
  <si>
    <t>CreditSpreadsStress</t>
  </si>
  <si>
    <t>DefaultStress</t>
  </si>
  <si>
    <t>BondsOtherNonSecuritisedAssets</t>
  </si>
  <si>
    <t>Grade1Government</t>
  </si>
  <si>
    <t>Grade1Other</t>
  </si>
  <si>
    <t>Grade2</t>
  </si>
  <si>
    <t>Grade3</t>
  </si>
  <si>
    <t>Grade4</t>
  </si>
  <si>
    <t>Grade5</t>
  </si>
  <si>
    <t>Grade6</t>
  </si>
  <si>
    <t>Grade7</t>
  </si>
  <si>
    <t>StructuredSecuritisedAssets</t>
  </si>
  <si>
    <t>ReSecuritisedAssets</t>
  </si>
  <si>
    <t>DividendYieldUsedInDeterminationOfEquityStress</t>
  </si>
  <si>
    <t>RentalYieldUsedInDeterminationOfPropertyStress</t>
  </si>
  <si>
    <t>EarningsYieldUsedInDeterminationOfPropertyStress</t>
  </si>
  <si>
    <t>Items subject to stress</t>
  </si>
  <si>
    <t>Adjusted pre-stress amount</t>
  </si>
  <si>
    <t>Accounting assets subject to stress</t>
  </si>
  <si>
    <t>Accounting liabilities subject to stress</t>
  </si>
  <si>
    <t>GPS 340 insurance liabilities subject to stress</t>
  </si>
  <si>
    <t>Capital regulatory receivable adjustments subject to stress</t>
  </si>
  <si>
    <t>Capital regulatory payable adjustments subject to stress</t>
  </si>
  <si>
    <t>GPS 340 reinsurance assets subject to default stress</t>
  </si>
  <si>
    <t>Impact on capital base</t>
  </si>
  <si>
    <t>Risk charge components</t>
  </si>
  <si>
    <t>Aggregated risk charge component</t>
  </si>
  <si>
    <t>Impact of diversification</t>
  </si>
  <si>
    <t>Correlation matrix</t>
  </si>
  <si>
    <t>Currency upwards stress</t>
  </si>
  <si>
    <t>Currency downwards stress</t>
  </si>
  <si>
    <t>Default stress</t>
  </si>
  <si>
    <t>Real interest rates downwards</t>
  </si>
  <si>
    <t>Expected inflation upwards</t>
  </si>
  <si>
    <t>Expected inflation downwards</t>
  </si>
  <si>
    <t xml:space="preserve">Equity </t>
  </si>
  <si>
    <t xml:space="preserve">Property </t>
  </si>
  <si>
    <t xml:space="preserve">Credit spreads </t>
  </si>
  <si>
    <t>RIR Up</t>
  </si>
  <si>
    <t>RIR Down</t>
  </si>
  <si>
    <t>INF Up</t>
  </si>
  <si>
    <t>INF Down</t>
  </si>
  <si>
    <t>CUR Up</t>
  </si>
  <si>
    <t>CUR Down</t>
  </si>
  <si>
    <t>EQY</t>
  </si>
  <si>
    <t>PROP</t>
  </si>
  <si>
    <t>CSP</t>
  </si>
  <si>
    <t>DEF</t>
  </si>
  <si>
    <t>Total undiversified</t>
  </si>
  <si>
    <t>Total diversified ARC pre-tax</t>
  </si>
  <si>
    <t>RIR Up, INF Up, Cur Up</t>
  </si>
  <si>
    <t>RIR Up, INF Up, Cur Down</t>
  </si>
  <si>
    <t>RIR Up, INF Down, Cur Up</t>
  </si>
  <si>
    <t>RIR Up, INF Down, Cur Down</t>
  </si>
  <si>
    <t>RIR Down, INF Up, Cur Up</t>
  </si>
  <si>
    <t>RIR Down, INF Up, Cur Down</t>
  </si>
  <si>
    <t>RIR Down, INF Down, Cur Up</t>
  </si>
  <si>
    <t>RIR Down, INF Down, Cur Down</t>
  </si>
  <si>
    <t>Real interest rate upwards</t>
  </si>
  <si>
    <t>Off-balance sheet exposures subject to stress</t>
  </si>
  <si>
    <t>Credit spread fair value amount</t>
  </si>
  <si>
    <t>Credit spread stressed amount</t>
  </si>
  <si>
    <t>Table 1 and Table 2: Adjusted Pre-Stress Amount and Impact on Capital Base</t>
  </si>
  <si>
    <t>Total Value by Asset</t>
  </si>
  <si>
    <t>Aggregated risk charge component calculation</t>
  </si>
  <si>
    <t>Yields Used In Stress Scenarios Percent</t>
  </si>
  <si>
    <t>Table 1: Adjusted Pre-Stress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</si>
</sst>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0;\(0\)"/>
    <numFmt numFmtId="165" formatCode="#,##0_ ;[Red]\-#,##0\ "/>
    <numFmt numFmtId="166" formatCode="#,##0;[Red]#,##0"/>
    <numFmt numFmtId="167" formatCode="#,##0.0_ ;[Red]\-#,##0.0\ "/>
  </numFmts>
  <fonts count="1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rgb="FF303030"/>
      <name val="Arial"/>
      <family val="2"/>
    </font>
    <font>
      <sz val="9"/>
      <color theme="1"/>
      <name val="Arial"/>
      <family val="2"/>
    </font>
    <font>
      <sz val="9"/>
      <color rgb="FF303030"/>
      <name val="Arial"/>
      <family val="2"/>
    </font>
    <font>
      <b/>
      <sz val="11"/>
      <color rgb="FF404040"/>
      <name val="Arial"/>
      <family val="2"/>
    </font>
    <font>
      <sz val="9"/>
      <color rgb="FF475E7E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theme="0"/>
      <name val="Arial"/>
      <family val="2"/>
    </font>
    <font>
      <b/>
      <sz val="9"/>
      <color rgb="FF303030"/>
      <name val="Arial"/>
    </font>
  </fonts>
  <fills count="11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FAFA"/>
        <bgColor rgb="FFFFFFFF"/>
      </patternFill>
    </fill>
  </fills>
  <borders count="1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0" tint="-0.34998626667073579"/>
      </bottom>
      <diagonal/>
    </border>
    <border>
      <left/>
      <right/>
      <top style="thin">
        <color theme="1" tint="0.34998626667073579"/>
      </top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11">
    <xf numFmtId="0" fontId="0" fillId="0" borderId="0"/>
    <xf numFmtId="0" fontId="2" fillId="2" borderId="0"/>
    <xf numFmtId="1" fontId="4" fillId="3" borderId="1">
      <alignment horizontal="left" vertical="center"/>
    </xf>
    <xf numFmtId="0" fontId="6" fillId="0" borderId="0"/>
    <xf numFmtId="0" fontId="7" fillId="0" borderId="0"/>
    <xf numFmtId="1" fontId="4" fillId="3" borderId="0">
      <alignment horizontal="center" vertical="center"/>
    </xf>
    <xf numFmtId="0" fontId="2" fillId="3" borderId="1"/>
    <xf numFmtId="164" fontId="2" fillId="3" borderId="1">
      <alignment horizontal="center"/>
    </xf>
    <xf numFmtId="0" fontId="8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48">
    <xf numFmtId="0" fontId="0" fillId="0" borderId="0" xfId="0"/>
    <xf numFmtId="0" fontId="3" fillId="2" borderId="0" xfId="1" applyFont="1"/>
    <xf numFmtId="1" fontId="5" fillId="3" borderId="1" xfId="2" applyFont="1">
      <alignment horizontal="left" vertical="center"/>
    </xf>
    <xf numFmtId="0" fontId="1" fillId="0" borderId="0" xfId="0" applyFont="1"/>
    <xf numFmtId="0" fontId="6" fillId="0" borderId="0" xfId="3"/>
    <xf numFmtId="0" fontId="6" fillId="0" borderId="0" xfId="3" applyAlignment="1">
      <alignment horizontal="right"/>
    </xf>
    <xf numFmtId="0" fontId="7" fillId="0" borderId="0" xfId="4"/>
    <xf numFmtId="0" fontId="4" fillId="0" borderId="0" xfId="0" applyFont="1" applyAlignment="1">
      <alignment wrapText="1"/>
    </xf>
    <xf numFmtId="0" fontId="4" fillId="0" borderId="0" xfId="0" applyFont="1"/>
    <xf numFmtId="0" fontId="2" fillId="2" borderId="0" xfId="1"/>
    <xf numFmtId="0" fontId="0" fillId="4" borderId="0" xfId="0" applyFill="1"/>
    <xf numFmtId="0" fontId="4" fillId="4" borderId="0" xfId="0" applyFont="1" applyFill="1"/>
    <xf numFmtId="9" fontId="0" fillId="4" borderId="0" xfId="9" applyFont="1" applyFill="1"/>
    <xf numFmtId="14" fontId="5" fillId="3" borderId="1" xfId="2" applyNumberFormat="1" applyFont="1">
      <alignment horizontal="left" vertical="center"/>
    </xf>
    <xf numFmtId="0" fontId="2" fillId="0" borderId="0" xfId="0" applyFont="1"/>
    <xf numFmtId="0" fontId="12" fillId="5" borderId="0" xfId="0" applyFont="1" applyFill="1" applyAlignment="1">
      <alignment horizontal="left" vertical="center"/>
    </xf>
    <xf numFmtId="0" fontId="11" fillId="6" borderId="0" xfId="0" applyFont="1" applyFill="1" applyAlignment="1">
      <alignment horizontal="left" vertical="center"/>
    </xf>
    <xf numFmtId="165" fontId="4" fillId="0" borderId="0" xfId="0" applyNumberFormat="1" applyFont="1"/>
    <xf numFmtId="0" fontId="12" fillId="6" borderId="2" xfId="0" applyFont="1" applyFill="1" applyBorder="1" applyAlignment="1">
      <alignment vertical="center"/>
    </xf>
    <xf numFmtId="0" fontId="12" fillId="6" borderId="3" xfId="0" applyFont="1" applyFill="1" applyBorder="1" applyAlignment="1">
      <alignment vertical="center" wrapText="1"/>
    </xf>
    <xf numFmtId="0" fontId="12" fillId="6" borderId="4" xfId="0" applyFont="1" applyFill="1" applyBorder="1" applyAlignment="1">
      <alignment vertical="center" wrapText="1"/>
    </xf>
    <xf numFmtId="0" fontId="2" fillId="7" borderId="5" xfId="0" applyFont="1" applyFill="1" applyBorder="1" applyAlignment="1">
      <alignment vertical="center" wrapText="1"/>
    </xf>
    <xf numFmtId="0" fontId="13" fillId="7" borderId="5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vertical="center"/>
    </xf>
    <xf numFmtId="0" fontId="4" fillId="8" borderId="5" xfId="0" applyFont="1" applyFill="1" applyBorder="1" applyAlignment="1">
      <alignment horizontal="left" indent="1"/>
    </xf>
    <xf numFmtId="165" fontId="4" fillId="0" borderId="5" xfId="10" applyNumberFormat="1" applyFont="1" applyFill="1" applyBorder="1" applyProtection="1"/>
    <xf numFmtId="0" fontId="4" fillId="8" borderId="5" xfId="0" applyFont="1" applyFill="1" applyBorder="1" applyAlignment="1">
      <alignment horizontal="left" wrapText="1" indent="1"/>
    </xf>
    <xf numFmtId="0" fontId="14" fillId="8" borderId="5" xfId="0" applyFont="1" applyFill="1" applyBorder="1" applyAlignment="1">
      <alignment horizontal="left" wrapText="1" indent="1"/>
    </xf>
    <xf numFmtId="0" fontId="13" fillId="8" borderId="5" xfId="0" applyFont="1" applyFill="1" applyBorder="1" applyAlignment="1">
      <alignment horizontal="left"/>
    </xf>
    <xf numFmtId="166" fontId="4" fillId="0" borderId="6" xfId="10" applyNumberFormat="1" applyFont="1" applyFill="1" applyBorder="1" applyProtection="1"/>
    <xf numFmtId="166" fontId="4" fillId="0" borderId="0" xfId="10" applyNumberFormat="1" applyFont="1" applyFill="1" applyBorder="1" applyProtection="1"/>
    <xf numFmtId="166" fontId="4" fillId="0" borderId="7" xfId="10" applyNumberFormat="1" applyFont="1" applyFill="1" applyBorder="1" applyProtection="1"/>
    <xf numFmtId="0" fontId="4" fillId="8" borderId="5" xfId="0" applyFont="1" applyFill="1" applyBorder="1" applyAlignment="1">
      <alignment horizontal="left" vertical="center" indent="1"/>
    </xf>
    <xf numFmtId="165" fontId="4" fillId="9" borderId="5" xfId="10" applyNumberFormat="1" applyFont="1" applyFill="1" applyBorder="1" applyProtection="1"/>
    <xf numFmtId="0" fontId="4" fillId="8" borderId="5" xfId="0" applyFont="1" applyFill="1" applyBorder="1" applyAlignment="1">
      <alignment horizontal="left"/>
    </xf>
    <xf numFmtId="0" fontId="12" fillId="6" borderId="8" xfId="0" applyFont="1" applyFill="1" applyBorder="1" applyAlignment="1">
      <alignment vertical="center" wrapText="1"/>
    </xf>
    <xf numFmtId="0" fontId="10" fillId="5" borderId="0" xfId="0" applyFont="1" applyFill="1" applyAlignment="1">
      <alignment horizontal="left" vertical="center"/>
    </xf>
    <xf numFmtId="0" fontId="15" fillId="6" borderId="0" xfId="0" applyFont="1" applyFill="1" applyAlignment="1">
      <alignment horizontal="left" vertical="center"/>
    </xf>
    <xf numFmtId="0" fontId="4" fillId="0" borderId="0" xfId="0" applyFont="1" applyBorder="1"/>
    <xf numFmtId="10" fontId="4" fillId="0" borderId="5" xfId="9" applyNumberFormat="1" applyFont="1" applyFill="1" applyBorder="1" applyProtection="1"/>
    <xf numFmtId="167" fontId="4" fillId="9" borderId="5" xfId="10" applyNumberFormat="1" applyFont="1" applyFill="1" applyBorder="1" applyProtection="1"/>
    <xf numFmtId="165" fontId="4" fillId="4" borderId="9" xfId="10" applyNumberFormat="1" applyFont="1" applyFill="1" applyBorder="1" applyProtection="1"/>
    <xf numFmtId="1" fontId="5" fillId="3" borderId="0" xfId="5" applyFont="1" applyBorder="1">
      <alignment horizontal="center" vertical="center"/>
    </xf>
    <xf numFmtId="0" fontId="3" fillId="3" borderId="0" xfId="6" applyFont="1" applyBorder="1" applyAlignment="1">
      <alignment horizontal="center"/>
    </xf>
    <xf numFmtId="0" fontId="16" fillId="10" borderId="0" xfId="0" applyFont="1" applyFill="1" applyBorder="1" applyAlignment="1">
      <alignment horizontal="center" wrapText="1"/>
    </xf>
    <xf numFmtId="164" fontId="3" fillId="3" borderId="0" xfId="7" applyFont="1" applyBorder="1">
      <alignment horizontal="center"/>
    </xf>
    <xf numFmtId="0" fontId="0" fillId="0" borderId="0" xfId="0" applyBorder="1"/>
    <xf numFmtId="0" fontId="6" fillId="0" borderId="0" xfId="3" applyAlignment="1">
      <alignment horizontal="right"/>
    </xf>
  </cellXfs>
  <cellStyles count="11">
    <cellStyle name="AC body - open table" xfId="5" xr:uid="{EAD1C55D-D9E3-47F3-B2CF-A336D309921D}"/>
    <cellStyle name="AC column heading" xfId="6" xr:uid="{F83FCE98-5FA3-4B43-981F-857836DB3B35}"/>
    <cellStyle name="AC column number" xfId="7" xr:uid="{678B16C7-1311-42E0-8FF5-2A6778E98B3C}"/>
    <cellStyle name="AC table heading" xfId="1" xr:uid="{815C1F15-1782-46E0-B0DC-C759ADED5149}"/>
    <cellStyle name="Currency" xfId="10" builtinId="4"/>
    <cellStyle name="EntityDetails body" xfId="2" xr:uid="{3F0148BF-D033-4005-8F1C-7B2E6EFB585C}"/>
    <cellStyle name="Form name - header" xfId="3" xr:uid="{F129ACEA-C42C-4A85-8F99-A9498BADAB19}"/>
    <cellStyle name="Header body" xfId="4" xr:uid="{40B4C470-F643-48F8-9966-B6C04EF77586}"/>
    <cellStyle name="Normal" xfId="0" builtinId="0"/>
    <cellStyle name="Normal 2" xfId="8" xr:uid="{A7E0093C-E52F-4824-B4E4-8191C6859130}"/>
    <cellStyle name="Percent" xfId="9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11992-2FB1-411E-B256-D61A312C062C}">
  <sheetPr codeName="Sheet1"/>
  <dimension ref="A1:I4"/>
  <sheetViews>
    <sheetView zoomScaleNormal="100" workbookViewId="0">
      <selection activeCell="B37" sqref="B37"/>
    </sheetView>
  </sheetViews>
  <sheetFormatPr defaultColWidth="9.1328125" defaultRowHeight="14.25" x14ac:dyDescent="0.45"/>
  <cols>
    <col min="1" max="1" width="22" bestFit="1" customWidth="1"/>
    <col min="2" max="2" width="18.1328125" bestFit="1" customWidth="1"/>
  </cols>
  <sheetData>
    <row r="1" spans="1:9" x14ac:dyDescent="0.45">
      <c r="A1" s="1" t="s">
        <v>9</v>
      </c>
      <c r="B1" s="2"/>
    </row>
    <row r="2" spans="1:9" x14ac:dyDescent="0.45">
      <c r="A2" s="1" t="s">
        <v>10</v>
      </c>
      <c r="B2" s="2"/>
    </row>
    <row r="3" spans="1:9" x14ac:dyDescent="0.45">
      <c r="A3" s="1" t="s">
        <v>11</v>
      </c>
      <c r="B3" s="13"/>
    </row>
    <row r="4" spans="1:9" x14ac:dyDescent="0.45">
      <c r="A4" s="1" t="s">
        <v>12</v>
      </c>
      <c r="B4" s="2"/>
      <c r="I4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8F663-CB49-4E05-9F97-9A3EF20C6E4F}">
  <sheetPr codeName="Sheet2"/>
  <dimension ref="A1:C49"/>
  <sheetViews>
    <sheetView showGridLines="0" zoomScaleNormal="100" workbookViewId="0">
      <selection activeCell="A17" sqref="A17"/>
    </sheetView>
  </sheetViews>
  <sheetFormatPr defaultRowHeight="14.25" x14ac:dyDescent="0.45"/>
  <cols>
    <col min="1" max="1" width="53.3984375" bestFit="1" customWidth="1"/>
    <col min="2" max="2" width="28.59765625" bestFit="1" customWidth="1"/>
    <col min="6" max="6" width="10.73046875" bestFit="1" customWidth="1"/>
  </cols>
  <sheetData>
    <row r="1" spans="1:3" x14ac:dyDescent="0.45">
      <c r="A1" s="4" t="s">
        <v>13</v>
      </c>
      <c r="B1" s="5" t="s">
        <v>14</v>
      </c>
    </row>
    <row r="2" spans="1:3" x14ac:dyDescent="0.45">
      <c r="A2" s="6" t="s">
        <v>15</v>
      </c>
      <c r="B2" s="6"/>
    </row>
    <row r="3" spans="1:3" x14ac:dyDescent="0.45">
      <c r="A3" s="6" t="s">
        <v>16</v>
      </c>
      <c r="B3" s="6"/>
    </row>
    <row r="4" spans="1:3" x14ac:dyDescent="0.45">
      <c r="A4" s="6" t="s">
        <v>17</v>
      </c>
      <c r="B4" s="6"/>
    </row>
    <row r="5" spans="1:3" x14ac:dyDescent="0.45">
      <c r="A5" s="6" t="s">
        <v>18</v>
      </c>
      <c r="B5" s="6"/>
    </row>
    <row r="6" spans="1:3" x14ac:dyDescent="0.45">
      <c r="A6" s="7"/>
      <c r="B6" s="7"/>
    </row>
    <row r="7" spans="1:3" x14ac:dyDescent="0.45">
      <c r="A7" s="1" t="s">
        <v>127</v>
      </c>
      <c r="B7" s="1"/>
    </row>
    <row r="8" spans="1:3" x14ac:dyDescent="0.45">
      <c r="A8" s="42"/>
      <c r="B8" s="42"/>
    </row>
    <row r="9" spans="1:3" x14ac:dyDescent="0.45">
      <c r="A9" s="43" t="s">
        <v>0</v>
      </c>
      <c r="B9" s="43" t="s">
        <v>1</v>
      </c>
    </row>
    <row r="10" spans="1:3" x14ac:dyDescent="0.45">
      <c r="A10" s="45">
        <v>-1</v>
      </c>
      <c r="B10" s="45">
        <v>-2</v>
      </c>
    </row>
    <row r="11" spans="1:3" x14ac:dyDescent="0.45">
      <c r="B11" s="8"/>
      <c r="C11" s="8"/>
    </row>
    <row r="12" spans="1:3" x14ac:dyDescent="0.45">
      <c r="B12" s="11"/>
      <c r="C12" s="11"/>
    </row>
    <row r="13" spans="1:3" x14ac:dyDescent="0.45">
      <c r="B13" s="11"/>
      <c r="C13" s="8"/>
    </row>
    <row r="14" spans="1:3" x14ac:dyDescent="0.45">
      <c r="B14" s="11"/>
      <c r="C14" s="8"/>
    </row>
    <row r="15" spans="1:3" x14ac:dyDescent="0.45">
      <c r="B15" s="11"/>
      <c r="C15" s="8"/>
    </row>
    <row r="16" spans="1:3" x14ac:dyDescent="0.45">
      <c r="B16" s="11"/>
      <c r="C16" s="8"/>
    </row>
    <row r="17" spans="2:3" x14ac:dyDescent="0.45">
      <c r="B17" s="11"/>
      <c r="C17" s="8"/>
    </row>
    <row r="18" spans="2:3" x14ac:dyDescent="0.45">
      <c r="B18" s="11"/>
      <c r="C18" s="8"/>
    </row>
    <row r="19" spans="2:3" x14ac:dyDescent="0.45">
      <c r="B19" s="11"/>
      <c r="C19" s="8"/>
    </row>
    <row r="20" spans="2:3" x14ac:dyDescent="0.45">
      <c r="B20" s="11"/>
      <c r="C20" s="8"/>
    </row>
    <row r="21" spans="2:3" x14ac:dyDescent="0.45">
      <c r="B21" s="11"/>
      <c r="C21" s="8"/>
    </row>
    <row r="22" spans="2:3" x14ac:dyDescent="0.45">
      <c r="B22" s="11"/>
      <c r="C22" s="8"/>
    </row>
    <row r="23" spans="2:3" x14ac:dyDescent="0.45">
      <c r="B23" s="11"/>
      <c r="C23" s="8"/>
    </row>
    <row r="24" spans="2:3" x14ac:dyDescent="0.45">
      <c r="B24" s="11"/>
      <c r="C24" s="8"/>
    </row>
    <row r="25" spans="2:3" x14ac:dyDescent="0.45">
      <c r="B25" s="11"/>
    </row>
    <row r="26" spans="2:3" x14ac:dyDescent="0.45">
      <c r="B26" s="11"/>
    </row>
    <row r="27" spans="2:3" x14ac:dyDescent="0.45">
      <c r="B27" s="11"/>
    </row>
    <row r="28" spans="2:3" x14ac:dyDescent="0.45">
      <c r="B28" s="11"/>
    </row>
    <row r="29" spans="2:3" x14ac:dyDescent="0.45">
      <c r="B29" s="11"/>
    </row>
    <row r="30" spans="2:3" x14ac:dyDescent="0.45">
      <c r="B30" s="11"/>
    </row>
    <row r="31" spans="2:3" x14ac:dyDescent="0.45">
      <c r="B31" s="11"/>
    </row>
    <row r="32" spans="2:3" x14ac:dyDescent="0.45">
      <c r="B32" s="11"/>
    </row>
    <row r="33" spans="1:3" x14ac:dyDescent="0.45">
      <c r="B33" s="11"/>
      <c r="C33" s="8"/>
    </row>
    <row r="34" spans="1:3" x14ac:dyDescent="0.45">
      <c r="B34" s="11"/>
    </row>
    <row r="35" spans="1:3" x14ac:dyDescent="0.45">
      <c r="B35" s="11"/>
    </row>
    <row r="36" spans="1:3" x14ac:dyDescent="0.45">
      <c r="B36" s="11"/>
    </row>
    <row r="37" spans="1:3" x14ac:dyDescent="0.45">
      <c r="B37" s="11"/>
    </row>
    <row r="38" spans="1:3" x14ac:dyDescent="0.45">
      <c r="B38" s="8"/>
    </row>
    <row r="39" spans="1:3" x14ac:dyDescent="0.45">
      <c r="A39" s="10"/>
      <c r="B39" s="8"/>
    </row>
    <row r="40" spans="1:3" x14ac:dyDescent="0.45">
      <c r="B40" s="8"/>
      <c r="C40" s="8"/>
    </row>
    <row r="41" spans="1:3" x14ac:dyDescent="0.45">
      <c r="C41" s="8"/>
    </row>
    <row r="42" spans="1:3" x14ac:dyDescent="0.45">
      <c r="C42" s="8"/>
    </row>
    <row r="43" spans="1:3" x14ac:dyDescent="0.45">
      <c r="C43" s="8"/>
    </row>
    <row r="44" spans="1:3" x14ac:dyDescent="0.45">
      <c r="C44" s="8"/>
    </row>
    <row r="45" spans="1:3" x14ac:dyDescent="0.45">
      <c r="C45" s="8"/>
    </row>
    <row r="46" spans="1:3" x14ac:dyDescent="0.45">
      <c r="C46" s="8"/>
    </row>
    <row r="47" spans="1:3" x14ac:dyDescent="0.45">
      <c r="C47" s="8"/>
    </row>
    <row r="48" spans="1:3" x14ac:dyDescent="0.45">
      <c r="C48" s="8"/>
    </row>
    <row r="49" spans="3:3" x14ac:dyDescent="0.45">
      <c r="C49" s="8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25A15-32B0-4F99-9BC2-C84A8AA414FD}">
  <sheetPr codeName="Sheet3"/>
  <dimension ref="A1:E253"/>
  <sheetViews>
    <sheetView showGridLines="0" zoomScaleNormal="100" workbookViewId="0">
      <selection activeCell="B5" sqref="B5"/>
    </sheetView>
  </sheetViews>
  <sheetFormatPr defaultRowHeight="14.25" x14ac:dyDescent="0.45"/>
  <cols>
    <col min="1" max="1" width="53.3984375" bestFit="1" customWidth="1"/>
    <col min="2" max="2" width="35.1328125" bestFit="1" customWidth="1"/>
    <col min="3" max="3" width="24.265625" bestFit="1" customWidth="1"/>
  </cols>
  <sheetData>
    <row r="1" spans="1:5" x14ac:dyDescent="0.45">
      <c r="A1" s="4" t="s">
        <v>13</v>
      </c>
      <c r="C1" s="5" t="s">
        <v>19</v>
      </c>
    </row>
    <row r="2" spans="1:5" x14ac:dyDescent="0.45">
      <c r="A2" s="6" t="s">
        <v>15</v>
      </c>
      <c r="B2" s="6"/>
    </row>
    <row r="3" spans="1:5" x14ac:dyDescent="0.45">
      <c r="A3" s="6" t="s">
        <v>16</v>
      </c>
      <c r="B3" s="6"/>
    </row>
    <row r="4" spans="1:5" x14ac:dyDescent="0.45">
      <c r="A4" s="6" t="s">
        <v>17</v>
      </c>
      <c r="B4" s="6"/>
    </row>
    <row r="5" spans="1:5" x14ac:dyDescent="0.45">
      <c r="A5" s="6" t="s">
        <v>18</v>
      </c>
      <c r="B5" s="6"/>
    </row>
    <row r="6" spans="1:5" x14ac:dyDescent="0.45">
      <c r="A6" s="7"/>
      <c r="B6" s="7"/>
      <c r="C6" s="7"/>
    </row>
    <row r="7" spans="1:5" x14ac:dyDescent="0.45">
      <c r="A7" s="1" t="s">
        <v>20</v>
      </c>
      <c r="B7" s="1"/>
      <c r="C7" s="9"/>
    </row>
    <row r="8" spans="1:5" x14ac:dyDescent="0.45">
      <c r="A8" s="42"/>
      <c r="B8" s="42"/>
      <c r="C8" s="42"/>
      <c r="D8" s="46"/>
      <c r="E8" s="46"/>
    </row>
    <row r="9" spans="1:5" x14ac:dyDescent="0.45">
      <c r="A9" s="43" t="s">
        <v>0</v>
      </c>
      <c r="B9" s="43" t="s">
        <v>2</v>
      </c>
      <c r="C9" s="43" t="s">
        <v>3</v>
      </c>
      <c r="D9" s="46"/>
      <c r="E9" s="46"/>
    </row>
    <row r="10" spans="1:5" x14ac:dyDescent="0.45">
      <c r="A10" s="45">
        <v>-1</v>
      </c>
      <c r="B10" s="45">
        <v>-2</v>
      </c>
      <c r="C10" s="45">
        <v>-3</v>
      </c>
      <c r="D10" s="46"/>
      <c r="E10" s="46"/>
    </row>
    <row r="11" spans="1:5" x14ac:dyDescent="0.45">
      <c r="C11" s="10"/>
    </row>
    <row r="12" spans="1:5" x14ac:dyDescent="0.45">
      <c r="C12" s="11"/>
    </row>
    <row r="13" spans="1:5" x14ac:dyDescent="0.45">
      <c r="C13" s="11"/>
    </row>
    <row r="14" spans="1:5" x14ac:dyDescent="0.45">
      <c r="C14" s="11"/>
    </row>
    <row r="15" spans="1:5" x14ac:dyDescent="0.45">
      <c r="C15" s="11"/>
    </row>
    <row r="16" spans="1:5" x14ac:dyDescent="0.45">
      <c r="C16" s="11"/>
    </row>
    <row r="17" spans="3:3" x14ac:dyDescent="0.45">
      <c r="C17" s="11"/>
    </row>
    <row r="18" spans="3:3" x14ac:dyDescent="0.45">
      <c r="C18" s="11"/>
    </row>
    <row r="19" spans="3:3" x14ac:dyDescent="0.45">
      <c r="C19" s="11"/>
    </row>
    <row r="20" spans="3:3" x14ac:dyDescent="0.45">
      <c r="C20" s="11"/>
    </row>
    <row r="21" spans="3:3" x14ac:dyDescent="0.45">
      <c r="C21" s="11"/>
    </row>
    <row r="22" spans="3:3" x14ac:dyDescent="0.45">
      <c r="C22" s="11"/>
    </row>
    <row r="23" spans="3:3" x14ac:dyDescent="0.45">
      <c r="C23" s="11"/>
    </row>
    <row r="24" spans="3:3" x14ac:dyDescent="0.45">
      <c r="C24" s="11"/>
    </row>
    <row r="25" spans="3:3" x14ac:dyDescent="0.45">
      <c r="C25" s="11"/>
    </row>
    <row r="26" spans="3:3" x14ac:dyDescent="0.45">
      <c r="C26" s="11"/>
    </row>
    <row r="27" spans="3:3" x14ac:dyDescent="0.45">
      <c r="C27" s="11"/>
    </row>
    <row r="28" spans="3:3" x14ac:dyDescent="0.45">
      <c r="C28" s="11"/>
    </row>
    <row r="29" spans="3:3" x14ac:dyDescent="0.45">
      <c r="C29" s="11"/>
    </row>
    <row r="30" spans="3:3" x14ac:dyDescent="0.45">
      <c r="C30" s="11"/>
    </row>
    <row r="31" spans="3:3" x14ac:dyDescent="0.45">
      <c r="C31" s="11"/>
    </row>
    <row r="32" spans="3:3" x14ac:dyDescent="0.45">
      <c r="C32" s="11"/>
    </row>
    <row r="33" spans="3:3" x14ac:dyDescent="0.45">
      <c r="C33" s="11"/>
    </row>
    <row r="34" spans="3:3" x14ac:dyDescent="0.45">
      <c r="C34" s="11"/>
    </row>
    <row r="35" spans="3:3" x14ac:dyDescent="0.45">
      <c r="C35" s="11"/>
    </row>
    <row r="36" spans="3:3" x14ac:dyDescent="0.45">
      <c r="C36" s="11"/>
    </row>
    <row r="37" spans="3:3" x14ac:dyDescent="0.45">
      <c r="C37" s="11"/>
    </row>
    <row r="38" spans="3:3" x14ac:dyDescent="0.45">
      <c r="C38" s="11"/>
    </row>
    <row r="39" spans="3:3" x14ac:dyDescent="0.45">
      <c r="C39" s="11"/>
    </row>
    <row r="40" spans="3:3" x14ac:dyDescent="0.45">
      <c r="C40" s="11"/>
    </row>
    <row r="41" spans="3:3" x14ac:dyDescent="0.45">
      <c r="C41" s="11"/>
    </row>
    <row r="42" spans="3:3" x14ac:dyDescent="0.45">
      <c r="C42" s="11"/>
    </row>
    <row r="43" spans="3:3" x14ac:dyDescent="0.45">
      <c r="C43" s="11"/>
    </row>
    <row r="44" spans="3:3" x14ac:dyDescent="0.45">
      <c r="C44" s="11"/>
    </row>
    <row r="45" spans="3:3" x14ac:dyDescent="0.45">
      <c r="C45" s="11"/>
    </row>
    <row r="46" spans="3:3" x14ac:dyDescent="0.45">
      <c r="C46" s="11"/>
    </row>
    <row r="47" spans="3:3" x14ac:dyDescent="0.45">
      <c r="C47" s="11"/>
    </row>
    <row r="48" spans="3:3" x14ac:dyDescent="0.45">
      <c r="C48" s="11"/>
    </row>
    <row r="49" spans="3:3" x14ac:dyDescent="0.45">
      <c r="C49" s="11"/>
    </row>
    <row r="50" spans="3:3" x14ac:dyDescent="0.45">
      <c r="C50" s="11"/>
    </row>
    <row r="51" spans="3:3" x14ac:dyDescent="0.45">
      <c r="C51" s="11"/>
    </row>
    <row r="52" spans="3:3" x14ac:dyDescent="0.45">
      <c r="C52" s="11"/>
    </row>
    <row r="53" spans="3:3" x14ac:dyDescent="0.45">
      <c r="C53" s="11"/>
    </row>
    <row r="54" spans="3:3" x14ac:dyDescent="0.45">
      <c r="C54" s="11"/>
    </row>
    <row r="55" spans="3:3" x14ac:dyDescent="0.45">
      <c r="C55" s="11"/>
    </row>
    <row r="56" spans="3:3" x14ac:dyDescent="0.45">
      <c r="C56" s="11"/>
    </row>
    <row r="57" spans="3:3" x14ac:dyDescent="0.45">
      <c r="C57" s="11"/>
    </row>
    <row r="58" spans="3:3" x14ac:dyDescent="0.45">
      <c r="C58" s="11"/>
    </row>
    <row r="59" spans="3:3" x14ac:dyDescent="0.45">
      <c r="C59" s="11"/>
    </row>
    <row r="60" spans="3:3" x14ac:dyDescent="0.45">
      <c r="C60" s="11"/>
    </row>
    <row r="61" spans="3:3" x14ac:dyDescent="0.45">
      <c r="C61" s="11"/>
    </row>
    <row r="62" spans="3:3" x14ac:dyDescent="0.45">
      <c r="C62" s="11"/>
    </row>
    <row r="63" spans="3:3" x14ac:dyDescent="0.45">
      <c r="C63" s="11"/>
    </row>
    <row r="64" spans="3:3" x14ac:dyDescent="0.45">
      <c r="C64" s="11"/>
    </row>
    <row r="65" spans="3:3" x14ac:dyDescent="0.45">
      <c r="C65" s="11"/>
    </row>
    <row r="66" spans="3:3" x14ac:dyDescent="0.45">
      <c r="C66" s="11"/>
    </row>
    <row r="67" spans="3:3" x14ac:dyDescent="0.45">
      <c r="C67" s="11"/>
    </row>
    <row r="68" spans="3:3" x14ac:dyDescent="0.45">
      <c r="C68" s="11"/>
    </row>
    <row r="69" spans="3:3" x14ac:dyDescent="0.45">
      <c r="C69" s="11"/>
    </row>
    <row r="70" spans="3:3" x14ac:dyDescent="0.45">
      <c r="C70" s="11"/>
    </row>
    <row r="71" spans="3:3" x14ac:dyDescent="0.45">
      <c r="C71" s="11"/>
    </row>
    <row r="72" spans="3:3" x14ac:dyDescent="0.45">
      <c r="C72" s="11"/>
    </row>
    <row r="73" spans="3:3" x14ac:dyDescent="0.45">
      <c r="C73" s="11"/>
    </row>
    <row r="74" spans="3:3" x14ac:dyDescent="0.45">
      <c r="C74" s="11"/>
    </row>
    <row r="75" spans="3:3" x14ac:dyDescent="0.45">
      <c r="C75" s="11"/>
    </row>
    <row r="76" spans="3:3" x14ac:dyDescent="0.45">
      <c r="C76" s="11"/>
    </row>
    <row r="77" spans="3:3" x14ac:dyDescent="0.45">
      <c r="C77" s="11"/>
    </row>
    <row r="78" spans="3:3" x14ac:dyDescent="0.45">
      <c r="C78" s="11"/>
    </row>
    <row r="79" spans="3:3" x14ac:dyDescent="0.45">
      <c r="C79" s="11"/>
    </row>
    <row r="80" spans="3:3" x14ac:dyDescent="0.45">
      <c r="C80" s="11"/>
    </row>
    <row r="81" spans="3:3" x14ac:dyDescent="0.45">
      <c r="C81" s="11"/>
    </row>
    <row r="82" spans="3:3" x14ac:dyDescent="0.45">
      <c r="C82" s="11"/>
    </row>
    <row r="83" spans="3:3" x14ac:dyDescent="0.45">
      <c r="C83" s="11"/>
    </row>
    <row r="84" spans="3:3" x14ac:dyDescent="0.45">
      <c r="C84" s="11"/>
    </row>
    <row r="85" spans="3:3" x14ac:dyDescent="0.45">
      <c r="C85" s="11"/>
    </row>
    <row r="86" spans="3:3" x14ac:dyDescent="0.45">
      <c r="C86" s="11"/>
    </row>
    <row r="87" spans="3:3" x14ac:dyDescent="0.45">
      <c r="C87" s="11"/>
    </row>
    <row r="88" spans="3:3" x14ac:dyDescent="0.45">
      <c r="C88" s="11"/>
    </row>
    <row r="89" spans="3:3" x14ac:dyDescent="0.45">
      <c r="C89" s="11"/>
    </row>
    <row r="90" spans="3:3" x14ac:dyDescent="0.45">
      <c r="C90" s="11"/>
    </row>
    <row r="91" spans="3:3" x14ac:dyDescent="0.45">
      <c r="C91" s="11"/>
    </row>
    <row r="92" spans="3:3" x14ac:dyDescent="0.45">
      <c r="C92" s="11"/>
    </row>
    <row r="93" spans="3:3" x14ac:dyDescent="0.45">
      <c r="C93" s="11"/>
    </row>
    <row r="94" spans="3:3" x14ac:dyDescent="0.45">
      <c r="C94" s="11"/>
    </row>
    <row r="95" spans="3:3" x14ac:dyDescent="0.45">
      <c r="C95" s="11"/>
    </row>
    <row r="96" spans="3:3" x14ac:dyDescent="0.45">
      <c r="C96" s="11"/>
    </row>
    <row r="97" spans="3:3" x14ac:dyDescent="0.45">
      <c r="C97" s="11"/>
    </row>
    <row r="98" spans="3:3" x14ac:dyDescent="0.45">
      <c r="C98" s="11"/>
    </row>
    <row r="99" spans="3:3" x14ac:dyDescent="0.45">
      <c r="C99" s="11"/>
    </row>
    <row r="100" spans="3:3" x14ac:dyDescent="0.45">
      <c r="C100" s="11"/>
    </row>
    <row r="101" spans="3:3" x14ac:dyDescent="0.45">
      <c r="C101" s="11"/>
    </row>
    <row r="102" spans="3:3" x14ac:dyDescent="0.45">
      <c r="C102" s="11"/>
    </row>
    <row r="103" spans="3:3" x14ac:dyDescent="0.45">
      <c r="C103" s="11"/>
    </row>
    <row r="104" spans="3:3" x14ac:dyDescent="0.45">
      <c r="C104" s="11"/>
    </row>
    <row r="105" spans="3:3" x14ac:dyDescent="0.45">
      <c r="C105" s="11"/>
    </row>
    <row r="106" spans="3:3" x14ac:dyDescent="0.45">
      <c r="C106" s="11"/>
    </row>
    <row r="107" spans="3:3" x14ac:dyDescent="0.45">
      <c r="C107" s="11"/>
    </row>
    <row r="108" spans="3:3" x14ac:dyDescent="0.45">
      <c r="C108" s="11"/>
    </row>
    <row r="109" spans="3:3" x14ac:dyDescent="0.45">
      <c r="C109" s="11"/>
    </row>
    <row r="110" spans="3:3" x14ac:dyDescent="0.45">
      <c r="C110" s="11"/>
    </row>
    <row r="111" spans="3:3" x14ac:dyDescent="0.45">
      <c r="C111" s="11"/>
    </row>
    <row r="112" spans="3:3" x14ac:dyDescent="0.45">
      <c r="C112" s="11"/>
    </row>
    <row r="113" spans="3:3" x14ac:dyDescent="0.45">
      <c r="C113" s="11"/>
    </row>
    <row r="114" spans="3:3" x14ac:dyDescent="0.45">
      <c r="C114" s="11"/>
    </row>
    <row r="115" spans="3:3" x14ac:dyDescent="0.45">
      <c r="C115" s="11"/>
    </row>
    <row r="116" spans="3:3" x14ac:dyDescent="0.45">
      <c r="C116" s="11"/>
    </row>
    <row r="117" spans="3:3" x14ac:dyDescent="0.45">
      <c r="C117" s="11"/>
    </row>
    <row r="118" spans="3:3" x14ac:dyDescent="0.45">
      <c r="C118" s="11"/>
    </row>
    <row r="119" spans="3:3" x14ac:dyDescent="0.45">
      <c r="C119" s="11"/>
    </row>
    <row r="120" spans="3:3" x14ac:dyDescent="0.45">
      <c r="C120" s="11"/>
    </row>
    <row r="121" spans="3:3" x14ac:dyDescent="0.45">
      <c r="C121" s="11"/>
    </row>
    <row r="122" spans="3:3" x14ac:dyDescent="0.45">
      <c r="C122" s="11"/>
    </row>
    <row r="123" spans="3:3" x14ac:dyDescent="0.45">
      <c r="C123" s="11"/>
    </row>
    <row r="124" spans="3:3" x14ac:dyDescent="0.45">
      <c r="C124" s="11"/>
    </row>
    <row r="125" spans="3:3" x14ac:dyDescent="0.45">
      <c r="C125" s="11"/>
    </row>
    <row r="126" spans="3:3" x14ac:dyDescent="0.45">
      <c r="C126" s="11"/>
    </row>
    <row r="127" spans="3:3" x14ac:dyDescent="0.45">
      <c r="C127" s="11"/>
    </row>
    <row r="128" spans="3:3" x14ac:dyDescent="0.45">
      <c r="C128" s="11"/>
    </row>
    <row r="129" spans="3:3" x14ac:dyDescent="0.45">
      <c r="C129" s="11"/>
    </row>
    <row r="130" spans="3:3" x14ac:dyDescent="0.45">
      <c r="C130" s="11"/>
    </row>
    <row r="131" spans="3:3" x14ac:dyDescent="0.45">
      <c r="C131" s="11"/>
    </row>
    <row r="132" spans="3:3" x14ac:dyDescent="0.45">
      <c r="C132" s="11"/>
    </row>
    <row r="133" spans="3:3" x14ac:dyDescent="0.45">
      <c r="C133" s="11"/>
    </row>
    <row r="134" spans="3:3" x14ac:dyDescent="0.45">
      <c r="C134" s="11"/>
    </row>
    <row r="135" spans="3:3" x14ac:dyDescent="0.45">
      <c r="C135" s="11"/>
    </row>
    <row r="136" spans="3:3" x14ac:dyDescent="0.45">
      <c r="C136" s="11"/>
    </row>
    <row r="137" spans="3:3" x14ac:dyDescent="0.45">
      <c r="C137" s="11"/>
    </row>
    <row r="138" spans="3:3" x14ac:dyDescent="0.45">
      <c r="C138" s="11"/>
    </row>
    <row r="139" spans="3:3" x14ac:dyDescent="0.45">
      <c r="C139" s="11"/>
    </row>
    <row r="140" spans="3:3" x14ac:dyDescent="0.45">
      <c r="C140" s="11"/>
    </row>
    <row r="141" spans="3:3" x14ac:dyDescent="0.45">
      <c r="C141" s="11"/>
    </row>
    <row r="142" spans="3:3" x14ac:dyDescent="0.45">
      <c r="C142" s="11"/>
    </row>
    <row r="143" spans="3:3" x14ac:dyDescent="0.45">
      <c r="C143" s="11"/>
    </row>
    <row r="144" spans="3:3" x14ac:dyDescent="0.45">
      <c r="C144" s="11"/>
    </row>
    <row r="145" spans="3:3" x14ac:dyDescent="0.45">
      <c r="C145" s="11"/>
    </row>
    <row r="146" spans="3:3" x14ac:dyDescent="0.45">
      <c r="C146" s="11"/>
    </row>
    <row r="147" spans="3:3" x14ac:dyDescent="0.45">
      <c r="C147" s="11"/>
    </row>
    <row r="148" spans="3:3" x14ac:dyDescent="0.45">
      <c r="C148" s="11"/>
    </row>
    <row r="149" spans="3:3" x14ac:dyDescent="0.45">
      <c r="C149" s="11"/>
    </row>
    <row r="150" spans="3:3" x14ac:dyDescent="0.45">
      <c r="C150" s="11"/>
    </row>
    <row r="151" spans="3:3" x14ac:dyDescent="0.45">
      <c r="C151" s="11"/>
    </row>
    <row r="152" spans="3:3" x14ac:dyDescent="0.45">
      <c r="C152" s="11"/>
    </row>
    <row r="153" spans="3:3" x14ac:dyDescent="0.45">
      <c r="C153" s="11"/>
    </row>
    <row r="154" spans="3:3" x14ac:dyDescent="0.45">
      <c r="C154" s="11"/>
    </row>
    <row r="155" spans="3:3" x14ac:dyDescent="0.45">
      <c r="C155" s="11"/>
    </row>
    <row r="156" spans="3:3" x14ac:dyDescent="0.45">
      <c r="C156" s="11"/>
    </row>
    <row r="157" spans="3:3" x14ac:dyDescent="0.45">
      <c r="C157" s="11"/>
    </row>
    <row r="158" spans="3:3" x14ac:dyDescent="0.45">
      <c r="C158" s="11"/>
    </row>
    <row r="159" spans="3:3" x14ac:dyDescent="0.45">
      <c r="C159" s="11"/>
    </row>
    <row r="160" spans="3:3" x14ac:dyDescent="0.45">
      <c r="C160" s="11"/>
    </row>
    <row r="161" spans="3:3" x14ac:dyDescent="0.45">
      <c r="C161" s="11"/>
    </row>
    <row r="162" spans="3:3" x14ac:dyDescent="0.45">
      <c r="C162" s="11"/>
    </row>
    <row r="163" spans="3:3" x14ac:dyDescent="0.45">
      <c r="C163" s="11"/>
    </row>
    <row r="164" spans="3:3" x14ac:dyDescent="0.45">
      <c r="C164" s="11"/>
    </row>
    <row r="165" spans="3:3" x14ac:dyDescent="0.45">
      <c r="C165" s="11"/>
    </row>
    <row r="166" spans="3:3" x14ac:dyDescent="0.45">
      <c r="C166" s="11"/>
    </row>
    <row r="167" spans="3:3" x14ac:dyDescent="0.45">
      <c r="C167" s="11"/>
    </row>
    <row r="168" spans="3:3" x14ac:dyDescent="0.45">
      <c r="C168" s="11"/>
    </row>
    <row r="169" spans="3:3" x14ac:dyDescent="0.45">
      <c r="C169" s="11"/>
    </row>
    <row r="170" spans="3:3" x14ac:dyDescent="0.45">
      <c r="C170" s="11"/>
    </row>
    <row r="171" spans="3:3" x14ac:dyDescent="0.45">
      <c r="C171" s="11"/>
    </row>
    <row r="172" spans="3:3" x14ac:dyDescent="0.45">
      <c r="C172" s="11"/>
    </row>
    <row r="173" spans="3:3" x14ac:dyDescent="0.45">
      <c r="C173" s="11"/>
    </row>
    <row r="174" spans="3:3" x14ac:dyDescent="0.45">
      <c r="C174" s="11"/>
    </row>
    <row r="175" spans="3:3" x14ac:dyDescent="0.45">
      <c r="C175" s="11"/>
    </row>
    <row r="176" spans="3:3" x14ac:dyDescent="0.45">
      <c r="C176" s="11"/>
    </row>
    <row r="177" spans="3:3" x14ac:dyDescent="0.45">
      <c r="C177" s="11"/>
    </row>
    <row r="178" spans="3:3" x14ac:dyDescent="0.45">
      <c r="C178" s="11"/>
    </row>
    <row r="179" spans="3:3" x14ac:dyDescent="0.45">
      <c r="C179" s="11"/>
    </row>
    <row r="180" spans="3:3" x14ac:dyDescent="0.45">
      <c r="C180" s="11"/>
    </row>
    <row r="181" spans="3:3" x14ac:dyDescent="0.45">
      <c r="C181" s="11"/>
    </row>
    <row r="182" spans="3:3" x14ac:dyDescent="0.45">
      <c r="C182" s="11"/>
    </row>
    <row r="183" spans="3:3" x14ac:dyDescent="0.45">
      <c r="C183" s="11"/>
    </row>
    <row r="184" spans="3:3" x14ac:dyDescent="0.45">
      <c r="C184" s="11"/>
    </row>
    <row r="185" spans="3:3" x14ac:dyDescent="0.45">
      <c r="C185" s="11"/>
    </row>
    <row r="186" spans="3:3" x14ac:dyDescent="0.45">
      <c r="C186" s="11"/>
    </row>
    <row r="187" spans="3:3" x14ac:dyDescent="0.45">
      <c r="C187" s="11"/>
    </row>
    <row r="188" spans="3:3" x14ac:dyDescent="0.45">
      <c r="C188" s="11"/>
    </row>
    <row r="189" spans="3:3" x14ac:dyDescent="0.45">
      <c r="C189" s="11"/>
    </row>
    <row r="190" spans="3:3" x14ac:dyDescent="0.45">
      <c r="C190" s="11"/>
    </row>
    <row r="191" spans="3:3" x14ac:dyDescent="0.45">
      <c r="C191" s="11"/>
    </row>
    <row r="192" spans="3:3" x14ac:dyDescent="0.45">
      <c r="C192" s="11"/>
    </row>
    <row r="193" spans="3:3" x14ac:dyDescent="0.45">
      <c r="C193" s="11"/>
    </row>
    <row r="194" spans="3:3" x14ac:dyDescent="0.45">
      <c r="C194" s="11"/>
    </row>
    <row r="195" spans="3:3" x14ac:dyDescent="0.45">
      <c r="C195" s="11"/>
    </row>
    <row r="196" spans="3:3" x14ac:dyDescent="0.45">
      <c r="C196" s="11"/>
    </row>
    <row r="197" spans="3:3" x14ac:dyDescent="0.45">
      <c r="C197" s="11"/>
    </row>
    <row r="198" spans="3:3" x14ac:dyDescent="0.45">
      <c r="C198" s="11"/>
    </row>
    <row r="199" spans="3:3" x14ac:dyDescent="0.45">
      <c r="C199" s="11"/>
    </row>
    <row r="200" spans="3:3" x14ac:dyDescent="0.45">
      <c r="C200" s="11"/>
    </row>
    <row r="201" spans="3:3" x14ac:dyDescent="0.45">
      <c r="C201" s="11"/>
    </row>
    <row r="202" spans="3:3" x14ac:dyDescent="0.45">
      <c r="C202" s="11"/>
    </row>
    <row r="203" spans="3:3" x14ac:dyDescent="0.45">
      <c r="C203" s="11"/>
    </row>
    <row r="204" spans="3:3" x14ac:dyDescent="0.45">
      <c r="C204" s="11"/>
    </row>
    <row r="205" spans="3:3" x14ac:dyDescent="0.45">
      <c r="C205" s="11"/>
    </row>
    <row r="206" spans="3:3" x14ac:dyDescent="0.45">
      <c r="C206" s="11"/>
    </row>
    <row r="207" spans="3:3" x14ac:dyDescent="0.45">
      <c r="C207" s="11"/>
    </row>
    <row r="208" spans="3:3" x14ac:dyDescent="0.45">
      <c r="C208" s="11"/>
    </row>
    <row r="209" spans="3:3" x14ac:dyDescent="0.45">
      <c r="C209" s="11"/>
    </row>
    <row r="210" spans="3:3" x14ac:dyDescent="0.45">
      <c r="C210" s="11"/>
    </row>
    <row r="211" spans="3:3" x14ac:dyDescent="0.45">
      <c r="C211" s="11"/>
    </row>
    <row r="212" spans="3:3" x14ac:dyDescent="0.45">
      <c r="C212" s="11"/>
    </row>
    <row r="213" spans="3:3" x14ac:dyDescent="0.45">
      <c r="C213" s="11"/>
    </row>
    <row r="214" spans="3:3" x14ac:dyDescent="0.45">
      <c r="C214" s="11"/>
    </row>
    <row r="215" spans="3:3" x14ac:dyDescent="0.45">
      <c r="C215" s="11"/>
    </row>
    <row r="216" spans="3:3" x14ac:dyDescent="0.45">
      <c r="C216" s="11"/>
    </row>
    <row r="217" spans="3:3" x14ac:dyDescent="0.45">
      <c r="C217" s="11"/>
    </row>
    <row r="218" spans="3:3" x14ac:dyDescent="0.45">
      <c r="C218" s="11"/>
    </row>
    <row r="219" spans="3:3" x14ac:dyDescent="0.45">
      <c r="C219" s="11"/>
    </row>
    <row r="220" spans="3:3" x14ac:dyDescent="0.45">
      <c r="C220" s="11"/>
    </row>
    <row r="221" spans="3:3" x14ac:dyDescent="0.45">
      <c r="C221" s="11"/>
    </row>
    <row r="222" spans="3:3" x14ac:dyDescent="0.45">
      <c r="C222" s="11"/>
    </row>
    <row r="223" spans="3:3" x14ac:dyDescent="0.45">
      <c r="C223" s="11"/>
    </row>
    <row r="224" spans="3:3" x14ac:dyDescent="0.45">
      <c r="C224" s="11"/>
    </row>
    <row r="225" spans="3:3" x14ac:dyDescent="0.45">
      <c r="C225" s="11"/>
    </row>
    <row r="226" spans="3:3" x14ac:dyDescent="0.45">
      <c r="C226" s="11"/>
    </row>
    <row r="227" spans="3:3" x14ac:dyDescent="0.45">
      <c r="C227" s="11"/>
    </row>
    <row r="228" spans="3:3" x14ac:dyDescent="0.45">
      <c r="C228" s="11"/>
    </row>
    <row r="229" spans="3:3" x14ac:dyDescent="0.45">
      <c r="C229" s="11"/>
    </row>
    <row r="230" spans="3:3" x14ac:dyDescent="0.45">
      <c r="C230" s="11"/>
    </row>
    <row r="231" spans="3:3" x14ac:dyDescent="0.45">
      <c r="C231" s="11"/>
    </row>
    <row r="232" spans="3:3" x14ac:dyDescent="0.45">
      <c r="C232" s="11"/>
    </row>
    <row r="233" spans="3:3" x14ac:dyDescent="0.45">
      <c r="C233" s="11"/>
    </row>
    <row r="234" spans="3:3" x14ac:dyDescent="0.45">
      <c r="C234" s="11"/>
    </row>
    <row r="235" spans="3:3" x14ac:dyDescent="0.45">
      <c r="C235" s="11"/>
    </row>
    <row r="236" spans="3:3" x14ac:dyDescent="0.45">
      <c r="C236" s="11"/>
    </row>
    <row r="237" spans="3:3" x14ac:dyDescent="0.45">
      <c r="C237" s="11"/>
    </row>
    <row r="238" spans="3:3" x14ac:dyDescent="0.45">
      <c r="C238" s="11"/>
    </row>
    <row r="239" spans="3:3" x14ac:dyDescent="0.45">
      <c r="C239" s="11"/>
    </row>
    <row r="240" spans="3:3" x14ac:dyDescent="0.45">
      <c r="C240" s="11"/>
    </row>
    <row r="241" spans="1:3" x14ac:dyDescent="0.45">
      <c r="C241" s="11"/>
    </row>
    <row r="242" spans="1:3" x14ac:dyDescent="0.45">
      <c r="C242" s="11"/>
    </row>
    <row r="243" spans="1:3" x14ac:dyDescent="0.45">
      <c r="C243" s="11"/>
    </row>
    <row r="244" spans="1:3" x14ac:dyDescent="0.45">
      <c r="C244" s="11"/>
    </row>
    <row r="245" spans="1:3" x14ac:dyDescent="0.45">
      <c r="A245" s="10"/>
      <c r="B245" s="10"/>
      <c r="C245" s="10"/>
    </row>
    <row r="246" spans="1:3" x14ac:dyDescent="0.45">
      <c r="A246" s="10"/>
      <c r="B246" s="10"/>
      <c r="C246" s="10"/>
    </row>
    <row r="247" spans="1:3" x14ac:dyDescent="0.45">
      <c r="A247" s="10"/>
      <c r="B247" s="10"/>
      <c r="C247" s="10"/>
    </row>
    <row r="248" spans="1:3" x14ac:dyDescent="0.45">
      <c r="A248" s="10"/>
      <c r="B248" s="10"/>
      <c r="C248" s="10"/>
    </row>
    <row r="249" spans="1:3" x14ac:dyDescent="0.45">
      <c r="A249" s="10"/>
      <c r="B249" s="10"/>
      <c r="C249" s="10"/>
    </row>
    <row r="250" spans="1:3" x14ac:dyDescent="0.45">
      <c r="A250" s="10"/>
      <c r="B250" s="10"/>
      <c r="C250" s="10"/>
    </row>
    <row r="251" spans="1:3" x14ac:dyDescent="0.45">
      <c r="A251" s="10"/>
      <c r="B251" s="10"/>
      <c r="C251" s="10"/>
    </row>
    <row r="252" spans="1:3" x14ac:dyDescent="0.45">
      <c r="A252" s="10"/>
      <c r="B252" s="10"/>
      <c r="C252" s="10"/>
    </row>
    <row r="253" spans="1:3" x14ac:dyDescent="0.45">
      <c r="A253" s="10"/>
      <c r="B253" s="10"/>
      <c r="C253" s="10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BBFE7-42E9-4264-A978-DAC51C8CA222}">
  <sheetPr codeName="Sheet4"/>
  <dimension ref="A1:D10"/>
  <sheetViews>
    <sheetView showGridLines="0" zoomScaleNormal="100" workbookViewId="0">
      <selection activeCell="A23" sqref="A23"/>
    </sheetView>
  </sheetViews>
  <sheetFormatPr defaultRowHeight="14.25" x14ac:dyDescent="0.45"/>
  <cols>
    <col min="1" max="1" width="62.86328125" customWidth="1"/>
    <col min="2" max="2" width="30.59765625" customWidth="1"/>
    <col min="3" max="3" width="32.59765625" bestFit="1" customWidth="1"/>
    <col min="4" max="4" width="31.3984375" bestFit="1" customWidth="1"/>
  </cols>
  <sheetData>
    <row r="1" spans="1:4" x14ac:dyDescent="0.45">
      <c r="A1" s="4" t="s">
        <v>13</v>
      </c>
      <c r="C1" s="47" t="s">
        <v>21</v>
      </c>
      <c r="D1" s="47"/>
    </row>
    <row r="2" spans="1:4" x14ac:dyDescent="0.45">
      <c r="A2" s="6" t="s">
        <v>15</v>
      </c>
      <c r="B2" s="6"/>
    </row>
    <row r="3" spans="1:4" x14ac:dyDescent="0.45">
      <c r="A3" s="6" t="s">
        <v>16</v>
      </c>
      <c r="B3" s="6"/>
    </row>
    <row r="4" spans="1:4" x14ac:dyDescent="0.45">
      <c r="A4" s="6" t="s">
        <v>17</v>
      </c>
      <c r="B4" s="6"/>
    </row>
    <row r="5" spans="1:4" x14ac:dyDescent="0.45">
      <c r="A5" s="6" t="s">
        <v>18</v>
      </c>
      <c r="B5" s="6"/>
    </row>
    <row r="6" spans="1:4" x14ac:dyDescent="0.45">
      <c r="A6" s="7"/>
      <c r="B6" s="7"/>
      <c r="C6" s="7"/>
      <c r="D6" s="7"/>
    </row>
    <row r="7" spans="1:4" x14ac:dyDescent="0.45">
      <c r="A7" s="1" t="s">
        <v>22</v>
      </c>
      <c r="B7" s="1"/>
      <c r="C7" s="9"/>
      <c r="D7" s="9"/>
    </row>
    <row r="8" spans="1:4" x14ac:dyDescent="0.45">
      <c r="A8" s="42"/>
      <c r="B8" s="42"/>
      <c r="C8" s="42"/>
      <c r="D8" s="42"/>
    </row>
    <row r="9" spans="1:4" x14ac:dyDescent="0.45">
      <c r="A9" s="43" t="s">
        <v>4</v>
      </c>
      <c r="B9" s="43" t="s">
        <v>5</v>
      </c>
      <c r="C9" s="43" t="s">
        <v>6</v>
      </c>
      <c r="D9" s="43" t="s">
        <v>7</v>
      </c>
    </row>
    <row r="10" spans="1:4" x14ac:dyDescent="0.45">
      <c r="A10" s="45">
        <v>-1</v>
      </c>
      <c r="B10" s="45">
        <v>-2</v>
      </c>
      <c r="C10" s="45">
        <v>-3</v>
      </c>
      <c r="D10" s="45">
        <v>-4</v>
      </c>
    </row>
  </sheetData>
  <mergeCells count="1">
    <mergeCell ref="C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1FE3C-8B39-41AC-8D00-EAF489414A84}">
  <sheetPr codeName="Sheet5"/>
  <dimension ref="A1:B19"/>
  <sheetViews>
    <sheetView showGridLines="0" zoomScaleNormal="100" workbookViewId="0">
      <selection activeCell="A20" sqref="A20"/>
    </sheetView>
  </sheetViews>
  <sheetFormatPr defaultRowHeight="14.25" x14ac:dyDescent="0.45"/>
  <cols>
    <col min="1" max="1" width="50.265625" bestFit="1" customWidth="1"/>
    <col min="2" max="2" width="19.73046875" bestFit="1" customWidth="1"/>
  </cols>
  <sheetData>
    <row r="1" spans="1:2" x14ac:dyDescent="0.45">
      <c r="A1" s="4" t="s">
        <v>13</v>
      </c>
      <c r="B1" s="5" t="s">
        <v>23</v>
      </c>
    </row>
    <row r="2" spans="1:2" x14ac:dyDescent="0.45">
      <c r="A2" s="6" t="s">
        <v>15</v>
      </c>
      <c r="B2" s="6"/>
    </row>
    <row r="3" spans="1:2" x14ac:dyDescent="0.45">
      <c r="A3" s="6" t="s">
        <v>16</v>
      </c>
      <c r="B3" s="6"/>
    </row>
    <row r="4" spans="1:2" x14ac:dyDescent="0.45">
      <c r="A4" s="6" t="s">
        <v>17</v>
      </c>
      <c r="B4" s="6"/>
    </row>
    <row r="5" spans="1:2" x14ac:dyDescent="0.45">
      <c r="A5" s="6" t="s">
        <v>18</v>
      </c>
      <c r="B5" s="6"/>
    </row>
    <row r="6" spans="1:2" x14ac:dyDescent="0.45">
      <c r="A6" s="7"/>
      <c r="B6" s="7"/>
    </row>
    <row r="7" spans="1:2" x14ac:dyDescent="0.45">
      <c r="A7" s="1" t="s">
        <v>24</v>
      </c>
      <c r="B7" s="1"/>
    </row>
    <row r="8" spans="1:2" x14ac:dyDescent="0.45">
      <c r="A8" s="42"/>
      <c r="B8" s="42"/>
    </row>
    <row r="9" spans="1:2" ht="24" x14ac:dyDescent="0.45">
      <c r="A9" s="43" t="s">
        <v>8</v>
      </c>
      <c r="B9" s="44" t="s">
        <v>126</v>
      </c>
    </row>
    <row r="10" spans="1:2" x14ac:dyDescent="0.45">
      <c r="A10" s="45">
        <v>-1</v>
      </c>
      <c r="B10" s="45">
        <v>-2</v>
      </c>
    </row>
    <row r="11" spans="1:2" x14ac:dyDescent="0.45">
      <c r="A11" s="10"/>
      <c r="B11" s="12"/>
    </row>
    <row r="12" spans="1:2" x14ac:dyDescent="0.45">
      <c r="A12" s="10"/>
      <c r="B12" s="12"/>
    </row>
    <row r="13" spans="1:2" x14ac:dyDescent="0.45">
      <c r="A13" s="10"/>
      <c r="B13" s="12"/>
    </row>
    <row r="14" spans="1:2" x14ac:dyDescent="0.45">
      <c r="A14" s="8"/>
    </row>
    <row r="15" spans="1:2" x14ac:dyDescent="0.45">
      <c r="A15" s="8"/>
    </row>
    <row r="16" spans="1:2" x14ac:dyDescent="0.45">
      <c r="A16" s="8"/>
    </row>
    <row r="17" spans="1:1" x14ac:dyDescent="0.45">
      <c r="A17" s="8"/>
    </row>
    <row r="18" spans="1:1" x14ac:dyDescent="0.45">
      <c r="A18" s="8"/>
    </row>
    <row r="19" spans="1:1" x14ac:dyDescent="0.45">
      <c r="A19" s="8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2157A-8643-4345-A7AD-E7C23A66641B}">
  <sheetPr codeName="Sheet12">
    <tabColor theme="4" tint="0.79998168889431442"/>
  </sheetPr>
  <dimension ref="A1:N87"/>
  <sheetViews>
    <sheetView showGridLines="0" tabSelected="1" zoomScaleNormal="100" workbookViewId="0">
      <selection activeCell="C55" sqref="C55"/>
    </sheetView>
  </sheetViews>
  <sheetFormatPr defaultColWidth="9" defaultRowHeight="11.65" x14ac:dyDescent="0.35"/>
  <cols>
    <col min="1" max="1" width="64.86328125" style="8" bestFit="1" customWidth="1"/>
    <col min="2" max="3" width="15.3984375" style="14" customWidth="1"/>
    <col min="4" max="14" width="15.3984375" style="8" customWidth="1"/>
    <col min="15" max="16384" width="9" style="8"/>
  </cols>
  <sheetData>
    <row r="1" spans="1:12" ht="13.9" x14ac:dyDescent="0.35">
      <c r="A1" s="36" t="str">
        <f>IF(EntityDetails!B1=0,"'Institution Name' required",EntityDetails!B1)</f>
        <v>'Institution Name' required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ht="13.5" x14ac:dyDescent="0.35">
      <c r="A2" s="37" t="str">
        <f>IF(EntityDetails!B3= 0,
"'Reporting period' required",
"Asset Risk Charge data for the period ending "&amp;TEXT(EntityDetails!B3,"DD MMMM YYYY"))</f>
        <v>'Reporting period' required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x14ac:dyDescent="0.35">
      <c r="B3" s="17"/>
      <c r="C3" s="8"/>
    </row>
    <row r="4" spans="1:12" x14ac:dyDescent="0.35">
      <c r="B4" s="17"/>
      <c r="C4" s="8"/>
    </row>
    <row r="5" spans="1:12" x14ac:dyDescent="0.35">
      <c r="A5" s="18" t="s">
        <v>123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20"/>
    </row>
    <row r="6" spans="1:12" ht="23.25" x14ac:dyDescent="0.35">
      <c r="A6" s="21" t="s">
        <v>77</v>
      </c>
      <c r="B6" s="22" t="s">
        <v>78</v>
      </c>
      <c r="C6" s="22" t="s">
        <v>53</v>
      </c>
      <c r="D6" s="22" t="s">
        <v>54</v>
      </c>
      <c r="E6" s="22" t="s">
        <v>55</v>
      </c>
      <c r="F6" s="22" t="s">
        <v>56</v>
      </c>
      <c r="G6" s="22" t="s">
        <v>57</v>
      </c>
      <c r="H6" s="22" t="s">
        <v>58</v>
      </c>
      <c r="I6" s="22" t="s">
        <v>59</v>
      </c>
      <c r="J6" s="22" t="s">
        <v>60</v>
      </c>
      <c r="K6" s="22" t="s">
        <v>61</v>
      </c>
      <c r="L6" s="22" t="s">
        <v>62</v>
      </c>
    </row>
    <row r="7" spans="1:12" x14ac:dyDescent="0.35">
      <c r="A7" s="23" t="s">
        <v>79</v>
      </c>
      <c r="B7" s="8"/>
      <c r="C7" s="8"/>
    </row>
    <row r="8" spans="1:12" x14ac:dyDescent="0.35">
      <c r="A8" s="24" t="s">
        <v>26</v>
      </c>
      <c r="B8" s="25">
        <f>SUMIF(GRS_114_0_Table_1!$A:$A,$A8,GRS_114_0_Table_1!$B:$B)</f>
        <v>0</v>
      </c>
      <c r="C8" s="25">
        <f>SUMIFS(GRS_114_0_Table_2!$C:$C,GRS_114_0_Table_2!$A:$A,$A8,GRS_114_0_Table_2!$B:$B,C$6)</f>
        <v>0</v>
      </c>
      <c r="D8" s="25">
        <f>SUMIFS(GRS_114_0_Table_2!$C:$C,GRS_114_0_Table_2!$A:$A,$A8,GRS_114_0_Table_2!$B:$B,D$6)</f>
        <v>0</v>
      </c>
      <c r="E8" s="25">
        <f>SUMIFS(GRS_114_0_Table_2!$C:$C,GRS_114_0_Table_2!$A:$A,$A8,GRS_114_0_Table_2!$B:$B,E$6)</f>
        <v>0</v>
      </c>
      <c r="F8" s="25">
        <f>SUMIFS(GRS_114_0_Table_2!$C:$C,GRS_114_0_Table_2!$A:$A,$A8,GRS_114_0_Table_2!$B:$B,F$6)</f>
        <v>0</v>
      </c>
      <c r="G8" s="25">
        <f>SUMIFS(GRS_114_0_Table_2!$C:$C,GRS_114_0_Table_2!$A:$A,$A8,GRS_114_0_Table_2!$B:$B,G$6)</f>
        <v>0</v>
      </c>
      <c r="H8" s="25">
        <f>SUMIFS(GRS_114_0_Table_2!$C:$C,GRS_114_0_Table_2!$A:$A,$A8,GRS_114_0_Table_2!$B:$B,H$6)</f>
        <v>0</v>
      </c>
      <c r="I8" s="25">
        <f>SUMIFS(GRS_114_0_Table_2!$C:$C,GRS_114_0_Table_2!$A:$A,$A8,GRS_114_0_Table_2!$B:$B,I$6)</f>
        <v>0</v>
      </c>
      <c r="J8" s="25">
        <f>SUMIFS(GRS_114_0_Table_2!$C:$C,GRS_114_0_Table_2!$A:$A,$A8,GRS_114_0_Table_2!$B:$B,J$6)</f>
        <v>0</v>
      </c>
      <c r="K8" s="25">
        <f>SUMIFS(GRS_114_0_Table_2!$C:$C,GRS_114_0_Table_2!$A:$A,$A8,GRS_114_0_Table_2!$B:$B,K$6)</f>
        <v>0</v>
      </c>
      <c r="L8" s="25">
        <f>SUMIFS(GRS_114_0_Table_2!$C:$C,GRS_114_0_Table_2!$A:$A,$A8,GRS_114_0_Table_2!$B:$B,L$6)</f>
        <v>0</v>
      </c>
    </row>
    <row r="9" spans="1:12" x14ac:dyDescent="0.35">
      <c r="A9" s="24" t="s">
        <v>27</v>
      </c>
      <c r="B9" s="25">
        <f>SUMIF(GRS_114_0_Table_1!$A:$A,$A9,GRS_114_0_Table_1!$B:$B)</f>
        <v>0</v>
      </c>
      <c r="C9" s="25">
        <f>SUMIFS(GRS_114_0_Table_2!$C:$C,GRS_114_0_Table_2!$A:$A,$A9,GRS_114_0_Table_2!$B:$B,C$6)</f>
        <v>0</v>
      </c>
      <c r="D9" s="25">
        <f>SUMIFS(GRS_114_0_Table_2!$C:$C,GRS_114_0_Table_2!$A:$A,$A9,GRS_114_0_Table_2!$B:$B,D$6)</f>
        <v>0</v>
      </c>
      <c r="E9" s="25">
        <f>SUMIFS(GRS_114_0_Table_2!$C:$C,GRS_114_0_Table_2!$A:$A,$A9,GRS_114_0_Table_2!$B:$B,E$6)</f>
        <v>0</v>
      </c>
      <c r="F9" s="25">
        <f>SUMIFS(GRS_114_0_Table_2!$C:$C,GRS_114_0_Table_2!$A:$A,$A9,GRS_114_0_Table_2!$B:$B,F$6)</f>
        <v>0</v>
      </c>
      <c r="G9" s="25">
        <f>SUMIFS(GRS_114_0_Table_2!$C:$C,GRS_114_0_Table_2!$A:$A,$A9,GRS_114_0_Table_2!$B:$B,G$6)</f>
        <v>0</v>
      </c>
      <c r="H9" s="25">
        <f>SUMIFS(GRS_114_0_Table_2!$C:$C,GRS_114_0_Table_2!$A:$A,$A9,GRS_114_0_Table_2!$B:$B,H$6)</f>
        <v>0</v>
      </c>
      <c r="I9" s="25">
        <f>SUMIFS(GRS_114_0_Table_2!$C:$C,GRS_114_0_Table_2!$A:$A,$A9,GRS_114_0_Table_2!$B:$B,I$6)</f>
        <v>0</v>
      </c>
      <c r="J9" s="25">
        <f>SUMIFS(GRS_114_0_Table_2!$C:$C,GRS_114_0_Table_2!$A:$A,$A9,GRS_114_0_Table_2!$B:$B,J$6)</f>
        <v>0</v>
      </c>
      <c r="K9" s="25">
        <f>SUMIFS(GRS_114_0_Table_2!$C:$C,GRS_114_0_Table_2!$A:$A,$A9,GRS_114_0_Table_2!$B:$B,K$6)</f>
        <v>0</v>
      </c>
      <c r="L9" s="25">
        <f>SUMIFS(GRS_114_0_Table_2!$C:$C,GRS_114_0_Table_2!$A:$A,$A9,GRS_114_0_Table_2!$B:$B,L$6)</f>
        <v>0</v>
      </c>
    </row>
    <row r="10" spans="1:12" x14ac:dyDescent="0.35">
      <c r="A10" s="24" t="s">
        <v>28</v>
      </c>
      <c r="B10" s="25">
        <f>SUMIF(GRS_114_0_Table_1!$A:$A,$A10,GRS_114_0_Table_1!$B:$B)</f>
        <v>0</v>
      </c>
      <c r="C10" s="25">
        <f>SUMIFS(GRS_114_0_Table_2!$C:$C,GRS_114_0_Table_2!$A:$A,$A10,GRS_114_0_Table_2!$B:$B,C$6)</f>
        <v>0</v>
      </c>
      <c r="D10" s="25">
        <f>SUMIFS(GRS_114_0_Table_2!$C:$C,GRS_114_0_Table_2!$A:$A,$A10,GRS_114_0_Table_2!$B:$B,D$6)</f>
        <v>0</v>
      </c>
      <c r="E10" s="25">
        <f>SUMIFS(GRS_114_0_Table_2!$C:$C,GRS_114_0_Table_2!$A:$A,$A10,GRS_114_0_Table_2!$B:$B,E$6)</f>
        <v>0</v>
      </c>
      <c r="F10" s="25">
        <f>SUMIFS(GRS_114_0_Table_2!$C:$C,GRS_114_0_Table_2!$A:$A,$A10,GRS_114_0_Table_2!$B:$B,F$6)</f>
        <v>0</v>
      </c>
      <c r="G10" s="25">
        <f>SUMIFS(GRS_114_0_Table_2!$C:$C,GRS_114_0_Table_2!$A:$A,$A10,GRS_114_0_Table_2!$B:$B,G$6)</f>
        <v>0</v>
      </c>
      <c r="H10" s="25">
        <f>SUMIFS(GRS_114_0_Table_2!$C:$C,GRS_114_0_Table_2!$A:$A,$A10,GRS_114_0_Table_2!$B:$B,H$6)</f>
        <v>0</v>
      </c>
      <c r="I10" s="25">
        <f>SUMIFS(GRS_114_0_Table_2!$C:$C,GRS_114_0_Table_2!$A:$A,$A10,GRS_114_0_Table_2!$B:$B,I$6)</f>
        <v>0</v>
      </c>
      <c r="J10" s="25">
        <f>SUMIFS(GRS_114_0_Table_2!$C:$C,GRS_114_0_Table_2!$A:$A,$A10,GRS_114_0_Table_2!$B:$B,J$6)</f>
        <v>0</v>
      </c>
      <c r="K10" s="25">
        <f>SUMIFS(GRS_114_0_Table_2!$C:$C,GRS_114_0_Table_2!$A:$A,$A10,GRS_114_0_Table_2!$B:$B,K$6)</f>
        <v>0</v>
      </c>
      <c r="L10" s="25">
        <f>SUMIFS(GRS_114_0_Table_2!$C:$C,GRS_114_0_Table_2!$A:$A,$A10,GRS_114_0_Table_2!$B:$B,L$6)</f>
        <v>0</v>
      </c>
    </row>
    <row r="11" spans="1:12" x14ac:dyDescent="0.35">
      <c r="A11" s="24" t="s">
        <v>29</v>
      </c>
      <c r="B11" s="25">
        <f>SUMIF(GRS_114_0_Table_1!$A:$A,$A11,GRS_114_0_Table_1!$B:$B)</f>
        <v>0</v>
      </c>
      <c r="C11" s="25">
        <f>SUMIFS(GRS_114_0_Table_2!$C:$C,GRS_114_0_Table_2!$A:$A,$A11,GRS_114_0_Table_2!$B:$B,C$6)</f>
        <v>0</v>
      </c>
      <c r="D11" s="25">
        <f>SUMIFS(GRS_114_0_Table_2!$C:$C,GRS_114_0_Table_2!$A:$A,$A11,GRS_114_0_Table_2!$B:$B,D$6)</f>
        <v>0</v>
      </c>
      <c r="E11" s="25">
        <f>SUMIFS(GRS_114_0_Table_2!$C:$C,GRS_114_0_Table_2!$A:$A,$A11,GRS_114_0_Table_2!$B:$B,E$6)</f>
        <v>0</v>
      </c>
      <c r="F11" s="25">
        <f>SUMIFS(GRS_114_0_Table_2!$C:$C,GRS_114_0_Table_2!$A:$A,$A11,GRS_114_0_Table_2!$B:$B,F$6)</f>
        <v>0</v>
      </c>
      <c r="G11" s="25">
        <f>SUMIFS(GRS_114_0_Table_2!$C:$C,GRS_114_0_Table_2!$A:$A,$A11,GRS_114_0_Table_2!$B:$B,G$6)</f>
        <v>0</v>
      </c>
      <c r="H11" s="25">
        <f>SUMIFS(GRS_114_0_Table_2!$C:$C,GRS_114_0_Table_2!$A:$A,$A11,GRS_114_0_Table_2!$B:$B,H$6)</f>
        <v>0</v>
      </c>
      <c r="I11" s="25">
        <f>SUMIFS(GRS_114_0_Table_2!$C:$C,GRS_114_0_Table_2!$A:$A,$A11,GRS_114_0_Table_2!$B:$B,I$6)</f>
        <v>0</v>
      </c>
      <c r="J11" s="25">
        <f>SUMIFS(GRS_114_0_Table_2!$C:$C,GRS_114_0_Table_2!$A:$A,$A11,GRS_114_0_Table_2!$B:$B,J$6)</f>
        <v>0</v>
      </c>
      <c r="K11" s="25">
        <f>SUMIFS(GRS_114_0_Table_2!$C:$C,GRS_114_0_Table_2!$A:$A,$A11,GRS_114_0_Table_2!$B:$B,K$6)</f>
        <v>0</v>
      </c>
      <c r="L11" s="25">
        <f>SUMIFS(GRS_114_0_Table_2!$C:$C,GRS_114_0_Table_2!$A:$A,$A11,GRS_114_0_Table_2!$B:$B,L$6)</f>
        <v>0</v>
      </c>
    </row>
    <row r="12" spans="1:12" x14ac:dyDescent="0.35">
      <c r="A12" s="24" t="s">
        <v>30</v>
      </c>
      <c r="B12" s="25">
        <f>SUMIF(GRS_114_0_Table_1!$A:$A,$A12,GRS_114_0_Table_1!$B:$B)</f>
        <v>0</v>
      </c>
      <c r="C12" s="25">
        <f>SUMIFS(GRS_114_0_Table_2!$C:$C,GRS_114_0_Table_2!$A:$A,$A12,GRS_114_0_Table_2!$B:$B,C$6)</f>
        <v>0</v>
      </c>
      <c r="D12" s="25">
        <f>SUMIFS(GRS_114_0_Table_2!$C:$C,GRS_114_0_Table_2!$A:$A,$A12,GRS_114_0_Table_2!$B:$B,D$6)</f>
        <v>0</v>
      </c>
      <c r="E12" s="25">
        <f>SUMIFS(GRS_114_0_Table_2!$C:$C,GRS_114_0_Table_2!$A:$A,$A12,GRS_114_0_Table_2!$B:$B,E$6)</f>
        <v>0</v>
      </c>
      <c r="F12" s="25">
        <f>SUMIFS(GRS_114_0_Table_2!$C:$C,GRS_114_0_Table_2!$A:$A,$A12,GRS_114_0_Table_2!$B:$B,F$6)</f>
        <v>0</v>
      </c>
      <c r="G12" s="25">
        <f>SUMIFS(GRS_114_0_Table_2!$C:$C,GRS_114_0_Table_2!$A:$A,$A12,GRS_114_0_Table_2!$B:$B,G$6)</f>
        <v>0</v>
      </c>
      <c r="H12" s="25">
        <f>SUMIFS(GRS_114_0_Table_2!$C:$C,GRS_114_0_Table_2!$A:$A,$A12,GRS_114_0_Table_2!$B:$B,H$6)</f>
        <v>0</v>
      </c>
      <c r="I12" s="25">
        <f>SUMIFS(GRS_114_0_Table_2!$C:$C,GRS_114_0_Table_2!$A:$A,$A12,GRS_114_0_Table_2!$B:$B,I$6)</f>
        <v>0</v>
      </c>
      <c r="J12" s="25">
        <f>SUMIFS(GRS_114_0_Table_2!$C:$C,GRS_114_0_Table_2!$A:$A,$A12,GRS_114_0_Table_2!$B:$B,J$6)</f>
        <v>0</v>
      </c>
      <c r="K12" s="25">
        <f>SUMIFS(GRS_114_0_Table_2!$C:$C,GRS_114_0_Table_2!$A:$A,$A12,GRS_114_0_Table_2!$B:$B,K$6)</f>
        <v>0</v>
      </c>
      <c r="L12" s="25">
        <f>SUMIFS(GRS_114_0_Table_2!$C:$C,GRS_114_0_Table_2!$A:$A,$A12,GRS_114_0_Table_2!$B:$B,L$6)</f>
        <v>0</v>
      </c>
    </row>
    <row r="13" spans="1:12" x14ac:dyDescent="0.35">
      <c r="A13" s="24" t="s">
        <v>31</v>
      </c>
      <c r="B13" s="25">
        <f>SUMIF(GRS_114_0_Table_1!$A:$A,$A13,GRS_114_0_Table_1!$B:$B)</f>
        <v>0</v>
      </c>
      <c r="C13" s="25">
        <f>SUMIFS(GRS_114_0_Table_2!$C:$C,GRS_114_0_Table_2!$A:$A,$A13,GRS_114_0_Table_2!$B:$B,C$6)</f>
        <v>0</v>
      </c>
      <c r="D13" s="25">
        <f>SUMIFS(GRS_114_0_Table_2!$C:$C,GRS_114_0_Table_2!$A:$A,$A13,GRS_114_0_Table_2!$B:$B,D$6)</f>
        <v>0</v>
      </c>
      <c r="E13" s="25">
        <f>SUMIFS(GRS_114_0_Table_2!$C:$C,GRS_114_0_Table_2!$A:$A,$A13,GRS_114_0_Table_2!$B:$B,E$6)</f>
        <v>0</v>
      </c>
      <c r="F13" s="25">
        <f>SUMIFS(GRS_114_0_Table_2!$C:$C,GRS_114_0_Table_2!$A:$A,$A13,GRS_114_0_Table_2!$B:$B,F$6)</f>
        <v>0</v>
      </c>
      <c r="G13" s="25">
        <f>SUMIFS(GRS_114_0_Table_2!$C:$C,GRS_114_0_Table_2!$A:$A,$A13,GRS_114_0_Table_2!$B:$B,G$6)</f>
        <v>0</v>
      </c>
      <c r="H13" s="25">
        <f>SUMIFS(GRS_114_0_Table_2!$C:$C,GRS_114_0_Table_2!$A:$A,$A13,GRS_114_0_Table_2!$B:$B,H$6)</f>
        <v>0</v>
      </c>
      <c r="I13" s="25">
        <f>SUMIFS(GRS_114_0_Table_2!$C:$C,GRS_114_0_Table_2!$A:$A,$A13,GRS_114_0_Table_2!$B:$B,I$6)</f>
        <v>0</v>
      </c>
      <c r="J13" s="25">
        <f>SUMIFS(GRS_114_0_Table_2!$C:$C,GRS_114_0_Table_2!$A:$A,$A13,GRS_114_0_Table_2!$B:$B,J$6)</f>
        <v>0</v>
      </c>
      <c r="K13" s="25">
        <f>SUMIFS(GRS_114_0_Table_2!$C:$C,GRS_114_0_Table_2!$A:$A,$A13,GRS_114_0_Table_2!$B:$B,K$6)</f>
        <v>0</v>
      </c>
      <c r="L13" s="25">
        <f>SUMIFS(GRS_114_0_Table_2!$C:$C,GRS_114_0_Table_2!$A:$A,$A13,GRS_114_0_Table_2!$B:$B,L$6)</f>
        <v>0</v>
      </c>
    </row>
    <row r="14" spans="1:12" x14ac:dyDescent="0.35">
      <c r="A14" s="24" t="s">
        <v>32</v>
      </c>
      <c r="B14" s="25">
        <f>SUMIF(GRS_114_0_Table_1!$A:$A,$A14,GRS_114_0_Table_1!$B:$B)</f>
        <v>0</v>
      </c>
      <c r="C14" s="25">
        <f>SUMIFS(GRS_114_0_Table_2!$C:$C,GRS_114_0_Table_2!$A:$A,$A14,GRS_114_0_Table_2!$B:$B,C$6)</f>
        <v>0</v>
      </c>
      <c r="D14" s="25">
        <f>SUMIFS(GRS_114_0_Table_2!$C:$C,GRS_114_0_Table_2!$A:$A,$A14,GRS_114_0_Table_2!$B:$B,D$6)</f>
        <v>0</v>
      </c>
      <c r="E14" s="25">
        <f>SUMIFS(GRS_114_0_Table_2!$C:$C,GRS_114_0_Table_2!$A:$A,$A14,GRS_114_0_Table_2!$B:$B,E$6)</f>
        <v>0</v>
      </c>
      <c r="F14" s="25">
        <f>SUMIFS(GRS_114_0_Table_2!$C:$C,GRS_114_0_Table_2!$A:$A,$A14,GRS_114_0_Table_2!$B:$B,F$6)</f>
        <v>0</v>
      </c>
      <c r="G14" s="25">
        <f>SUMIFS(GRS_114_0_Table_2!$C:$C,GRS_114_0_Table_2!$A:$A,$A14,GRS_114_0_Table_2!$B:$B,G$6)</f>
        <v>0</v>
      </c>
      <c r="H14" s="25">
        <f>SUMIFS(GRS_114_0_Table_2!$C:$C,GRS_114_0_Table_2!$A:$A,$A14,GRS_114_0_Table_2!$B:$B,H$6)</f>
        <v>0</v>
      </c>
      <c r="I14" s="25">
        <f>SUMIFS(GRS_114_0_Table_2!$C:$C,GRS_114_0_Table_2!$A:$A,$A14,GRS_114_0_Table_2!$B:$B,I$6)</f>
        <v>0</v>
      </c>
      <c r="J14" s="25">
        <f>SUMIFS(GRS_114_0_Table_2!$C:$C,GRS_114_0_Table_2!$A:$A,$A14,GRS_114_0_Table_2!$B:$B,J$6)</f>
        <v>0</v>
      </c>
      <c r="K14" s="25">
        <f>SUMIFS(GRS_114_0_Table_2!$C:$C,GRS_114_0_Table_2!$A:$A,$A14,GRS_114_0_Table_2!$B:$B,K$6)</f>
        <v>0</v>
      </c>
      <c r="L14" s="25">
        <f>SUMIFS(GRS_114_0_Table_2!$C:$C,GRS_114_0_Table_2!$A:$A,$A14,GRS_114_0_Table_2!$B:$B,L$6)</f>
        <v>0</v>
      </c>
    </row>
    <row r="15" spans="1:12" x14ac:dyDescent="0.35">
      <c r="A15" s="24" t="s">
        <v>33</v>
      </c>
      <c r="B15" s="25">
        <f>SUMIF(GRS_114_0_Table_1!$A:$A,$A15,GRS_114_0_Table_1!$B:$B)</f>
        <v>0</v>
      </c>
      <c r="C15" s="25">
        <f>SUMIFS(GRS_114_0_Table_2!$C:$C,GRS_114_0_Table_2!$A:$A,$A15,GRS_114_0_Table_2!$B:$B,C$6)</f>
        <v>0</v>
      </c>
      <c r="D15" s="25">
        <f>SUMIFS(GRS_114_0_Table_2!$C:$C,GRS_114_0_Table_2!$A:$A,$A15,GRS_114_0_Table_2!$B:$B,D$6)</f>
        <v>0</v>
      </c>
      <c r="E15" s="25">
        <f>SUMIFS(GRS_114_0_Table_2!$C:$C,GRS_114_0_Table_2!$A:$A,$A15,GRS_114_0_Table_2!$B:$B,E$6)</f>
        <v>0</v>
      </c>
      <c r="F15" s="25">
        <f>SUMIFS(GRS_114_0_Table_2!$C:$C,GRS_114_0_Table_2!$A:$A,$A15,GRS_114_0_Table_2!$B:$B,F$6)</f>
        <v>0</v>
      </c>
      <c r="G15" s="25">
        <f>SUMIFS(GRS_114_0_Table_2!$C:$C,GRS_114_0_Table_2!$A:$A,$A15,GRS_114_0_Table_2!$B:$B,G$6)</f>
        <v>0</v>
      </c>
      <c r="H15" s="25">
        <f>SUMIFS(GRS_114_0_Table_2!$C:$C,GRS_114_0_Table_2!$A:$A,$A15,GRS_114_0_Table_2!$B:$B,H$6)</f>
        <v>0</v>
      </c>
      <c r="I15" s="25">
        <f>SUMIFS(GRS_114_0_Table_2!$C:$C,GRS_114_0_Table_2!$A:$A,$A15,GRS_114_0_Table_2!$B:$B,I$6)</f>
        <v>0</v>
      </c>
      <c r="J15" s="25">
        <f>SUMIFS(GRS_114_0_Table_2!$C:$C,GRS_114_0_Table_2!$A:$A,$A15,GRS_114_0_Table_2!$B:$B,J$6)</f>
        <v>0</v>
      </c>
      <c r="K15" s="25">
        <f>SUMIFS(GRS_114_0_Table_2!$C:$C,GRS_114_0_Table_2!$A:$A,$A15,GRS_114_0_Table_2!$B:$B,K$6)</f>
        <v>0</v>
      </c>
      <c r="L15" s="25">
        <f>SUMIFS(GRS_114_0_Table_2!$C:$C,GRS_114_0_Table_2!$A:$A,$A15,GRS_114_0_Table_2!$B:$B,L$6)</f>
        <v>0</v>
      </c>
    </row>
    <row r="16" spans="1:12" x14ac:dyDescent="0.35">
      <c r="A16" s="24" t="s">
        <v>34</v>
      </c>
      <c r="B16" s="25">
        <f>SUMIF(GRS_114_0_Table_1!$A:$A,$A16,GRS_114_0_Table_1!$B:$B)</f>
        <v>0</v>
      </c>
      <c r="C16" s="25">
        <f>SUMIFS(GRS_114_0_Table_2!$C:$C,GRS_114_0_Table_2!$A:$A,$A16,GRS_114_0_Table_2!$B:$B,C$6)</f>
        <v>0</v>
      </c>
      <c r="D16" s="25">
        <f>SUMIFS(GRS_114_0_Table_2!$C:$C,GRS_114_0_Table_2!$A:$A,$A16,GRS_114_0_Table_2!$B:$B,D$6)</f>
        <v>0</v>
      </c>
      <c r="E16" s="25">
        <f>SUMIFS(GRS_114_0_Table_2!$C:$C,GRS_114_0_Table_2!$A:$A,$A16,GRS_114_0_Table_2!$B:$B,E$6)</f>
        <v>0</v>
      </c>
      <c r="F16" s="25">
        <f>SUMIFS(GRS_114_0_Table_2!$C:$C,GRS_114_0_Table_2!$A:$A,$A16,GRS_114_0_Table_2!$B:$B,F$6)</f>
        <v>0</v>
      </c>
      <c r="G16" s="25">
        <f>SUMIFS(GRS_114_0_Table_2!$C:$C,GRS_114_0_Table_2!$A:$A,$A16,GRS_114_0_Table_2!$B:$B,G$6)</f>
        <v>0</v>
      </c>
      <c r="H16" s="25">
        <f>SUMIFS(GRS_114_0_Table_2!$C:$C,GRS_114_0_Table_2!$A:$A,$A16,GRS_114_0_Table_2!$B:$B,H$6)</f>
        <v>0</v>
      </c>
      <c r="I16" s="25">
        <f>SUMIFS(GRS_114_0_Table_2!$C:$C,GRS_114_0_Table_2!$A:$A,$A16,GRS_114_0_Table_2!$B:$B,I$6)</f>
        <v>0</v>
      </c>
      <c r="J16" s="25">
        <f>SUMIFS(GRS_114_0_Table_2!$C:$C,GRS_114_0_Table_2!$A:$A,$A16,GRS_114_0_Table_2!$B:$B,J$6)</f>
        <v>0</v>
      </c>
      <c r="K16" s="25">
        <f>SUMIFS(GRS_114_0_Table_2!$C:$C,GRS_114_0_Table_2!$A:$A,$A16,GRS_114_0_Table_2!$B:$B,K$6)</f>
        <v>0</v>
      </c>
      <c r="L16" s="25">
        <f>SUMIFS(GRS_114_0_Table_2!$C:$C,GRS_114_0_Table_2!$A:$A,$A16,GRS_114_0_Table_2!$B:$B,L$6)</f>
        <v>0</v>
      </c>
    </row>
    <row r="17" spans="1:12" x14ac:dyDescent="0.35">
      <c r="A17" s="24" t="s">
        <v>35</v>
      </c>
      <c r="B17" s="25">
        <f>SUMIF(GRS_114_0_Table_1!$A:$A,$A17,GRS_114_0_Table_1!$B:$B)</f>
        <v>0</v>
      </c>
      <c r="C17" s="25">
        <f>SUMIFS(GRS_114_0_Table_2!$C:$C,GRS_114_0_Table_2!$A:$A,$A17,GRS_114_0_Table_2!$B:$B,C$6)</f>
        <v>0</v>
      </c>
      <c r="D17" s="25">
        <f>SUMIFS(GRS_114_0_Table_2!$C:$C,GRS_114_0_Table_2!$A:$A,$A17,GRS_114_0_Table_2!$B:$B,D$6)</f>
        <v>0</v>
      </c>
      <c r="E17" s="25">
        <f>SUMIFS(GRS_114_0_Table_2!$C:$C,GRS_114_0_Table_2!$A:$A,$A17,GRS_114_0_Table_2!$B:$B,E$6)</f>
        <v>0</v>
      </c>
      <c r="F17" s="25">
        <f>SUMIFS(GRS_114_0_Table_2!$C:$C,GRS_114_0_Table_2!$A:$A,$A17,GRS_114_0_Table_2!$B:$B,F$6)</f>
        <v>0</v>
      </c>
      <c r="G17" s="25">
        <f>SUMIFS(GRS_114_0_Table_2!$C:$C,GRS_114_0_Table_2!$A:$A,$A17,GRS_114_0_Table_2!$B:$B,G$6)</f>
        <v>0</v>
      </c>
      <c r="H17" s="25">
        <f>SUMIFS(GRS_114_0_Table_2!$C:$C,GRS_114_0_Table_2!$A:$A,$A17,GRS_114_0_Table_2!$B:$B,H$6)</f>
        <v>0</v>
      </c>
      <c r="I17" s="25">
        <f>SUMIFS(GRS_114_0_Table_2!$C:$C,GRS_114_0_Table_2!$A:$A,$A17,GRS_114_0_Table_2!$B:$B,I$6)</f>
        <v>0</v>
      </c>
      <c r="J17" s="25">
        <f>SUMIFS(GRS_114_0_Table_2!$C:$C,GRS_114_0_Table_2!$A:$A,$A17,GRS_114_0_Table_2!$B:$B,J$6)</f>
        <v>0</v>
      </c>
      <c r="K17" s="25">
        <f>SUMIFS(GRS_114_0_Table_2!$C:$C,GRS_114_0_Table_2!$A:$A,$A17,GRS_114_0_Table_2!$B:$B,K$6)</f>
        <v>0</v>
      </c>
      <c r="L17" s="25">
        <f>SUMIFS(GRS_114_0_Table_2!$C:$C,GRS_114_0_Table_2!$A:$A,$A17,GRS_114_0_Table_2!$B:$B,L$6)</f>
        <v>0</v>
      </c>
    </row>
    <row r="18" spans="1:12" x14ac:dyDescent="0.35">
      <c r="A18" s="24" t="s">
        <v>36</v>
      </c>
      <c r="B18" s="25">
        <f>SUMIF(GRS_114_0_Table_1!$A:$A,$A18,GRS_114_0_Table_1!$B:$B)</f>
        <v>0</v>
      </c>
      <c r="C18" s="25">
        <f>SUMIFS(GRS_114_0_Table_2!$C:$C,GRS_114_0_Table_2!$A:$A,$A18,GRS_114_0_Table_2!$B:$B,C$6)</f>
        <v>0</v>
      </c>
      <c r="D18" s="25">
        <f>SUMIFS(GRS_114_0_Table_2!$C:$C,GRS_114_0_Table_2!$A:$A,$A18,GRS_114_0_Table_2!$B:$B,D$6)</f>
        <v>0</v>
      </c>
      <c r="E18" s="25">
        <f>SUMIFS(GRS_114_0_Table_2!$C:$C,GRS_114_0_Table_2!$A:$A,$A18,GRS_114_0_Table_2!$B:$B,E$6)</f>
        <v>0</v>
      </c>
      <c r="F18" s="25">
        <f>SUMIFS(GRS_114_0_Table_2!$C:$C,GRS_114_0_Table_2!$A:$A,$A18,GRS_114_0_Table_2!$B:$B,F$6)</f>
        <v>0</v>
      </c>
      <c r="G18" s="25">
        <f>SUMIFS(GRS_114_0_Table_2!$C:$C,GRS_114_0_Table_2!$A:$A,$A18,GRS_114_0_Table_2!$B:$B,G$6)</f>
        <v>0</v>
      </c>
      <c r="H18" s="25">
        <f>SUMIFS(GRS_114_0_Table_2!$C:$C,GRS_114_0_Table_2!$A:$A,$A18,GRS_114_0_Table_2!$B:$B,H$6)</f>
        <v>0</v>
      </c>
      <c r="I18" s="25">
        <f>SUMIFS(GRS_114_0_Table_2!$C:$C,GRS_114_0_Table_2!$A:$A,$A18,GRS_114_0_Table_2!$B:$B,I$6)</f>
        <v>0</v>
      </c>
      <c r="J18" s="25">
        <f>SUMIFS(GRS_114_0_Table_2!$C:$C,GRS_114_0_Table_2!$A:$A,$A18,GRS_114_0_Table_2!$B:$B,J$6)</f>
        <v>0</v>
      </c>
      <c r="K18" s="25">
        <f>SUMIFS(GRS_114_0_Table_2!$C:$C,GRS_114_0_Table_2!$A:$A,$A18,GRS_114_0_Table_2!$B:$B,K$6)</f>
        <v>0</v>
      </c>
      <c r="L18" s="25">
        <f>SUMIFS(GRS_114_0_Table_2!$C:$C,GRS_114_0_Table_2!$A:$A,$A18,GRS_114_0_Table_2!$B:$B,L$6)</f>
        <v>0</v>
      </c>
    </row>
    <row r="19" spans="1:12" x14ac:dyDescent="0.35">
      <c r="A19" s="23" t="s">
        <v>80</v>
      </c>
      <c r="B19" s="8"/>
      <c r="C19" s="8"/>
    </row>
    <row r="20" spans="1:12" x14ac:dyDescent="0.35">
      <c r="A20" s="24" t="s">
        <v>37</v>
      </c>
      <c r="B20" s="25">
        <f>SUMIF(GRS_114_0_Table_1!$A:$A,$A20,GRS_114_0_Table_1!$B:$B)</f>
        <v>0</v>
      </c>
      <c r="C20" s="25">
        <f>SUMIFS(GRS_114_0_Table_2!$C:$C,GRS_114_0_Table_2!$A:$A,$A20,GRS_114_0_Table_2!$B:$B,C$6)</f>
        <v>0</v>
      </c>
      <c r="D20" s="25">
        <f>SUMIFS(GRS_114_0_Table_2!$C:$C,GRS_114_0_Table_2!$A:$A,$A20,GRS_114_0_Table_2!$B:$B,D$6)</f>
        <v>0</v>
      </c>
      <c r="E20" s="25">
        <f>SUMIFS(GRS_114_0_Table_2!$C:$C,GRS_114_0_Table_2!$A:$A,$A20,GRS_114_0_Table_2!$B:$B,E$6)</f>
        <v>0</v>
      </c>
      <c r="F20" s="25">
        <f>SUMIFS(GRS_114_0_Table_2!$C:$C,GRS_114_0_Table_2!$A:$A,$A20,GRS_114_0_Table_2!$B:$B,F$6)</f>
        <v>0</v>
      </c>
      <c r="G20" s="25">
        <f>SUMIFS(GRS_114_0_Table_2!$C:$C,GRS_114_0_Table_2!$A:$A,$A20,GRS_114_0_Table_2!$B:$B,G$6)</f>
        <v>0</v>
      </c>
      <c r="H20" s="25">
        <f>SUMIFS(GRS_114_0_Table_2!$C:$C,GRS_114_0_Table_2!$A:$A,$A20,GRS_114_0_Table_2!$B:$B,H$6)</f>
        <v>0</v>
      </c>
      <c r="I20" s="25">
        <f>SUMIFS(GRS_114_0_Table_2!$C:$C,GRS_114_0_Table_2!$A:$A,$A20,GRS_114_0_Table_2!$B:$B,I$6)</f>
        <v>0</v>
      </c>
      <c r="J20" s="25">
        <f>SUMIFS(GRS_114_0_Table_2!$C:$C,GRS_114_0_Table_2!$A:$A,$A20,GRS_114_0_Table_2!$B:$B,J$6)</f>
        <v>0</v>
      </c>
      <c r="K20" s="25">
        <f>SUMIFS(GRS_114_0_Table_2!$C:$C,GRS_114_0_Table_2!$A:$A,$A20,GRS_114_0_Table_2!$B:$B,K$6)</f>
        <v>0</v>
      </c>
      <c r="L20" s="25">
        <f>SUMIFS(GRS_114_0_Table_2!$C:$C,GRS_114_0_Table_2!$A:$A,$A20,GRS_114_0_Table_2!$B:$B,L$6)</f>
        <v>0</v>
      </c>
    </row>
    <row r="21" spans="1:12" x14ac:dyDescent="0.35">
      <c r="A21" s="24" t="s">
        <v>38</v>
      </c>
      <c r="B21" s="25">
        <f>SUMIF(GRS_114_0_Table_1!$A:$A,$A21,GRS_114_0_Table_1!$B:$B)</f>
        <v>0</v>
      </c>
      <c r="C21" s="25">
        <f>SUMIFS(GRS_114_0_Table_2!$C:$C,GRS_114_0_Table_2!$A:$A,$A21,GRS_114_0_Table_2!$B:$B,C$6)</f>
        <v>0</v>
      </c>
      <c r="D21" s="25">
        <f>SUMIFS(GRS_114_0_Table_2!$C:$C,GRS_114_0_Table_2!$A:$A,$A21,GRS_114_0_Table_2!$B:$B,D$6)</f>
        <v>0</v>
      </c>
      <c r="E21" s="25">
        <f>SUMIFS(GRS_114_0_Table_2!$C:$C,GRS_114_0_Table_2!$A:$A,$A21,GRS_114_0_Table_2!$B:$B,E$6)</f>
        <v>0</v>
      </c>
      <c r="F21" s="25">
        <f>SUMIFS(GRS_114_0_Table_2!$C:$C,GRS_114_0_Table_2!$A:$A,$A21,GRS_114_0_Table_2!$B:$B,F$6)</f>
        <v>0</v>
      </c>
      <c r="G21" s="25">
        <f>SUMIFS(GRS_114_0_Table_2!$C:$C,GRS_114_0_Table_2!$A:$A,$A21,GRS_114_0_Table_2!$B:$B,G$6)</f>
        <v>0</v>
      </c>
      <c r="H21" s="25">
        <f>SUMIFS(GRS_114_0_Table_2!$C:$C,GRS_114_0_Table_2!$A:$A,$A21,GRS_114_0_Table_2!$B:$B,H$6)</f>
        <v>0</v>
      </c>
      <c r="I21" s="25">
        <f>SUMIFS(GRS_114_0_Table_2!$C:$C,GRS_114_0_Table_2!$A:$A,$A21,GRS_114_0_Table_2!$B:$B,I$6)</f>
        <v>0</v>
      </c>
      <c r="J21" s="25">
        <f>SUMIFS(GRS_114_0_Table_2!$C:$C,GRS_114_0_Table_2!$A:$A,$A21,GRS_114_0_Table_2!$B:$B,J$6)</f>
        <v>0</v>
      </c>
      <c r="K21" s="25">
        <f>SUMIFS(GRS_114_0_Table_2!$C:$C,GRS_114_0_Table_2!$A:$A,$A21,GRS_114_0_Table_2!$B:$B,K$6)</f>
        <v>0</v>
      </c>
      <c r="L21" s="25">
        <f>SUMIFS(GRS_114_0_Table_2!$C:$C,GRS_114_0_Table_2!$A:$A,$A21,GRS_114_0_Table_2!$B:$B,L$6)</f>
        <v>0</v>
      </c>
    </row>
    <row r="22" spans="1:12" x14ac:dyDescent="0.35">
      <c r="A22" s="24" t="s">
        <v>39</v>
      </c>
      <c r="B22" s="25">
        <f>SUMIF(GRS_114_0_Table_1!$A:$A,$A22,GRS_114_0_Table_1!$B:$B)</f>
        <v>0</v>
      </c>
      <c r="C22" s="25">
        <f>SUMIFS(GRS_114_0_Table_2!$C:$C,GRS_114_0_Table_2!$A:$A,$A22,GRS_114_0_Table_2!$B:$B,C$6)</f>
        <v>0</v>
      </c>
      <c r="D22" s="25">
        <f>SUMIFS(GRS_114_0_Table_2!$C:$C,GRS_114_0_Table_2!$A:$A,$A22,GRS_114_0_Table_2!$B:$B,D$6)</f>
        <v>0</v>
      </c>
      <c r="E22" s="25">
        <f>SUMIFS(GRS_114_0_Table_2!$C:$C,GRS_114_0_Table_2!$A:$A,$A22,GRS_114_0_Table_2!$B:$B,E$6)</f>
        <v>0</v>
      </c>
      <c r="F22" s="25">
        <f>SUMIFS(GRS_114_0_Table_2!$C:$C,GRS_114_0_Table_2!$A:$A,$A22,GRS_114_0_Table_2!$B:$B,F$6)</f>
        <v>0</v>
      </c>
      <c r="G22" s="25">
        <f>SUMIFS(GRS_114_0_Table_2!$C:$C,GRS_114_0_Table_2!$A:$A,$A22,GRS_114_0_Table_2!$B:$B,G$6)</f>
        <v>0</v>
      </c>
      <c r="H22" s="25">
        <f>SUMIFS(GRS_114_0_Table_2!$C:$C,GRS_114_0_Table_2!$A:$A,$A22,GRS_114_0_Table_2!$B:$B,H$6)</f>
        <v>0</v>
      </c>
      <c r="I22" s="25">
        <f>SUMIFS(GRS_114_0_Table_2!$C:$C,GRS_114_0_Table_2!$A:$A,$A22,GRS_114_0_Table_2!$B:$B,I$6)</f>
        <v>0</v>
      </c>
      <c r="J22" s="25">
        <f>SUMIFS(GRS_114_0_Table_2!$C:$C,GRS_114_0_Table_2!$A:$A,$A22,GRS_114_0_Table_2!$B:$B,J$6)</f>
        <v>0</v>
      </c>
      <c r="K22" s="25">
        <f>SUMIFS(GRS_114_0_Table_2!$C:$C,GRS_114_0_Table_2!$A:$A,$A22,GRS_114_0_Table_2!$B:$B,K$6)</f>
        <v>0</v>
      </c>
      <c r="L22" s="25">
        <f>SUMIFS(GRS_114_0_Table_2!$C:$C,GRS_114_0_Table_2!$A:$A,$A22,GRS_114_0_Table_2!$B:$B,L$6)</f>
        <v>0</v>
      </c>
    </row>
    <row r="23" spans="1:12" x14ac:dyDescent="0.35">
      <c r="A23" s="23" t="s">
        <v>81</v>
      </c>
      <c r="B23" s="8"/>
      <c r="C23" s="8"/>
    </row>
    <row r="24" spans="1:12" x14ac:dyDescent="0.35">
      <c r="A24" s="24" t="s">
        <v>40</v>
      </c>
      <c r="B24" s="25">
        <f>SUMIF(GRS_114_0_Table_1!$A:$A,$A24,GRS_114_0_Table_1!$B:$B)</f>
        <v>0</v>
      </c>
      <c r="C24" s="25">
        <f>SUMIFS(GRS_114_0_Table_2!$C:$C,GRS_114_0_Table_2!$A:$A,$A24,GRS_114_0_Table_2!$B:$B,C$6)</f>
        <v>0</v>
      </c>
      <c r="D24" s="25">
        <f>SUMIFS(GRS_114_0_Table_2!$C:$C,GRS_114_0_Table_2!$A:$A,$A24,GRS_114_0_Table_2!$B:$B,D$6)</f>
        <v>0</v>
      </c>
      <c r="E24" s="25">
        <f>SUMIFS(GRS_114_0_Table_2!$C:$C,GRS_114_0_Table_2!$A:$A,$A24,GRS_114_0_Table_2!$B:$B,E$6)</f>
        <v>0</v>
      </c>
      <c r="F24" s="25">
        <f>SUMIFS(GRS_114_0_Table_2!$C:$C,GRS_114_0_Table_2!$A:$A,$A24,GRS_114_0_Table_2!$B:$B,F$6)</f>
        <v>0</v>
      </c>
      <c r="G24" s="25">
        <f>SUMIFS(GRS_114_0_Table_2!$C:$C,GRS_114_0_Table_2!$A:$A,$A24,GRS_114_0_Table_2!$B:$B,G$6)</f>
        <v>0</v>
      </c>
      <c r="H24" s="25">
        <f>SUMIFS(GRS_114_0_Table_2!$C:$C,GRS_114_0_Table_2!$A:$A,$A24,GRS_114_0_Table_2!$B:$B,H$6)</f>
        <v>0</v>
      </c>
      <c r="I24" s="25">
        <f>SUMIFS(GRS_114_0_Table_2!$C:$C,GRS_114_0_Table_2!$A:$A,$A24,GRS_114_0_Table_2!$B:$B,I$6)</f>
        <v>0</v>
      </c>
      <c r="J24" s="25">
        <f>SUMIFS(GRS_114_0_Table_2!$C:$C,GRS_114_0_Table_2!$A:$A,$A24,GRS_114_0_Table_2!$B:$B,J$6)</f>
        <v>0</v>
      </c>
      <c r="K24" s="25">
        <f>SUMIFS(GRS_114_0_Table_2!$C:$C,GRS_114_0_Table_2!$A:$A,$A24,GRS_114_0_Table_2!$B:$B,K$6)</f>
        <v>0</v>
      </c>
      <c r="L24" s="25">
        <f>SUMIFS(GRS_114_0_Table_2!$C:$C,GRS_114_0_Table_2!$A:$A,$A24,GRS_114_0_Table_2!$B:$B,L$6)</f>
        <v>0</v>
      </c>
    </row>
    <row r="25" spans="1:12" x14ac:dyDescent="0.35">
      <c r="A25" s="24" t="s">
        <v>41</v>
      </c>
      <c r="B25" s="25">
        <f>SUMIF(GRS_114_0_Table_1!$A:$A,$A25,GRS_114_0_Table_1!$B:$B)</f>
        <v>0</v>
      </c>
      <c r="C25" s="25">
        <f>SUMIFS(GRS_114_0_Table_2!$C:$C,GRS_114_0_Table_2!$A:$A,$A25,GRS_114_0_Table_2!$B:$B,C$6)</f>
        <v>0</v>
      </c>
      <c r="D25" s="25">
        <f>SUMIFS(GRS_114_0_Table_2!$C:$C,GRS_114_0_Table_2!$A:$A,$A25,GRS_114_0_Table_2!$B:$B,D$6)</f>
        <v>0</v>
      </c>
      <c r="E25" s="25">
        <f>SUMIFS(GRS_114_0_Table_2!$C:$C,GRS_114_0_Table_2!$A:$A,$A25,GRS_114_0_Table_2!$B:$B,E$6)</f>
        <v>0</v>
      </c>
      <c r="F25" s="25">
        <f>SUMIFS(GRS_114_0_Table_2!$C:$C,GRS_114_0_Table_2!$A:$A,$A25,GRS_114_0_Table_2!$B:$B,F$6)</f>
        <v>0</v>
      </c>
      <c r="G25" s="25">
        <f>SUMIFS(GRS_114_0_Table_2!$C:$C,GRS_114_0_Table_2!$A:$A,$A25,GRS_114_0_Table_2!$B:$B,G$6)</f>
        <v>0</v>
      </c>
      <c r="H25" s="25">
        <f>SUMIFS(GRS_114_0_Table_2!$C:$C,GRS_114_0_Table_2!$A:$A,$A25,GRS_114_0_Table_2!$B:$B,H$6)</f>
        <v>0</v>
      </c>
      <c r="I25" s="25">
        <f>SUMIFS(GRS_114_0_Table_2!$C:$C,GRS_114_0_Table_2!$A:$A,$A25,GRS_114_0_Table_2!$B:$B,I$6)</f>
        <v>0</v>
      </c>
      <c r="J25" s="25">
        <f>SUMIFS(GRS_114_0_Table_2!$C:$C,GRS_114_0_Table_2!$A:$A,$A25,GRS_114_0_Table_2!$B:$B,J$6)</f>
        <v>0</v>
      </c>
      <c r="K25" s="25">
        <f>SUMIFS(GRS_114_0_Table_2!$C:$C,GRS_114_0_Table_2!$A:$A,$A25,GRS_114_0_Table_2!$B:$B,K$6)</f>
        <v>0</v>
      </c>
      <c r="L25" s="25">
        <f>SUMIFS(GRS_114_0_Table_2!$C:$C,GRS_114_0_Table_2!$A:$A,$A25,GRS_114_0_Table_2!$B:$B,L$6)</f>
        <v>0</v>
      </c>
    </row>
    <row r="26" spans="1:12" x14ac:dyDescent="0.35">
      <c r="A26" s="23" t="s">
        <v>82</v>
      </c>
      <c r="B26" s="8"/>
      <c r="C26" s="8"/>
    </row>
    <row r="27" spans="1:12" x14ac:dyDescent="0.35">
      <c r="A27" s="26" t="s">
        <v>42</v>
      </c>
      <c r="B27" s="25">
        <f>SUMIF(GRS_114_0_Table_1!$A:$A,$A27,GRS_114_0_Table_1!$B:$B)</f>
        <v>0</v>
      </c>
      <c r="C27" s="25">
        <f>SUMIFS(GRS_114_0_Table_2!$C:$C,GRS_114_0_Table_2!$A:$A,$A27,GRS_114_0_Table_2!$B:$B,C$6)</f>
        <v>0</v>
      </c>
      <c r="D27" s="25">
        <f>SUMIFS(GRS_114_0_Table_2!$C:$C,GRS_114_0_Table_2!$A:$A,$A27,GRS_114_0_Table_2!$B:$B,D$6)</f>
        <v>0</v>
      </c>
      <c r="E27" s="25">
        <f>SUMIFS(GRS_114_0_Table_2!$C:$C,GRS_114_0_Table_2!$A:$A,$A27,GRS_114_0_Table_2!$B:$B,E$6)</f>
        <v>0</v>
      </c>
      <c r="F27" s="25">
        <f>SUMIFS(GRS_114_0_Table_2!$C:$C,GRS_114_0_Table_2!$A:$A,$A27,GRS_114_0_Table_2!$B:$B,F$6)</f>
        <v>0</v>
      </c>
      <c r="G27" s="25">
        <f>SUMIFS(GRS_114_0_Table_2!$C:$C,GRS_114_0_Table_2!$A:$A,$A27,GRS_114_0_Table_2!$B:$B,G$6)</f>
        <v>0</v>
      </c>
      <c r="H27" s="25">
        <f>SUMIFS(GRS_114_0_Table_2!$C:$C,GRS_114_0_Table_2!$A:$A,$A27,GRS_114_0_Table_2!$B:$B,H$6)</f>
        <v>0</v>
      </c>
      <c r="I27" s="25">
        <f>SUMIFS(GRS_114_0_Table_2!$C:$C,GRS_114_0_Table_2!$A:$A,$A27,GRS_114_0_Table_2!$B:$B,I$6)</f>
        <v>0</v>
      </c>
      <c r="J27" s="25">
        <f>SUMIFS(GRS_114_0_Table_2!$C:$C,GRS_114_0_Table_2!$A:$A,$A27,GRS_114_0_Table_2!$B:$B,J$6)</f>
        <v>0</v>
      </c>
      <c r="K27" s="25">
        <f>SUMIFS(GRS_114_0_Table_2!$C:$C,GRS_114_0_Table_2!$A:$A,$A27,GRS_114_0_Table_2!$B:$B,K$6)</f>
        <v>0</v>
      </c>
      <c r="L27" s="25">
        <f>SUMIFS(GRS_114_0_Table_2!$C:$C,GRS_114_0_Table_2!$A:$A,$A27,GRS_114_0_Table_2!$B:$B,L$6)</f>
        <v>0</v>
      </c>
    </row>
    <row r="28" spans="1:12" x14ac:dyDescent="0.35">
      <c r="A28" s="27" t="s">
        <v>43</v>
      </c>
      <c r="B28" s="25">
        <f>SUMIF(GRS_114_0_Table_1!$A:$A,$A28,GRS_114_0_Table_1!$B:$B)</f>
        <v>0</v>
      </c>
      <c r="C28" s="25">
        <f>SUMIFS(GRS_114_0_Table_2!$C:$C,GRS_114_0_Table_2!$A:$A,$A28,GRS_114_0_Table_2!$B:$B,C$6)</f>
        <v>0</v>
      </c>
      <c r="D28" s="25">
        <f>SUMIFS(GRS_114_0_Table_2!$C:$C,GRS_114_0_Table_2!$A:$A,$A28,GRS_114_0_Table_2!$B:$B,D$6)</f>
        <v>0</v>
      </c>
      <c r="E28" s="25">
        <f>SUMIFS(GRS_114_0_Table_2!$C:$C,GRS_114_0_Table_2!$A:$A,$A28,GRS_114_0_Table_2!$B:$B,E$6)</f>
        <v>0</v>
      </c>
      <c r="F28" s="25">
        <f>SUMIFS(GRS_114_0_Table_2!$C:$C,GRS_114_0_Table_2!$A:$A,$A28,GRS_114_0_Table_2!$B:$B,F$6)</f>
        <v>0</v>
      </c>
      <c r="G28" s="25">
        <f>SUMIFS(GRS_114_0_Table_2!$C:$C,GRS_114_0_Table_2!$A:$A,$A28,GRS_114_0_Table_2!$B:$B,G$6)</f>
        <v>0</v>
      </c>
      <c r="H28" s="25">
        <f>SUMIFS(GRS_114_0_Table_2!$C:$C,GRS_114_0_Table_2!$A:$A,$A28,GRS_114_0_Table_2!$B:$B,H$6)</f>
        <v>0</v>
      </c>
      <c r="I28" s="25">
        <f>SUMIFS(GRS_114_0_Table_2!$C:$C,GRS_114_0_Table_2!$A:$A,$A28,GRS_114_0_Table_2!$B:$B,I$6)</f>
        <v>0</v>
      </c>
      <c r="J28" s="25">
        <f>SUMIFS(GRS_114_0_Table_2!$C:$C,GRS_114_0_Table_2!$A:$A,$A28,GRS_114_0_Table_2!$B:$B,J$6)</f>
        <v>0</v>
      </c>
      <c r="K28" s="25">
        <f>SUMIFS(GRS_114_0_Table_2!$C:$C,GRS_114_0_Table_2!$A:$A,$A28,GRS_114_0_Table_2!$B:$B,K$6)</f>
        <v>0</v>
      </c>
      <c r="L28" s="25">
        <f>SUMIFS(GRS_114_0_Table_2!$C:$C,GRS_114_0_Table_2!$A:$A,$A28,GRS_114_0_Table_2!$B:$B,L$6)</f>
        <v>0</v>
      </c>
    </row>
    <row r="29" spans="1:12" x14ac:dyDescent="0.35">
      <c r="A29" s="27" t="s">
        <v>44</v>
      </c>
      <c r="B29" s="25">
        <f>SUMIF(GRS_114_0_Table_1!$A:$A,$A29,GRS_114_0_Table_1!$B:$B)</f>
        <v>0</v>
      </c>
      <c r="C29" s="25">
        <f>SUMIFS(GRS_114_0_Table_2!$C:$C,GRS_114_0_Table_2!$A:$A,$A29,GRS_114_0_Table_2!$B:$B,C$6)</f>
        <v>0</v>
      </c>
      <c r="D29" s="25">
        <f>SUMIFS(GRS_114_0_Table_2!$C:$C,GRS_114_0_Table_2!$A:$A,$A29,GRS_114_0_Table_2!$B:$B,D$6)</f>
        <v>0</v>
      </c>
      <c r="E29" s="25">
        <f>SUMIFS(GRS_114_0_Table_2!$C:$C,GRS_114_0_Table_2!$A:$A,$A29,GRS_114_0_Table_2!$B:$B,E$6)</f>
        <v>0</v>
      </c>
      <c r="F29" s="25">
        <f>SUMIFS(GRS_114_0_Table_2!$C:$C,GRS_114_0_Table_2!$A:$A,$A29,GRS_114_0_Table_2!$B:$B,F$6)</f>
        <v>0</v>
      </c>
      <c r="G29" s="25">
        <f>SUMIFS(GRS_114_0_Table_2!$C:$C,GRS_114_0_Table_2!$A:$A,$A29,GRS_114_0_Table_2!$B:$B,G$6)</f>
        <v>0</v>
      </c>
      <c r="H29" s="25">
        <f>SUMIFS(GRS_114_0_Table_2!$C:$C,GRS_114_0_Table_2!$A:$A,$A29,GRS_114_0_Table_2!$B:$B,H$6)</f>
        <v>0</v>
      </c>
      <c r="I29" s="25">
        <f>SUMIFS(GRS_114_0_Table_2!$C:$C,GRS_114_0_Table_2!$A:$A,$A29,GRS_114_0_Table_2!$B:$B,I$6)</f>
        <v>0</v>
      </c>
      <c r="J29" s="25">
        <f>SUMIFS(GRS_114_0_Table_2!$C:$C,GRS_114_0_Table_2!$A:$A,$A29,GRS_114_0_Table_2!$B:$B,J$6)</f>
        <v>0</v>
      </c>
      <c r="K29" s="25">
        <f>SUMIFS(GRS_114_0_Table_2!$C:$C,GRS_114_0_Table_2!$A:$A,$A29,GRS_114_0_Table_2!$B:$B,K$6)</f>
        <v>0</v>
      </c>
      <c r="L29" s="25">
        <f>SUMIFS(GRS_114_0_Table_2!$C:$C,GRS_114_0_Table_2!$A:$A,$A29,GRS_114_0_Table_2!$B:$B,L$6)</f>
        <v>0</v>
      </c>
    </row>
    <row r="30" spans="1:12" x14ac:dyDescent="0.35">
      <c r="A30" s="23" t="s">
        <v>83</v>
      </c>
      <c r="B30" s="8"/>
      <c r="C30" s="8"/>
    </row>
    <row r="31" spans="1:12" x14ac:dyDescent="0.35">
      <c r="A31" s="27" t="s">
        <v>45</v>
      </c>
      <c r="B31" s="25">
        <f>SUMIF(GRS_114_0_Table_1!$A:$A,$A31,GRS_114_0_Table_1!$B:$B)</f>
        <v>0</v>
      </c>
      <c r="C31" s="25">
        <f>SUMIFS(GRS_114_0_Table_2!$C:$C,GRS_114_0_Table_2!$A:$A,$A31,GRS_114_0_Table_2!$B:$B,C$6)</f>
        <v>0</v>
      </c>
      <c r="D31" s="25">
        <f>SUMIFS(GRS_114_0_Table_2!$C:$C,GRS_114_0_Table_2!$A:$A,$A31,GRS_114_0_Table_2!$B:$B,D$6)</f>
        <v>0</v>
      </c>
      <c r="E31" s="25">
        <f>SUMIFS(GRS_114_0_Table_2!$C:$C,GRS_114_0_Table_2!$A:$A,$A31,GRS_114_0_Table_2!$B:$B,E$6)</f>
        <v>0</v>
      </c>
      <c r="F31" s="25">
        <f>SUMIFS(GRS_114_0_Table_2!$C:$C,GRS_114_0_Table_2!$A:$A,$A31,GRS_114_0_Table_2!$B:$B,F$6)</f>
        <v>0</v>
      </c>
      <c r="G31" s="25">
        <f>SUMIFS(GRS_114_0_Table_2!$C:$C,GRS_114_0_Table_2!$A:$A,$A31,GRS_114_0_Table_2!$B:$B,G$6)</f>
        <v>0</v>
      </c>
      <c r="H31" s="25">
        <f>SUMIFS(GRS_114_0_Table_2!$C:$C,GRS_114_0_Table_2!$A:$A,$A31,GRS_114_0_Table_2!$B:$B,H$6)</f>
        <v>0</v>
      </c>
      <c r="I31" s="25">
        <f>SUMIFS(GRS_114_0_Table_2!$C:$C,GRS_114_0_Table_2!$A:$A,$A31,GRS_114_0_Table_2!$B:$B,I$6)</f>
        <v>0</v>
      </c>
      <c r="J31" s="25">
        <f>SUMIFS(GRS_114_0_Table_2!$C:$C,GRS_114_0_Table_2!$A:$A,$A31,GRS_114_0_Table_2!$B:$B,J$6)</f>
        <v>0</v>
      </c>
      <c r="K31" s="25">
        <f>SUMIFS(GRS_114_0_Table_2!$C:$C,GRS_114_0_Table_2!$A:$A,$A31,GRS_114_0_Table_2!$B:$B,K$6)</f>
        <v>0</v>
      </c>
      <c r="L31" s="25">
        <f>SUMIFS(GRS_114_0_Table_2!$C:$C,GRS_114_0_Table_2!$A:$A,$A31,GRS_114_0_Table_2!$B:$B,L$6)</f>
        <v>0</v>
      </c>
    </row>
    <row r="32" spans="1:12" x14ac:dyDescent="0.35">
      <c r="A32" s="27" t="s">
        <v>46</v>
      </c>
      <c r="B32" s="25">
        <f>SUMIF(GRS_114_0_Table_1!$A:$A,$A32,GRS_114_0_Table_1!$B:$B)</f>
        <v>0</v>
      </c>
      <c r="C32" s="25">
        <f>SUMIFS(GRS_114_0_Table_2!$C:$C,GRS_114_0_Table_2!$A:$A,$A32,GRS_114_0_Table_2!$B:$B,C$6)</f>
        <v>0</v>
      </c>
      <c r="D32" s="25">
        <f>SUMIFS(GRS_114_0_Table_2!$C:$C,GRS_114_0_Table_2!$A:$A,$A32,GRS_114_0_Table_2!$B:$B,D$6)</f>
        <v>0</v>
      </c>
      <c r="E32" s="25">
        <f>SUMIFS(GRS_114_0_Table_2!$C:$C,GRS_114_0_Table_2!$A:$A,$A32,GRS_114_0_Table_2!$B:$B,E$6)</f>
        <v>0</v>
      </c>
      <c r="F32" s="25">
        <f>SUMIFS(GRS_114_0_Table_2!$C:$C,GRS_114_0_Table_2!$A:$A,$A32,GRS_114_0_Table_2!$B:$B,F$6)</f>
        <v>0</v>
      </c>
      <c r="G32" s="25">
        <f>SUMIFS(GRS_114_0_Table_2!$C:$C,GRS_114_0_Table_2!$A:$A,$A32,GRS_114_0_Table_2!$B:$B,G$6)</f>
        <v>0</v>
      </c>
      <c r="H32" s="25">
        <f>SUMIFS(GRS_114_0_Table_2!$C:$C,GRS_114_0_Table_2!$A:$A,$A32,GRS_114_0_Table_2!$B:$B,H$6)</f>
        <v>0</v>
      </c>
      <c r="I32" s="25">
        <f>SUMIFS(GRS_114_0_Table_2!$C:$C,GRS_114_0_Table_2!$A:$A,$A32,GRS_114_0_Table_2!$B:$B,I$6)</f>
        <v>0</v>
      </c>
      <c r="J32" s="25">
        <f>SUMIFS(GRS_114_0_Table_2!$C:$C,GRS_114_0_Table_2!$A:$A,$A32,GRS_114_0_Table_2!$B:$B,J$6)</f>
        <v>0</v>
      </c>
      <c r="K32" s="25">
        <f>SUMIFS(GRS_114_0_Table_2!$C:$C,GRS_114_0_Table_2!$A:$A,$A32,GRS_114_0_Table_2!$B:$B,K$6)</f>
        <v>0</v>
      </c>
      <c r="L32" s="25">
        <f>SUMIFS(GRS_114_0_Table_2!$C:$C,GRS_114_0_Table_2!$A:$A,$A32,GRS_114_0_Table_2!$B:$B,L$6)</f>
        <v>0</v>
      </c>
    </row>
    <row r="33" spans="1:12" x14ac:dyDescent="0.35">
      <c r="A33" s="27" t="s">
        <v>47</v>
      </c>
      <c r="B33" s="25">
        <f>SUMIF(GRS_114_0_Table_1!$A:$A,$A33,GRS_114_0_Table_1!$B:$B)</f>
        <v>0</v>
      </c>
      <c r="C33" s="25">
        <f>SUMIFS(GRS_114_0_Table_2!$C:$C,GRS_114_0_Table_2!$A:$A,$A33,GRS_114_0_Table_2!$B:$B,C$6)</f>
        <v>0</v>
      </c>
      <c r="D33" s="25">
        <f>SUMIFS(GRS_114_0_Table_2!$C:$C,GRS_114_0_Table_2!$A:$A,$A33,GRS_114_0_Table_2!$B:$B,D$6)</f>
        <v>0</v>
      </c>
      <c r="E33" s="25">
        <f>SUMIFS(GRS_114_0_Table_2!$C:$C,GRS_114_0_Table_2!$A:$A,$A33,GRS_114_0_Table_2!$B:$B,E$6)</f>
        <v>0</v>
      </c>
      <c r="F33" s="25">
        <f>SUMIFS(GRS_114_0_Table_2!$C:$C,GRS_114_0_Table_2!$A:$A,$A33,GRS_114_0_Table_2!$B:$B,F$6)</f>
        <v>0</v>
      </c>
      <c r="G33" s="25">
        <f>SUMIFS(GRS_114_0_Table_2!$C:$C,GRS_114_0_Table_2!$A:$A,$A33,GRS_114_0_Table_2!$B:$B,G$6)</f>
        <v>0</v>
      </c>
      <c r="H33" s="25">
        <f>SUMIFS(GRS_114_0_Table_2!$C:$C,GRS_114_0_Table_2!$A:$A,$A33,GRS_114_0_Table_2!$B:$B,H$6)</f>
        <v>0</v>
      </c>
      <c r="I33" s="25">
        <f>SUMIFS(GRS_114_0_Table_2!$C:$C,GRS_114_0_Table_2!$A:$A,$A33,GRS_114_0_Table_2!$B:$B,I$6)</f>
        <v>0</v>
      </c>
      <c r="J33" s="25">
        <f>SUMIFS(GRS_114_0_Table_2!$C:$C,GRS_114_0_Table_2!$A:$A,$A33,GRS_114_0_Table_2!$B:$B,J$6)</f>
        <v>0</v>
      </c>
      <c r="K33" s="25">
        <f>SUMIFS(GRS_114_0_Table_2!$C:$C,GRS_114_0_Table_2!$A:$A,$A33,GRS_114_0_Table_2!$B:$B,K$6)</f>
        <v>0</v>
      </c>
      <c r="L33" s="25">
        <f>SUMIFS(GRS_114_0_Table_2!$C:$C,GRS_114_0_Table_2!$A:$A,$A33,GRS_114_0_Table_2!$B:$B,L$6)</f>
        <v>0</v>
      </c>
    </row>
    <row r="34" spans="1:12" x14ac:dyDescent="0.35">
      <c r="A34" s="28" t="s">
        <v>84</v>
      </c>
      <c r="B34" s="8"/>
      <c r="C34" s="8"/>
    </row>
    <row r="35" spans="1:12" x14ac:dyDescent="0.35">
      <c r="A35" s="24" t="s">
        <v>48</v>
      </c>
      <c r="B35" s="25">
        <f>SUMIF(GRS_114_0_Table_1!$A:$A,$A35,GRS_114_0_Table_1!$B:$B)</f>
        <v>0</v>
      </c>
      <c r="C35" s="29"/>
      <c r="D35" s="30"/>
      <c r="E35" s="30"/>
      <c r="F35" s="30"/>
      <c r="G35" s="30"/>
      <c r="H35" s="30"/>
      <c r="I35" s="30"/>
      <c r="J35" s="30"/>
      <c r="K35" s="31"/>
      <c r="L35" s="25">
        <f>SUMIFS(GRS_114_0_Table_2!$C:$C,GRS_114_0_Table_2!$A:$A,$A35,GRS_114_0_Table_2!$B:$B,L$6)</f>
        <v>0</v>
      </c>
    </row>
    <row r="36" spans="1:12" x14ac:dyDescent="0.35">
      <c r="A36" s="24" t="s">
        <v>49</v>
      </c>
      <c r="B36" s="25">
        <f>SUMIF(GRS_114_0_Table_1!$A:$A,$A36,GRS_114_0_Table_1!$B:$B)</f>
        <v>0</v>
      </c>
      <c r="C36" s="29"/>
      <c r="D36" s="30"/>
      <c r="E36" s="30"/>
      <c r="F36" s="30"/>
      <c r="G36" s="30"/>
      <c r="H36" s="30"/>
      <c r="I36" s="30"/>
      <c r="J36" s="30"/>
      <c r="K36" s="31"/>
      <c r="L36" s="25">
        <f>SUMIFS(GRS_114_0_Table_2!$C:$C,GRS_114_0_Table_2!$A:$A,$A36,GRS_114_0_Table_2!$B:$B,L$6)</f>
        <v>0</v>
      </c>
    </row>
    <row r="37" spans="1:12" x14ac:dyDescent="0.35">
      <c r="A37" s="24" t="s">
        <v>50</v>
      </c>
      <c r="B37" s="25">
        <f>SUMIF(GRS_114_0_Table_1!$A:$A,$A37,GRS_114_0_Table_1!$B:$B)</f>
        <v>0</v>
      </c>
      <c r="C37" s="29"/>
      <c r="D37" s="30"/>
      <c r="E37" s="30"/>
      <c r="F37" s="30"/>
      <c r="G37" s="30"/>
      <c r="H37" s="30"/>
      <c r="I37" s="30"/>
      <c r="J37" s="30"/>
      <c r="K37" s="31"/>
      <c r="L37" s="25">
        <f>SUMIFS(GRS_114_0_Table_2!$C:$C,GRS_114_0_Table_2!$A:$A,$A37,GRS_114_0_Table_2!$B:$B,L$6)</f>
        <v>0</v>
      </c>
    </row>
    <row r="38" spans="1:12" x14ac:dyDescent="0.35">
      <c r="A38" s="24" t="s">
        <v>51</v>
      </c>
      <c r="B38" s="25">
        <f>SUMIF(GRS_114_0_Table_1!$A:$A,$A38,GRS_114_0_Table_1!$B:$B)</f>
        <v>0</v>
      </c>
      <c r="C38" s="29"/>
      <c r="D38" s="30"/>
      <c r="E38" s="30"/>
      <c r="F38" s="30"/>
      <c r="G38" s="30"/>
      <c r="H38" s="30"/>
      <c r="I38" s="30"/>
      <c r="J38" s="30"/>
      <c r="K38" s="31"/>
      <c r="L38" s="25">
        <f>SUMIFS(GRS_114_0_Table_2!$C:$C,GRS_114_0_Table_2!$A:$A,$A38,GRS_114_0_Table_2!$B:$B,L$6)</f>
        <v>0</v>
      </c>
    </row>
    <row r="39" spans="1:12" x14ac:dyDescent="0.35">
      <c r="A39" s="28" t="s">
        <v>120</v>
      </c>
      <c r="B39" s="8"/>
      <c r="C39" s="8"/>
    </row>
    <row r="40" spans="1:12" x14ac:dyDescent="0.35">
      <c r="A40" s="32" t="s">
        <v>52</v>
      </c>
      <c r="B40" s="25">
        <f>SUMIF(GRS_114_0_Table_1!$A:$A,$A40,GRS_114_0_Table_1!$B:$B)</f>
        <v>0</v>
      </c>
      <c r="C40" s="25">
        <f>SUMIFS(GRS_114_0_Table_2!$C:$C,GRS_114_0_Table_2!$A:$A,$A40,GRS_114_0_Table_2!$B:$B,C$6)</f>
        <v>0</v>
      </c>
      <c r="D40" s="25">
        <f>SUMIFS(GRS_114_0_Table_2!$C:$C,GRS_114_0_Table_2!$A:$A,$A40,GRS_114_0_Table_2!$B:$B,D$6)</f>
        <v>0</v>
      </c>
      <c r="E40" s="25">
        <f>SUMIFS(GRS_114_0_Table_2!$C:$C,GRS_114_0_Table_2!$A:$A,$A40,GRS_114_0_Table_2!$B:$B,E$6)</f>
        <v>0</v>
      </c>
      <c r="F40" s="25">
        <f>SUMIFS(GRS_114_0_Table_2!$C:$C,GRS_114_0_Table_2!$A:$A,$A40,GRS_114_0_Table_2!$B:$B,F$6)</f>
        <v>0</v>
      </c>
      <c r="G40" s="25">
        <f>SUMIFS(GRS_114_0_Table_2!$C:$C,GRS_114_0_Table_2!$A:$A,$A40,GRS_114_0_Table_2!$B:$B,G$6)</f>
        <v>0</v>
      </c>
      <c r="H40" s="25">
        <f>SUMIFS(GRS_114_0_Table_2!$C:$C,GRS_114_0_Table_2!$A:$A,$A40,GRS_114_0_Table_2!$B:$B,H$6)</f>
        <v>0</v>
      </c>
      <c r="I40" s="25">
        <f>SUMIFS(GRS_114_0_Table_2!$C:$C,GRS_114_0_Table_2!$A:$A,$A40,GRS_114_0_Table_2!$B:$B,I$6)</f>
        <v>0</v>
      </c>
      <c r="J40" s="25">
        <f>SUMIFS(GRS_114_0_Table_2!$C:$C,GRS_114_0_Table_2!$A:$A,$A40,GRS_114_0_Table_2!$B:$B,J$6)</f>
        <v>0</v>
      </c>
      <c r="K40" s="25">
        <f>SUMIFS(GRS_114_0_Table_2!$C:$C,GRS_114_0_Table_2!$A:$A,$A40,GRS_114_0_Table_2!$B:$B,K$6)</f>
        <v>0</v>
      </c>
      <c r="L40" s="25">
        <f>SUMIFS(GRS_114_0_Table_2!$C:$C,GRS_114_0_Table_2!$A:$A,$A40,GRS_114_0_Table_2!$B:$B,L$6)</f>
        <v>0</v>
      </c>
    </row>
    <row r="41" spans="1:12" x14ac:dyDescent="0.35">
      <c r="A41" s="23" t="s">
        <v>85</v>
      </c>
      <c r="C41" s="33">
        <f>SUM(C8:C18,C20:C22,C24:C25,C27:C29,C31:C33,C40)</f>
        <v>0</v>
      </c>
      <c r="D41" s="33">
        <f t="shared" ref="D41:K41" si="0">SUM(D8:D18,D20:D22,D24:D25,D27:D29,D31:D33,D40)</f>
        <v>0</v>
      </c>
      <c r="E41" s="33">
        <f t="shared" si="0"/>
        <v>0</v>
      </c>
      <c r="F41" s="33">
        <f t="shared" si="0"/>
        <v>0</v>
      </c>
      <c r="G41" s="33">
        <f t="shared" si="0"/>
        <v>0</v>
      </c>
      <c r="H41" s="33">
        <f t="shared" si="0"/>
        <v>0</v>
      </c>
      <c r="I41" s="33">
        <f t="shared" si="0"/>
        <v>0</v>
      </c>
      <c r="J41" s="33">
        <f t="shared" si="0"/>
        <v>0</v>
      </c>
      <c r="K41" s="33">
        <f t="shared" si="0"/>
        <v>0</v>
      </c>
      <c r="L41" s="33">
        <f>SUM(L8:L18,L20:L22,L24:L25,L27:L29,L31:L33,L40,L35:L38)</f>
        <v>0</v>
      </c>
    </row>
    <row r="42" spans="1:12" x14ac:dyDescent="0.35">
      <c r="A42" s="23" t="s">
        <v>86</v>
      </c>
      <c r="C42" s="33">
        <f>IF(C41&gt;0,0,ABS(C41))</f>
        <v>0</v>
      </c>
      <c r="D42" s="33">
        <f>IF(D41&gt;0,0,ABS(D41))</f>
        <v>0</v>
      </c>
      <c r="E42" s="33">
        <f t="shared" ref="E42:L42" si="1">IF(E41&gt;0,0,ABS(E41))</f>
        <v>0</v>
      </c>
      <c r="F42" s="33">
        <f t="shared" si="1"/>
        <v>0</v>
      </c>
      <c r="G42" s="33">
        <f t="shared" si="1"/>
        <v>0</v>
      </c>
      <c r="H42" s="33">
        <f t="shared" si="1"/>
        <v>0</v>
      </c>
      <c r="I42" s="33">
        <f t="shared" si="1"/>
        <v>0</v>
      </c>
      <c r="J42" s="33">
        <f t="shared" si="1"/>
        <v>0</v>
      </c>
      <c r="K42" s="33">
        <f t="shared" si="1"/>
        <v>0</v>
      </c>
      <c r="L42" s="33">
        <f t="shared" si="1"/>
        <v>0</v>
      </c>
    </row>
    <row r="43" spans="1:12" x14ac:dyDescent="0.35">
      <c r="A43" s="23" t="s">
        <v>87</v>
      </c>
      <c r="B43" s="33">
        <f>Playback!$M$87</f>
        <v>0</v>
      </c>
      <c r="C43" s="8"/>
    </row>
    <row r="44" spans="1:12" x14ac:dyDescent="0.35">
      <c r="A44" s="34" t="s">
        <v>88</v>
      </c>
      <c r="B44" s="33">
        <f>Playback!$N$87</f>
        <v>0</v>
      </c>
      <c r="C44" s="8"/>
    </row>
    <row r="45" spans="1:12" x14ac:dyDescent="0.35">
      <c r="A45" s="14"/>
    </row>
    <row r="47" spans="1:12" ht="23.25" x14ac:dyDescent="0.35">
      <c r="A47" s="35" t="s">
        <v>22</v>
      </c>
      <c r="B47" s="22" t="s">
        <v>64</v>
      </c>
      <c r="C47" s="22" t="s">
        <v>65</v>
      </c>
      <c r="D47" s="22" t="s">
        <v>66</v>
      </c>
      <c r="E47" s="22" t="s">
        <v>67</v>
      </c>
      <c r="F47" s="22" t="s">
        <v>68</v>
      </c>
      <c r="G47" s="22" t="s">
        <v>69</v>
      </c>
      <c r="H47" s="22" t="s">
        <v>70</v>
      </c>
      <c r="I47" s="22" t="s">
        <v>71</v>
      </c>
      <c r="J47" s="22" t="s">
        <v>124</v>
      </c>
    </row>
    <row r="48" spans="1:12" x14ac:dyDescent="0.35">
      <c r="A48" s="23" t="s">
        <v>121</v>
      </c>
      <c r="B48" s="33">
        <f>SUM(B49:B51)</f>
        <v>0</v>
      </c>
      <c r="C48" s="33">
        <f t="shared" ref="C48:J48" si="2">SUM(C49:C51)</f>
        <v>0</v>
      </c>
      <c r="D48" s="33">
        <f t="shared" si="2"/>
        <v>0</v>
      </c>
      <c r="E48" s="33">
        <f t="shared" si="2"/>
        <v>0</v>
      </c>
      <c r="F48" s="33">
        <f t="shared" si="2"/>
        <v>0</v>
      </c>
      <c r="G48" s="33">
        <f t="shared" si="2"/>
        <v>0</v>
      </c>
      <c r="H48" s="33">
        <f t="shared" si="2"/>
        <v>0</v>
      </c>
      <c r="I48" s="33">
        <f t="shared" si="2"/>
        <v>0</v>
      </c>
      <c r="J48" s="33">
        <f t="shared" si="2"/>
        <v>0</v>
      </c>
    </row>
    <row r="49" spans="1:11" x14ac:dyDescent="0.35">
      <c r="A49" s="24" t="s">
        <v>63</v>
      </c>
      <c r="B49" s="41">
        <f>SUMIFS(GRS_114_0_Table_3!$C:$C,GRS_114_0_Table_3!$B:$B,B$47,GRS_114_0_Table_3!$A:$A,$A49)</f>
        <v>0</v>
      </c>
      <c r="C49" s="41">
        <f>SUMIFS(GRS_114_0_Table_3!$C:$C,GRS_114_0_Table_3!$B:$B,C$47,GRS_114_0_Table_3!$A:$A,$A49)</f>
        <v>0</v>
      </c>
      <c r="D49" s="41">
        <f>SUMIFS(GRS_114_0_Table_3!$C:$C,GRS_114_0_Table_3!$B:$B,D$47,GRS_114_0_Table_3!$A:$A,$A49)</f>
        <v>0</v>
      </c>
      <c r="E49" s="41">
        <f>SUMIFS(GRS_114_0_Table_3!$C:$C,GRS_114_0_Table_3!$B:$B,E$47,GRS_114_0_Table_3!$A:$A,$A49)</f>
        <v>0</v>
      </c>
      <c r="F49" s="41">
        <f>SUMIFS(GRS_114_0_Table_3!$C:$C,GRS_114_0_Table_3!$B:$B,F$47,GRS_114_0_Table_3!$A:$A,$A49)</f>
        <v>0</v>
      </c>
      <c r="G49" s="41">
        <f>SUMIFS(GRS_114_0_Table_3!$C:$C,GRS_114_0_Table_3!$B:$B,G$47,GRS_114_0_Table_3!$A:$A,$A49)</f>
        <v>0</v>
      </c>
      <c r="H49" s="41">
        <f>SUMIFS(GRS_114_0_Table_3!$C:$C,GRS_114_0_Table_3!$B:$B,H$47,GRS_114_0_Table_3!$A:$A,$A49)</f>
        <v>0</v>
      </c>
      <c r="I49" s="41">
        <f>SUMIFS(GRS_114_0_Table_3!$C:$C,GRS_114_0_Table_3!$B:$B,I$47,GRS_114_0_Table_3!$A:$A,$A49)</f>
        <v>0</v>
      </c>
      <c r="J49" s="33">
        <f>SUM(B49:I49)</f>
        <v>0</v>
      </c>
    </row>
    <row r="50" spans="1:11" x14ac:dyDescent="0.35">
      <c r="A50" s="24" t="s">
        <v>72</v>
      </c>
      <c r="B50" s="41">
        <f>SUMIFS(GRS_114_0_Table_3!$C:$C,GRS_114_0_Table_3!$B:$B,B$47,GRS_114_0_Table_3!$A:$A,$A50)</f>
        <v>0</v>
      </c>
      <c r="C50" s="41">
        <f>SUMIFS(GRS_114_0_Table_3!$C:$C,GRS_114_0_Table_3!$B:$B,C$47,GRS_114_0_Table_3!$A:$A,$A50)</f>
        <v>0</v>
      </c>
      <c r="D50" s="41">
        <f>SUMIFS(GRS_114_0_Table_3!$C:$C,GRS_114_0_Table_3!$B:$B,D$47,GRS_114_0_Table_3!$A:$A,$A50)</f>
        <v>0</v>
      </c>
      <c r="E50" s="41">
        <f>SUMIFS(GRS_114_0_Table_3!$C:$C,GRS_114_0_Table_3!$B:$B,E$47,GRS_114_0_Table_3!$A:$A,$A50)</f>
        <v>0</v>
      </c>
      <c r="F50" s="41">
        <f>SUMIFS(GRS_114_0_Table_3!$C:$C,GRS_114_0_Table_3!$B:$B,F$47,GRS_114_0_Table_3!$A:$A,$A50)</f>
        <v>0</v>
      </c>
      <c r="G50" s="41">
        <f>SUMIFS(GRS_114_0_Table_3!$C:$C,GRS_114_0_Table_3!$B:$B,G$47,GRS_114_0_Table_3!$A:$A,$A50)</f>
        <v>0</v>
      </c>
      <c r="H50" s="41">
        <f>SUMIFS(GRS_114_0_Table_3!$C:$C,GRS_114_0_Table_3!$B:$B,H$47,GRS_114_0_Table_3!$A:$A,$A50)</f>
        <v>0</v>
      </c>
      <c r="I50" s="41">
        <f>SUMIFS(GRS_114_0_Table_3!$C:$C,GRS_114_0_Table_3!$B:$B,I$47,GRS_114_0_Table_3!$A:$A,$A50)</f>
        <v>0</v>
      </c>
      <c r="J50" s="33">
        <f>SUM(B50:I50)</f>
        <v>0</v>
      </c>
    </row>
    <row r="51" spans="1:11" x14ac:dyDescent="0.35">
      <c r="A51" s="24" t="s">
        <v>73</v>
      </c>
      <c r="B51" s="41">
        <f>SUMIFS(GRS_114_0_Table_3!$C:$C,GRS_114_0_Table_3!$B:$B,B$47,GRS_114_0_Table_3!$A:$A,$A51)</f>
        <v>0</v>
      </c>
      <c r="C51" s="41">
        <f>SUMIFS(GRS_114_0_Table_3!$C:$C,GRS_114_0_Table_3!$B:$B,C$47,GRS_114_0_Table_3!$A:$A,$A51)</f>
        <v>0</v>
      </c>
      <c r="D51" s="41">
        <f>SUMIFS(GRS_114_0_Table_3!$C:$C,GRS_114_0_Table_3!$B:$B,D$47,GRS_114_0_Table_3!$A:$A,$A51)</f>
        <v>0</v>
      </c>
      <c r="E51" s="41">
        <f>SUMIFS(GRS_114_0_Table_3!$C:$C,GRS_114_0_Table_3!$B:$B,E$47,GRS_114_0_Table_3!$A:$A,$A51)</f>
        <v>0</v>
      </c>
      <c r="F51" s="41">
        <f>SUMIFS(GRS_114_0_Table_3!$C:$C,GRS_114_0_Table_3!$B:$B,F$47,GRS_114_0_Table_3!$A:$A,$A51)</f>
        <v>0</v>
      </c>
      <c r="G51" s="41">
        <f>SUMIFS(GRS_114_0_Table_3!$C:$C,GRS_114_0_Table_3!$B:$B,G$47,GRS_114_0_Table_3!$A:$A,$A51)</f>
        <v>0</v>
      </c>
      <c r="H51" s="41">
        <f>SUMIFS(GRS_114_0_Table_3!$C:$C,GRS_114_0_Table_3!$B:$B,H$47,GRS_114_0_Table_3!$A:$A,$A51)</f>
        <v>0</v>
      </c>
      <c r="I51" s="41">
        <f>SUMIFS(GRS_114_0_Table_3!$C:$C,GRS_114_0_Table_3!$B:$B,I$47,GRS_114_0_Table_3!$A:$A,$A51)</f>
        <v>0</v>
      </c>
      <c r="J51" s="33">
        <f>SUM(B51:I51)</f>
        <v>0</v>
      </c>
    </row>
    <row r="52" spans="1:11" x14ac:dyDescent="0.35">
      <c r="A52" s="23" t="s">
        <v>122</v>
      </c>
      <c r="B52" s="33">
        <f t="shared" ref="B52:I52" si="3">SUM(B53:B55)</f>
        <v>0</v>
      </c>
      <c r="C52" s="33">
        <f t="shared" si="3"/>
        <v>0</v>
      </c>
      <c r="D52" s="33">
        <f t="shared" si="3"/>
        <v>0</v>
      </c>
      <c r="E52" s="33">
        <f>SUM(E53:E55)</f>
        <v>0</v>
      </c>
      <c r="F52" s="33">
        <f t="shared" si="3"/>
        <v>0</v>
      </c>
      <c r="G52" s="33">
        <f t="shared" si="3"/>
        <v>0</v>
      </c>
      <c r="H52" s="33">
        <f t="shared" si="3"/>
        <v>0</v>
      </c>
      <c r="I52" s="33">
        <f t="shared" si="3"/>
        <v>0</v>
      </c>
      <c r="J52" s="33">
        <f t="shared" ref="J52" si="4">SUM(J53:J55)</f>
        <v>0</v>
      </c>
    </row>
    <row r="53" spans="1:11" x14ac:dyDescent="0.35">
      <c r="A53" s="24" t="s">
        <v>63</v>
      </c>
      <c r="B53" s="41">
        <f>SUMIFS(GRS_114_0_Table_3!$D:$D,GRS_114_0_Table_3!$B:$B,B$47,GRS_114_0_Table_3!$A:$A,$A53)</f>
        <v>0</v>
      </c>
      <c r="C53" s="41">
        <f>SUMIFS(GRS_114_0_Table_3!$D:$D,GRS_114_0_Table_3!$B:$B,C$47,GRS_114_0_Table_3!$A:$A,$A53)</f>
        <v>0</v>
      </c>
      <c r="D53" s="41">
        <f>SUMIFS(GRS_114_0_Table_3!$D:$D,GRS_114_0_Table_3!$B:$B,D$47,GRS_114_0_Table_3!$A:$A,$A53)</f>
        <v>0</v>
      </c>
      <c r="E53" s="41">
        <f>SUMIFS(GRS_114_0_Table_3!$D:$D,GRS_114_0_Table_3!$B:$B,E$47,GRS_114_0_Table_3!$A:$A,$A53)</f>
        <v>0</v>
      </c>
      <c r="F53" s="41">
        <f>SUMIFS(GRS_114_0_Table_3!$D:$D,GRS_114_0_Table_3!$B:$B,F$47,GRS_114_0_Table_3!$A:$A,$A53)</f>
        <v>0</v>
      </c>
      <c r="G53" s="41">
        <f>SUMIFS(GRS_114_0_Table_3!$D:$D,GRS_114_0_Table_3!$B:$B,G$47,GRS_114_0_Table_3!$A:$A,$A53)</f>
        <v>0</v>
      </c>
      <c r="H53" s="41">
        <f>SUMIFS(GRS_114_0_Table_3!$D:$D,GRS_114_0_Table_3!$B:$B,H$47,GRS_114_0_Table_3!$A:$A,$A53)</f>
        <v>0</v>
      </c>
      <c r="I53" s="41">
        <f>SUMIFS(GRS_114_0_Table_3!$D:$D,GRS_114_0_Table_3!$B:$B,I$47,GRS_114_0_Table_3!$A:$A,$A53)</f>
        <v>0</v>
      </c>
      <c r="J53" s="33">
        <f>SUM(B53:I53)</f>
        <v>0</v>
      </c>
    </row>
    <row r="54" spans="1:11" x14ac:dyDescent="0.35">
      <c r="A54" s="24" t="s">
        <v>72</v>
      </c>
      <c r="B54" s="41">
        <f>SUMIFS(GRS_114_0_Table_3!$D:$D,GRS_114_0_Table_3!$B:$B,B$47,GRS_114_0_Table_3!$A:$A,$A54)</f>
        <v>0</v>
      </c>
      <c r="C54" s="41">
        <f>SUMIFS(GRS_114_0_Table_3!$D:$D,GRS_114_0_Table_3!$B:$B,C$47,GRS_114_0_Table_3!$A:$A,$A54)</f>
        <v>0</v>
      </c>
      <c r="D54" s="41">
        <f>SUMIFS(GRS_114_0_Table_3!$D:$D,GRS_114_0_Table_3!$B:$B,D$47,GRS_114_0_Table_3!$A:$A,$A54)</f>
        <v>0</v>
      </c>
      <c r="E54" s="41">
        <f>SUMIFS(GRS_114_0_Table_3!$D:$D,GRS_114_0_Table_3!$B:$B,E$47,GRS_114_0_Table_3!$A:$A,$A54)</f>
        <v>0</v>
      </c>
      <c r="F54" s="41">
        <f>SUMIFS(GRS_114_0_Table_3!$D:$D,GRS_114_0_Table_3!$B:$B,F$47,GRS_114_0_Table_3!$A:$A,$A54)</f>
        <v>0</v>
      </c>
      <c r="G54" s="41">
        <f>SUMIFS(GRS_114_0_Table_3!$D:$D,GRS_114_0_Table_3!$B:$B,G$47,GRS_114_0_Table_3!$A:$A,$A54)</f>
        <v>0</v>
      </c>
      <c r="H54" s="41">
        <f>SUMIFS(GRS_114_0_Table_3!$D:$D,GRS_114_0_Table_3!$B:$B,H$47,GRS_114_0_Table_3!$A:$A,$A54)</f>
        <v>0</v>
      </c>
      <c r="I54" s="41">
        <f>SUMIFS(GRS_114_0_Table_3!$D:$D,GRS_114_0_Table_3!$B:$B,I$47,GRS_114_0_Table_3!$A:$A,$A54)</f>
        <v>0</v>
      </c>
      <c r="J54" s="33">
        <f>SUM(B54:I54)</f>
        <v>0</v>
      </c>
    </row>
    <row r="55" spans="1:11" x14ac:dyDescent="0.35">
      <c r="A55" s="24" t="s">
        <v>73</v>
      </c>
      <c r="B55" s="41">
        <f>SUMIFS(GRS_114_0_Table_3!$D:$D,GRS_114_0_Table_3!$B:$B,B$47,GRS_114_0_Table_3!$A:$A,$A55)</f>
        <v>0</v>
      </c>
      <c r="C55" s="41">
        <f>SUMIFS(GRS_114_0_Table_3!$D:$D,GRS_114_0_Table_3!$B:$B,C$47,GRS_114_0_Table_3!$A:$A,$A55)</f>
        <v>0</v>
      </c>
      <c r="D55" s="41">
        <f>SUMIFS(GRS_114_0_Table_3!$D:$D,GRS_114_0_Table_3!$B:$B,D$47,GRS_114_0_Table_3!$A:$A,$A55)</f>
        <v>0</v>
      </c>
      <c r="E55" s="41">
        <f>SUMIFS(GRS_114_0_Table_3!$D:$D,GRS_114_0_Table_3!$B:$B,E$47,GRS_114_0_Table_3!$A:$A,$A55)</f>
        <v>0</v>
      </c>
      <c r="F55" s="41">
        <f>SUMIFS(GRS_114_0_Table_3!$D:$D,GRS_114_0_Table_3!$B:$B,F$47,GRS_114_0_Table_3!$A:$A,$A55)</f>
        <v>0</v>
      </c>
      <c r="G55" s="41">
        <f>SUMIFS(GRS_114_0_Table_3!$D:$D,GRS_114_0_Table_3!$B:$B,G$47,GRS_114_0_Table_3!$A:$A,$A55)</f>
        <v>0</v>
      </c>
      <c r="H55" s="41">
        <f>SUMIFS(GRS_114_0_Table_3!$D:$D,GRS_114_0_Table_3!$B:$B,H$47,GRS_114_0_Table_3!$A:$A,$A55)</f>
        <v>0</v>
      </c>
      <c r="I55" s="41">
        <f>SUMIFS(GRS_114_0_Table_3!$D:$D,GRS_114_0_Table_3!$B:$B,I$47,GRS_114_0_Table_3!$A:$A,$A55)</f>
        <v>0</v>
      </c>
      <c r="J55" s="33">
        <f>SUM(B55:I55)</f>
        <v>0</v>
      </c>
    </row>
    <row r="58" spans="1:11" x14ac:dyDescent="0.35">
      <c r="A58" s="35" t="s">
        <v>24</v>
      </c>
      <c r="B58" s="22" t="s">
        <v>25</v>
      </c>
    </row>
    <row r="59" spans="1:11" x14ac:dyDescent="0.35">
      <c r="A59" s="34" t="s">
        <v>74</v>
      </c>
      <c r="B59" s="39">
        <f>SUMIFS(GRS_114_0_Table_4!$B:$B,GRS_114_0_Table_4!$A:$A,$A59)</f>
        <v>0</v>
      </c>
    </row>
    <row r="60" spans="1:11" x14ac:dyDescent="0.35">
      <c r="A60" s="34" t="s">
        <v>75</v>
      </c>
      <c r="B60" s="39">
        <f>SUMIFS(GRS_114_0_Table_4!$B:$B,GRS_114_0_Table_4!$A:$A,$A60)</f>
        <v>0</v>
      </c>
    </row>
    <row r="61" spans="1:11" x14ac:dyDescent="0.35">
      <c r="A61" s="34" t="s">
        <v>76</v>
      </c>
      <c r="B61" s="39">
        <f>SUMIFS(GRS_114_0_Table_4!$B:$B,GRS_114_0_Table_4!$A:$A,$A61)</f>
        <v>0</v>
      </c>
    </row>
    <row r="64" spans="1:11" ht="23.25" x14ac:dyDescent="0.35">
      <c r="A64" s="35" t="s">
        <v>89</v>
      </c>
      <c r="B64" s="22" t="s">
        <v>53</v>
      </c>
      <c r="C64" s="22" t="s">
        <v>54</v>
      </c>
      <c r="D64" s="22" t="s">
        <v>55</v>
      </c>
      <c r="E64" s="22" t="s">
        <v>56</v>
      </c>
      <c r="F64" s="22" t="s">
        <v>57</v>
      </c>
      <c r="G64" s="22" t="s">
        <v>58</v>
      </c>
      <c r="H64" s="22" t="s">
        <v>59</v>
      </c>
      <c r="I64" s="22" t="s">
        <v>60</v>
      </c>
      <c r="J64" s="22" t="s">
        <v>61</v>
      </c>
      <c r="K64" s="22" t="s">
        <v>62</v>
      </c>
    </row>
    <row r="65" spans="1:14" x14ac:dyDescent="0.35">
      <c r="A65" s="34" t="s">
        <v>119</v>
      </c>
      <c r="B65" s="40">
        <v>1</v>
      </c>
      <c r="C65" s="40">
        <v>0</v>
      </c>
      <c r="D65" s="40">
        <v>0.2</v>
      </c>
      <c r="E65" s="40">
        <v>0</v>
      </c>
      <c r="F65" s="40">
        <v>0.2</v>
      </c>
      <c r="G65" s="40">
        <v>0</v>
      </c>
      <c r="H65" s="40">
        <v>0</v>
      </c>
      <c r="I65" s="40">
        <v>0</v>
      </c>
      <c r="J65" s="40">
        <v>0</v>
      </c>
      <c r="K65" s="40"/>
    </row>
    <row r="66" spans="1:14" x14ac:dyDescent="0.35">
      <c r="A66" s="34" t="s">
        <v>93</v>
      </c>
      <c r="B66" s="40">
        <v>0</v>
      </c>
      <c r="C66" s="40">
        <v>1</v>
      </c>
      <c r="D66" s="40">
        <v>0</v>
      </c>
      <c r="E66" s="40">
        <v>0.2</v>
      </c>
      <c r="F66" s="40">
        <v>0</v>
      </c>
      <c r="G66" s="40">
        <v>0.2</v>
      </c>
      <c r="H66" s="40">
        <v>0.2</v>
      </c>
      <c r="I66" s="40">
        <v>0.2</v>
      </c>
      <c r="J66" s="40">
        <v>0.2</v>
      </c>
      <c r="K66" s="40"/>
    </row>
    <row r="67" spans="1:14" x14ac:dyDescent="0.35">
      <c r="A67" s="34" t="s">
        <v>94</v>
      </c>
      <c r="B67" s="40">
        <v>0.2</v>
      </c>
      <c r="C67" s="40">
        <v>0</v>
      </c>
      <c r="D67" s="40">
        <v>1</v>
      </c>
      <c r="E67" s="40">
        <v>0</v>
      </c>
      <c r="F67" s="40">
        <v>0.2</v>
      </c>
      <c r="G67" s="40">
        <v>0</v>
      </c>
      <c r="H67" s="40">
        <v>0</v>
      </c>
      <c r="I67" s="40">
        <v>0</v>
      </c>
      <c r="J67" s="40">
        <v>0</v>
      </c>
      <c r="K67" s="40"/>
    </row>
    <row r="68" spans="1:14" x14ac:dyDescent="0.35">
      <c r="A68" s="34" t="s">
        <v>95</v>
      </c>
      <c r="B68" s="40">
        <v>0</v>
      </c>
      <c r="C68" s="40">
        <v>0.2</v>
      </c>
      <c r="D68" s="40">
        <v>0</v>
      </c>
      <c r="E68" s="40">
        <v>1</v>
      </c>
      <c r="F68" s="40">
        <v>0</v>
      </c>
      <c r="G68" s="40">
        <v>0.2</v>
      </c>
      <c r="H68" s="40">
        <v>0.4</v>
      </c>
      <c r="I68" s="40">
        <v>0.4</v>
      </c>
      <c r="J68" s="40">
        <v>0.2</v>
      </c>
      <c r="K68" s="40"/>
    </row>
    <row r="69" spans="1:14" x14ac:dyDescent="0.35">
      <c r="A69" s="34" t="s">
        <v>90</v>
      </c>
      <c r="B69" s="40">
        <v>0.2</v>
      </c>
      <c r="C69" s="40">
        <v>0</v>
      </c>
      <c r="D69" s="40">
        <v>0.2</v>
      </c>
      <c r="E69" s="40">
        <v>0</v>
      </c>
      <c r="F69" s="40">
        <v>1</v>
      </c>
      <c r="G69" s="40">
        <v>0</v>
      </c>
      <c r="H69" s="40">
        <v>0</v>
      </c>
      <c r="I69" s="40">
        <v>0</v>
      </c>
      <c r="J69" s="40">
        <v>0</v>
      </c>
      <c r="K69" s="40"/>
    </row>
    <row r="70" spans="1:14" x14ac:dyDescent="0.35">
      <c r="A70" s="34" t="s">
        <v>91</v>
      </c>
      <c r="B70" s="40">
        <v>0</v>
      </c>
      <c r="C70" s="40">
        <v>0.2</v>
      </c>
      <c r="D70" s="40">
        <v>0</v>
      </c>
      <c r="E70" s="40">
        <v>0.2</v>
      </c>
      <c r="F70" s="40">
        <v>0</v>
      </c>
      <c r="G70" s="40">
        <v>1</v>
      </c>
      <c r="H70" s="40">
        <v>0.6</v>
      </c>
      <c r="I70" s="40">
        <v>0.2</v>
      </c>
      <c r="J70" s="40">
        <v>0.4</v>
      </c>
      <c r="K70" s="40"/>
    </row>
    <row r="71" spans="1:14" x14ac:dyDescent="0.35">
      <c r="A71" s="34" t="s">
        <v>96</v>
      </c>
      <c r="B71" s="40">
        <v>0</v>
      </c>
      <c r="C71" s="40">
        <v>0.2</v>
      </c>
      <c r="D71" s="40">
        <v>0</v>
      </c>
      <c r="E71" s="40">
        <v>0.4</v>
      </c>
      <c r="F71" s="40">
        <v>0</v>
      </c>
      <c r="G71" s="40">
        <v>0.6</v>
      </c>
      <c r="H71" s="40">
        <v>1</v>
      </c>
      <c r="I71" s="40">
        <v>0.4</v>
      </c>
      <c r="J71" s="40">
        <v>0.8</v>
      </c>
      <c r="K71" s="40"/>
    </row>
    <row r="72" spans="1:14" x14ac:dyDescent="0.35">
      <c r="A72" s="34" t="s">
        <v>97</v>
      </c>
      <c r="B72" s="40">
        <v>0</v>
      </c>
      <c r="C72" s="40">
        <v>0.2</v>
      </c>
      <c r="D72" s="40">
        <v>0</v>
      </c>
      <c r="E72" s="40">
        <v>0.4</v>
      </c>
      <c r="F72" s="40">
        <v>0</v>
      </c>
      <c r="G72" s="40">
        <v>0.2</v>
      </c>
      <c r="H72" s="40">
        <v>0.4</v>
      </c>
      <c r="I72" s="40">
        <v>1</v>
      </c>
      <c r="J72" s="40">
        <v>0.4</v>
      </c>
      <c r="K72" s="40"/>
    </row>
    <row r="73" spans="1:14" x14ac:dyDescent="0.35">
      <c r="A73" s="34" t="s">
        <v>98</v>
      </c>
      <c r="B73" s="40">
        <v>0</v>
      </c>
      <c r="C73" s="40">
        <v>0.2</v>
      </c>
      <c r="D73" s="40">
        <v>0</v>
      </c>
      <c r="E73" s="40">
        <v>0.2</v>
      </c>
      <c r="F73" s="40">
        <v>0</v>
      </c>
      <c r="G73" s="40">
        <v>0.4</v>
      </c>
      <c r="H73" s="40">
        <v>0.8</v>
      </c>
      <c r="I73" s="40">
        <v>0.4</v>
      </c>
      <c r="J73" s="40">
        <v>1</v>
      </c>
      <c r="K73" s="40"/>
    </row>
    <row r="74" spans="1:14" x14ac:dyDescent="0.35">
      <c r="A74" s="34" t="s">
        <v>92</v>
      </c>
      <c r="B74" s="40"/>
      <c r="C74" s="40"/>
      <c r="D74" s="40"/>
      <c r="E74" s="40"/>
      <c r="F74" s="40"/>
      <c r="G74" s="40"/>
      <c r="H74" s="40"/>
      <c r="I74" s="40"/>
      <c r="J74" s="40"/>
      <c r="K74" s="40"/>
    </row>
    <row r="75" spans="1:14" x14ac:dyDescent="0.35">
      <c r="B75" s="8"/>
      <c r="C75" s="8"/>
    </row>
    <row r="76" spans="1:14" x14ac:dyDescent="0.35">
      <c r="B76" s="8"/>
      <c r="C76" s="8"/>
    </row>
    <row r="77" spans="1:14" ht="23.25" x14ac:dyDescent="0.35">
      <c r="A77" s="35" t="s">
        <v>125</v>
      </c>
      <c r="B77" s="22" t="s">
        <v>99</v>
      </c>
      <c r="C77" s="22" t="s">
        <v>100</v>
      </c>
      <c r="D77" s="22" t="s">
        <v>101</v>
      </c>
      <c r="E77" s="22" t="s">
        <v>102</v>
      </c>
      <c r="F77" s="22" t="s">
        <v>103</v>
      </c>
      <c r="G77" s="22" t="s">
        <v>104</v>
      </c>
      <c r="H77" s="22" t="s">
        <v>105</v>
      </c>
      <c r="I77" s="22" t="s">
        <v>106</v>
      </c>
      <c r="J77" s="22" t="s">
        <v>107</v>
      </c>
      <c r="K77" s="22" t="s">
        <v>108</v>
      </c>
      <c r="L77" s="22" t="s">
        <v>109</v>
      </c>
      <c r="M77" s="22" t="s">
        <v>110</v>
      </c>
      <c r="N77" s="22" t="s">
        <v>88</v>
      </c>
    </row>
    <row r="78" spans="1:14" x14ac:dyDescent="0.35">
      <c r="A78" s="34" t="s">
        <v>111</v>
      </c>
      <c r="B78" s="33">
        <f>IF(ISNUMBER(SEARCH(B$77,$A78)),INDEX(Playback!$42:$42,MATCH(B$64,Playback!$6:$6,0)),0)</f>
        <v>0</v>
      </c>
      <c r="C78" s="33">
        <f>IF(ISNUMBER(SEARCH(C$77,$A78)),INDEX(Playback!$42:$42,MATCH(C$64,Playback!$6:$6,0)),0)</f>
        <v>0</v>
      </c>
      <c r="D78" s="33">
        <f>IF(ISNUMBER(SEARCH(D$77,$A78)),INDEX(Playback!$42:$42,MATCH(D$64,Playback!$6:$6,0)),0)</f>
        <v>0</v>
      </c>
      <c r="E78" s="33">
        <f>IF(ISNUMBER(SEARCH(E$77,$A78)),INDEX(Playback!$42:$42,MATCH(E$64,Playback!$6:$6,0)),0)</f>
        <v>0</v>
      </c>
      <c r="F78" s="33">
        <f>IF(ISNUMBER(SEARCH(F$77,$A78)),INDEX(Playback!$42:$42,MATCH(F$64,Playback!$6:$6,0)),0)</f>
        <v>0</v>
      </c>
      <c r="G78" s="33">
        <f>IF(ISNUMBER(SEARCH(G$77,$A78)),INDEX(Playback!$42:$42,MATCH(G$64,Playback!$6:$6,0)),0)</f>
        <v>0</v>
      </c>
      <c r="H78" s="33">
        <f>INDEX(Playback!$42:$42,MATCH(H$64,Playback!$6:$6,0))</f>
        <v>0</v>
      </c>
      <c r="I78" s="33">
        <f>INDEX(Playback!$42:$42,MATCH(I$64,Playback!$6:$6,0))</f>
        <v>0</v>
      </c>
      <c r="J78" s="33">
        <f>INDEX(Playback!$42:$42,MATCH(J$64,Playback!$6:$6,0))</f>
        <v>0</v>
      </c>
      <c r="K78" s="33">
        <f>INDEX(Playback!$42:$42,MATCH(K$64,Playback!$6:$6,0))</f>
        <v>0</v>
      </c>
      <c r="L78" s="33">
        <f t="shared" ref="L78:L85" si="5">SUM(B78:K78)</f>
        <v>0</v>
      </c>
      <c r="M78" s="33" cm="1">
        <f t="array" ref="M78">SQRT(MMULT(MMULT(B78:J78,$B$65:$J$73),TRANSPOSE(B78:J78)))+K78</f>
        <v>0</v>
      </c>
      <c r="N78" s="33">
        <f t="shared" ref="N78:N85" si="6">L78-M78</f>
        <v>0</v>
      </c>
    </row>
    <row r="79" spans="1:14" x14ac:dyDescent="0.35">
      <c r="A79" s="34" t="s">
        <v>112</v>
      </c>
      <c r="B79" s="33">
        <f>IF(ISNUMBER(SEARCH(B$77,$A79)),INDEX(Playback!$42:$42,MATCH(B$64,Playback!$6:$6,0)),0)</f>
        <v>0</v>
      </c>
      <c r="C79" s="33">
        <f>IF(ISNUMBER(SEARCH(C$77,$A79)),INDEX(Playback!$42:$42,MATCH(C$64,Playback!$6:$6,0)),0)</f>
        <v>0</v>
      </c>
      <c r="D79" s="33">
        <f>IF(ISNUMBER(SEARCH(D$77,$A79)),INDEX(Playback!$42:$42,MATCH(D$64,Playback!$6:$6,0)),0)</f>
        <v>0</v>
      </c>
      <c r="E79" s="33">
        <f>IF(ISNUMBER(SEARCH(E$77,$A79)),INDEX(Playback!$42:$42,MATCH(E$64,Playback!$6:$6,0)),0)</f>
        <v>0</v>
      </c>
      <c r="F79" s="33">
        <f>IF(ISNUMBER(SEARCH(F$77,$A79)),INDEX(Playback!$42:$42,MATCH(F$64,Playback!$6:$6,0)),0)</f>
        <v>0</v>
      </c>
      <c r="G79" s="33">
        <f>IF(ISNUMBER(SEARCH(G$77,$A79)),INDEX(Playback!$42:$42,MATCH(G$64,Playback!$6:$6,0)),0)</f>
        <v>0</v>
      </c>
      <c r="H79" s="33">
        <f>INDEX(Playback!$42:$42,MATCH(H$64,Playback!$6:$6,0))</f>
        <v>0</v>
      </c>
      <c r="I79" s="33">
        <f>INDEX(Playback!$42:$42,MATCH(I$64,Playback!$6:$6,0))</f>
        <v>0</v>
      </c>
      <c r="J79" s="33">
        <f>INDEX(Playback!$42:$42,MATCH(J$64,Playback!$6:$6,0))</f>
        <v>0</v>
      </c>
      <c r="K79" s="33">
        <f>INDEX(Playback!$42:$42,MATCH(K$64,Playback!$6:$6,0))</f>
        <v>0</v>
      </c>
      <c r="L79" s="33">
        <f t="shared" si="5"/>
        <v>0</v>
      </c>
      <c r="M79" s="33" cm="1">
        <f t="array" ref="M79">SQRT(MMULT(MMULT(B79:J79,$B$65:$J$73),TRANSPOSE(B79:J79)))+K79</f>
        <v>0</v>
      </c>
      <c r="N79" s="33">
        <f t="shared" si="6"/>
        <v>0</v>
      </c>
    </row>
    <row r="80" spans="1:14" x14ac:dyDescent="0.35">
      <c r="A80" s="34" t="s">
        <v>113</v>
      </c>
      <c r="B80" s="33">
        <f>IF(ISNUMBER(SEARCH(B$77,$A80)),INDEX(Playback!$42:$42,MATCH(B$64,Playback!$6:$6,0)),0)</f>
        <v>0</v>
      </c>
      <c r="C80" s="33">
        <f>IF(ISNUMBER(SEARCH(C$77,$A80)),INDEX(Playback!$42:$42,MATCH(C$64,Playback!$6:$6,0)),0)</f>
        <v>0</v>
      </c>
      <c r="D80" s="33">
        <f>IF(ISNUMBER(SEARCH(D$77,$A80)),INDEX(Playback!$42:$42,MATCH(D$64,Playback!$6:$6,0)),0)</f>
        <v>0</v>
      </c>
      <c r="E80" s="33">
        <f>IF(ISNUMBER(SEARCH(E$77,$A80)),INDEX(Playback!$42:$42,MATCH(E$64,Playback!$6:$6,0)),0)</f>
        <v>0</v>
      </c>
      <c r="F80" s="33">
        <f>IF(ISNUMBER(SEARCH(F$77,$A80)),INDEX(Playback!$42:$42,MATCH(F$64,Playback!$6:$6,0)),0)</f>
        <v>0</v>
      </c>
      <c r="G80" s="33">
        <f>IF(ISNUMBER(SEARCH(G$77,$A80)),INDEX(Playback!$42:$42,MATCH(G$64,Playback!$6:$6,0)),0)</f>
        <v>0</v>
      </c>
      <c r="H80" s="33">
        <f>INDEX(Playback!$42:$42,MATCH(H$64,Playback!$6:$6,0))</f>
        <v>0</v>
      </c>
      <c r="I80" s="33">
        <f>INDEX(Playback!$42:$42,MATCH(I$64,Playback!$6:$6,0))</f>
        <v>0</v>
      </c>
      <c r="J80" s="33">
        <f>INDEX(Playback!$42:$42,MATCH(J$64,Playback!$6:$6,0))</f>
        <v>0</v>
      </c>
      <c r="K80" s="33">
        <f>INDEX(Playback!$42:$42,MATCH(K$64,Playback!$6:$6,0))</f>
        <v>0</v>
      </c>
      <c r="L80" s="33">
        <f t="shared" si="5"/>
        <v>0</v>
      </c>
      <c r="M80" s="33" cm="1">
        <f t="array" ref="M80">SQRT(MMULT(MMULT(B80:J80,$B$65:$J$73),TRANSPOSE(B80:J80)))+K80</f>
        <v>0</v>
      </c>
      <c r="N80" s="33">
        <f t="shared" si="6"/>
        <v>0</v>
      </c>
    </row>
    <row r="81" spans="1:14" x14ac:dyDescent="0.35">
      <c r="A81" s="34" t="s">
        <v>114</v>
      </c>
      <c r="B81" s="33">
        <f>IF(ISNUMBER(SEARCH(B$77,$A81)),INDEX(Playback!$42:$42,MATCH(B$64,Playback!$6:$6,0)),0)</f>
        <v>0</v>
      </c>
      <c r="C81" s="33">
        <f>IF(ISNUMBER(SEARCH(C$77,$A81)),INDEX(Playback!$42:$42,MATCH(C$64,Playback!$6:$6,0)),0)</f>
        <v>0</v>
      </c>
      <c r="D81" s="33">
        <f>IF(ISNUMBER(SEARCH(D$77,$A81)),INDEX(Playback!$42:$42,MATCH(D$64,Playback!$6:$6,0)),0)</f>
        <v>0</v>
      </c>
      <c r="E81" s="33">
        <f>IF(ISNUMBER(SEARCH(E$77,$A81)),INDEX(Playback!$42:$42,MATCH(E$64,Playback!$6:$6,0)),0)</f>
        <v>0</v>
      </c>
      <c r="F81" s="33">
        <f>IF(ISNUMBER(SEARCH(F$77,$A81)),INDEX(Playback!$42:$42,MATCH(F$64,Playback!$6:$6,0)),0)</f>
        <v>0</v>
      </c>
      <c r="G81" s="33">
        <f>IF(ISNUMBER(SEARCH(G$77,$A81)),INDEX(Playback!$42:$42,MATCH(G$64,Playback!$6:$6,0)),0)</f>
        <v>0</v>
      </c>
      <c r="H81" s="33">
        <f>INDEX(Playback!$42:$42,MATCH(H$64,Playback!$6:$6,0))</f>
        <v>0</v>
      </c>
      <c r="I81" s="33">
        <f>INDEX(Playback!$42:$42,MATCH(I$64,Playback!$6:$6,0))</f>
        <v>0</v>
      </c>
      <c r="J81" s="33">
        <f>INDEX(Playback!$42:$42,MATCH(J$64,Playback!$6:$6,0))</f>
        <v>0</v>
      </c>
      <c r="K81" s="33">
        <f>INDEX(Playback!$42:$42,MATCH(K$64,Playback!$6:$6,0))</f>
        <v>0</v>
      </c>
      <c r="L81" s="33">
        <f t="shared" si="5"/>
        <v>0</v>
      </c>
      <c r="M81" s="33" cm="1">
        <f t="array" ref="M81">SQRT(MMULT(MMULT(B81:J81,$B$65:$J$73),TRANSPOSE(B81:J81)))+K81</f>
        <v>0</v>
      </c>
      <c r="N81" s="33">
        <f t="shared" si="6"/>
        <v>0</v>
      </c>
    </row>
    <row r="82" spans="1:14" x14ac:dyDescent="0.35">
      <c r="A82" s="34" t="s">
        <v>115</v>
      </c>
      <c r="B82" s="33">
        <f>IF(ISNUMBER(SEARCH(B$77,$A82)),INDEX(Playback!$42:$42,MATCH(B$64,Playback!$6:$6,0)),0)</f>
        <v>0</v>
      </c>
      <c r="C82" s="33">
        <f>IF(ISNUMBER(SEARCH(C$77,$A82)),INDEX(Playback!$42:$42,MATCH(C$64,Playback!$6:$6,0)),0)</f>
        <v>0</v>
      </c>
      <c r="D82" s="33">
        <f>IF(ISNUMBER(SEARCH(D$77,$A82)),INDEX(Playback!$42:$42,MATCH(D$64,Playback!$6:$6,0)),0)</f>
        <v>0</v>
      </c>
      <c r="E82" s="33">
        <f>IF(ISNUMBER(SEARCH(E$77,$A82)),INDEX(Playback!$42:$42,MATCH(E$64,Playback!$6:$6,0)),0)</f>
        <v>0</v>
      </c>
      <c r="F82" s="33">
        <f>IF(ISNUMBER(SEARCH(F$77,$A82)),INDEX(Playback!$42:$42,MATCH(F$64,Playback!$6:$6,0)),0)</f>
        <v>0</v>
      </c>
      <c r="G82" s="33">
        <f>IF(ISNUMBER(SEARCH(G$77,$A82)),INDEX(Playback!$42:$42,MATCH(G$64,Playback!$6:$6,0)),0)</f>
        <v>0</v>
      </c>
      <c r="H82" s="33">
        <f>INDEX(Playback!$42:$42,MATCH(H$64,Playback!$6:$6,0))</f>
        <v>0</v>
      </c>
      <c r="I82" s="33">
        <f>INDEX(Playback!$42:$42,MATCH(I$64,Playback!$6:$6,0))</f>
        <v>0</v>
      </c>
      <c r="J82" s="33">
        <f>INDEX(Playback!$42:$42,MATCH(J$64,Playback!$6:$6,0))</f>
        <v>0</v>
      </c>
      <c r="K82" s="33">
        <f>INDEX(Playback!$42:$42,MATCH(K$64,Playback!$6:$6,0))</f>
        <v>0</v>
      </c>
      <c r="L82" s="33">
        <f t="shared" si="5"/>
        <v>0</v>
      </c>
      <c r="M82" s="33" cm="1">
        <f t="array" ref="M82">SQRT(MMULT(MMULT(B82:J82,$B$65:$J$73),TRANSPOSE(B82:J82)))+K82</f>
        <v>0</v>
      </c>
      <c r="N82" s="33">
        <f t="shared" si="6"/>
        <v>0</v>
      </c>
    </row>
    <row r="83" spans="1:14" x14ac:dyDescent="0.35">
      <c r="A83" s="34" t="s">
        <v>116</v>
      </c>
      <c r="B83" s="33">
        <f>IF(ISNUMBER(SEARCH(B$77,$A83)),INDEX(Playback!$42:$42,MATCH(B$64,Playback!$6:$6,0)),0)</f>
        <v>0</v>
      </c>
      <c r="C83" s="33">
        <f>IF(ISNUMBER(SEARCH(C$77,$A83)),INDEX(Playback!$42:$42,MATCH(C$64,Playback!$6:$6,0)),0)</f>
        <v>0</v>
      </c>
      <c r="D83" s="33">
        <f>IF(ISNUMBER(SEARCH(D$77,$A83)),INDEX(Playback!$42:$42,MATCH(D$64,Playback!$6:$6,0)),0)</f>
        <v>0</v>
      </c>
      <c r="E83" s="33">
        <f>IF(ISNUMBER(SEARCH(E$77,$A83)),INDEX(Playback!$42:$42,MATCH(E$64,Playback!$6:$6,0)),0)</f>
        <v>0</v>
      </c>
      <c r="F83" s="33">
        <f>IF(ISNUMBER(SEARCH(F$77,$A83)),INDEX(Playback!$42:$42,MATCH(F$64,Playback!$6:$6,0)),0)</f>
        <v>0</v>
      </c>
      <c r="G83" s="33">
        <f>IF(ISNUMBER(SEARCH(G$77,$A83)),INDEX(Playback!$42:$42,MATCH(G$64,Playback!$6:$6,0)),0)</f>
        <v>0</v>
      </c>
      <c r="H83" s="33">
        <f>INDEX(Playback!$42:$42,MATCH(H$64,Playback!$6:$6,0))</f>
        <v>0</v>
      </c>
      <c r="I83" s="33">
        <f>INDEX(Playback!$42:$42,MATCH(I$64,Playback!$6:$6,0))</f>
        <v>0</v>
      </c>
      <c r="J83" s="33">
        <f>INDEX(Playback!$42:$42,MATCH(J$64,Playback!$6:$6,0))</f>
        <v>0</v>
      </c>
      <c r="K83" s="33">
        <f>INDEX(Playback!$42:$42,MATCH(K$64,Playback!$6:$6,0))</f>
        <v>0</v>
      </c>
      <c r="L83" s="33">
        <f t="shared" si="5"/>
        <v>0</v>
      </c>
      <c r="M83" s="33" cm="1">
        <f t="array" ref="M83">SQRT(MMULT(MMULT(B83:J83,$B$65:$J$73),TRANSPOSE(B83:J83)))+K83</f>
        <v>0</v>
      </c>
      <c r="N83" s="33">
        <f t="shared" si="6"/>
        <v>0</v>
      </c>
    </row>
    <row r="84" spans="1:14" x14ac:dyDescent="0.35">
      <c r="A84" s="34" t="s">
        <v>117</v>
      </c>
      <c r="B84" s="33">
        <f>IF(ISNUMBER(SEARCH(B$77,$A84)),INDEX(Playback!$42:$42,MATCH(B$64,Playback!$6:$6,0)),0)</f>
        <v>0</v>
      </c>
      <c r="C84" s="33">
        <f>IF(ISNUMBER(SEARCH(C$77,$A84)),INDEX(Playback!$42:$42,MATCH(C$64,Playback!$6:$6,0)),0)</f>
        <v>0</v>
      </c>
      <c r="D84" s="33">
        <f>IF(ISNUMBER(SEARCH(D$77,$A84)),INDEX(Playback!$42:$42,MATCH(D$64,Playback!$6:$6,0)),0)</f>
        <v>0</v>
      </c>
      <c r="E84" s="33">
        <f>IF(ISNUMBER(SEARCH(E$77,$A84)),INDEX(Playback!$42:$42,MATCH(E$64,Playback!$6:$6,0)),0)</f>
        <v>0</v>
      </c>
      <c r="F84" s="33">
        <f>IF(ISNUMBER(SEARCH(F$77,$A84)),INDEX(Playback!$42:$42,MATCH(F$64,Playback!$6:$6,0)),0)</f>
        <v>0</v>
      </c>
      <c r="G84" s="33">
        <f>IF(ISNUMBER(SEARCH(G$77,$A84)),INDEX(Playback!$42:$42,MATCH(G$64,Playback!$6:$6,0)),0)</f>
        <v>0</v>
      </c>
      <c r="H84" s="33">
        <f>INDEX(Playback!$42:$42,MATCH(H$64,Playback!$6:$6,0))</f>
        <v>0</v>
      </c>
      <c r="I84" s="33">
        <f>INDEX(Playback!$42:$42,MATCH(I$64,Playback!$6:$6,0))</f>
        <v>0</v>
      </c>
      <c r="J84" s="33">
        <f>INDEX(Playback!$42:$42,MATCH(J$64,Playback!$6:$6,0))</f>
        <v>0</v>
      </c>
      <c r="K84" s="33">
        <f>INDEX(Playback!$42:$42,MATCH(K$64,Playback!$6:$6,0))</f>
        <v>0</v>
      </c>
      <c r="L84" s="33">
        <f t="shared" si="5"/>
        <v>0</v>
      </c>
      <c r="M84" s="33" cm="1">
        <f t="array" ref="M84">SQRT(MMULT(MMULT(B84:J84,$B$65:$J$73),TRANSPOSE(B84:J84)))+K84</f>
        <v>0</v>
      </c>
      <c r="N84" s="33">
        <f t="shared" si="6"/>
        <v>0</v>
      </c>
    </row>
    <row r="85" spans="1:14" x14ac:dyDescent="0.35">
      <c r="A85" s="34" t="s">
        <v>118</v>
      </c>
      <c r="B85" s="33">
        <f>IF(ISNUMBER(SEARCH(B$77,$A85)),INDEX(Playback!$42:$42,MATCH(B$64,Playback!$6:$6,0)),0)</f>
        <v>0</v>
      </c>
      <c r="C85" s="33">
        <f>IF(ISNUMBER(SEARCH(C$77,$A85)),INDEX(Playback!$42:$42,MATCH(C$64,Playback!$6:$6,0)),0)</f>
        <v>0</v>
      </c>
      <c r="D85" s="33">
        <f>IF(ISNUMBER(SEARCH(D$77,$A85)),INDEX(Playback!$42:$42,MATCH(D$64,Playback!$6:$6,0)),0)</f>
        <v>0</v>
      </c>
      <c r="E85" s="33">
        <f>IF(ISNUMBER(SEARCH(E$77,$A85)),INDEX(Playback!$42:$42,MATCH(E$64,Playback!$6:$6,0)),0)</f>
        <v>0</v>
      </c>
      <c r="F85" s="33">
        <f>IF(ISNUMBER(SEARCH(F$77,$A85)),INDEX(Playback!$42:$42,MATCH(F$64,Playback!$6:$6,0)),0)</f>
        <v>0</v>
      </c>
      <c r="G85" s="33">
        <f>IF(ISNUMBER(SEARCH(G$77,$A85)),INDEX(Playback!$42:$42,MATCH(G$64,Playback!$6:$6,0)),0)</f>
        <v>0</v>
      </c>
      <c r="H85" s="33">
        <f>INDEX(Playback!$42:$42,MATCH(H$64,Playback!$6:$6,0))</f>
        <v>0</v>
      </c>
      <c r="I85" s="33">
        <f>INDEX(Playback!$42:$42,MATCH(I$64,Playback!$6:$6,0))</f>
        <v>0</v>
      </c>
      <c r="J85" s="33">
        <f>INDEX(Playback!$42:$42,MATCH(J$64,Playback!$6:$6,0))</f>
        <v>0</v>
      </c>
      <c r="K85" s="33">
        <f>INDEX(Playback!$42:$42,MATCH(K$64,Playback!$6:$6,0))</f>
        <v>0</v>
      </c>
      <c r="L85" s="33">
        <f t="shared" si="5"/>
        <v>0</v>
      </c>
      <c r="M85" s="33" cm="1">
        <f t="array" ref="M85">SQRT(MMULT(MMULT(B85:J85,$B$65:$J$73),TRANSPOSE(B85:J85)))+K85</f>
        <v>0</v>
      </c>
      <c r="N85" s="33">
        <f t="shared" si="6"/>
        <v>0</v>
      </c>
    </row>
    <row r="86" spans="1:14" x14ac:dyDescent="0.35"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</row>
    <row r="87" spans="1:14" x14ac:dyDescent="0.35"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3">
        <f>INDEX($L$78:$L$85,MATCH($M$87,$M$78:$M$85,0),0)</f>
        <v>0</v>
      </c>
      <c r="M87" s="33">
        <f>MAX(M78:M85)</f>
        <v>0</v>
      </c>
      <c r="N87" s="33">
        <f>L87-M87</f>
        <v>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Standard Content" ma:contentTypeID="0x0101008CA7A4F8331B45C7B0D3158B4994D0CA0200C8033C9D012DE44095D62E1BABD5043A" ma:contentTypeVersion="30" ma:contentTypeDescription="Create a new document." ma:contentTypeScope="" ma:versionID="04d183df3dd06aeeeada7a6de24718cf">
  <xsd:schema xmlns:xsd="http://www.w3.org/2001/XMLSchema" xmlns:xs="http://www.w3.org/2001/XMLSchema" xmlns:p="http://schemas.microsoft.com/office/2006/metadata/properties" xmlns:ns1="814d62cb-2db6-4c25-ab62-b9075facbc11" targetNamespace="http://schemas.microsoft.com/office/2006/metadata/properties" ma:root="true" ma:fieldsID="d6ac4db6ad2bc408e531c5031ef9213a" ns1:_="">
    <xsd:import namespace="814d62cb-2db6-4c25-ab62-b9075facbc11"/>
    <xsd:element name="properties">
      <xsd:complexType>
        <xsd:sequence>
          <xsd:element name="documentManagement">
            <xsd:complexType>
              <xsd:all>
                <xsd:element ref="ns1:_dlc_DocIdUrl" minOccurs="0"/>
                <xsd:element ref="ns1:APRADescription" minOccurs="0"/>
                <xsd:element ref="ns1:APRAActivityID" minOccurs="0"/>
                <xsd:element ref="ns1:APRASecurityClassification"/>
                <xsd:element ref="ns1:APRAKeywords" minOccurs="0"/>
                <xsd:element ref="ns1:APRADate" minOccurs="0"/>
                <xsd:element ref="ns1:APRAOwner" minOccurs="0"/>
                <xsd:element ref="ns1:APRAApprovedBy" minOccurs="0"/>
                <xsd:element ref="ns1:APRAApprovalDate" minOccurs="0"/>
                <xsd:element ref="ns1:APRAEntityID" minOccurs="0"/>
                <xsd:element ref="ns1:APRAEntityName" minOccurs="0"/>
                <xsd:element ref="ns1:Received" minOccurs="0"/>
                <xsd:element ref="ns1:From-Address" minOccurs="0"/>
                <xsd:element ref="ns1:To-Address" minOccurs="0"/>
                <xsd:element ref="ns1:Attachment" minOccurs="0"/>
                <xsd:element ref="ns1:Conversation" minOccurs="0"/>
                <xsd:element ref="ns1:APRADocScanCheck" minOccurs="0"/>
                <xsd:element ref="ns1:j163382b748246d3b6e7caae71dbeeb0" minOccurs="0"/>
                <xsd:element ref="ns1:f284b4f8578a44cfae4f67a86df81119" minOccurs="0"/>
                <xsd:element ref="ns1:_dlc_DocIdPersistId" minOccurs="0"/>
                <xsd:element ref="ns1:i05115a133414b4dabee2531e4b46b67" minOccurs="0"/>
                <xsd:element ref="ns1:h67caa35a4114acd8e15fe89b3f29f9e" minOccurs="0"/>
                <xsd:element ref="ns1:pa005173035e41c3986b37b8e650f3ef" minOccurs="0"/>
                <xsd:element ref="ns1:p10c80fc2da942ae8f2ea9b33b6ea0ba" minOccurs="0"/>
                <xsd:element ref="ns1:ka2715b9eb154114a4f57d7fbf82ec75" minOccurs="0"/>
                <xsd:element ref="ns1:TaxCatchAll" minOccurs="0"/>
                <xsd:element ref="ns1:i08e72d8ce2b4ffa9361f9f4e0a63abc" minOccurs="0"/>
                <xsd:element ref="ns1:TaxCatchAllLabel" minOccurs="0"/>
                <xsd:element ref="ns1:ic4067bd02f14cf3a95ad35878404a71" minOccurs="0"/>
                <xsd:element ref="ns1:l003ee8eff60461aa1bd0027aba92ea4" minOccurs="0"/>
                <xsd:element ref="ns1:b37d8d7e823543f58f89056343a9035c" minOccurs="0"/>
                <xsd:element ref="ns1:_dlc_DocId" minOccurs="0"/>
                <xsd:element ref="ns1:aa36a5a650d54f768f171f4d17b8b238" minOccurs="0"/>
                <xsd:element ref="ns1:j724204a644741eb9f777fcb03fe8840" minOccurs="0"/>
                <xsd:element ref="ns1:m2df5fdf6d1643b4a596982762bb3d00" minOccurs="0"/>
                <xsd:element ref="ns1:k4bcc0d734474fea9fb713d9c415b4b0" minOccurs="0"/>
                <xsd:element ref="ns1:d9a849fd1b8e46ada0321eb0681a10ee" minOccurs="0"/>
                <xsd:element ref="ns1:APRAMeetingDate" minOccurs="0"/>
                <xsd:element ref="ns1:APRAMeeting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4d62cb-2db6-4c25-ab62-b9075facbc11" elementFormDefault="qualified">
    <xsd:import namespace="http://schemas.microsoft.com/office/2006/documentManagement/types"/>
    <xsd:import namespace="http://schemas.microsoft.com/office/infopath/2007/PartnerControls"/>
    <xsd:element name="_dlc_DocIdUrl" ma:index="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PRADescription" ma:index="3" nillable="true" ma:displayName="Description" ma:internalName="APRADescription" ma:readOnly="false">
      <xsd:simpleType>
        <xsd:restriction base="dms:Note"/>
      </xsd:simpleType>
    </xsd:element>
    <xsd:element name="APRAActivityID" ma:index="4" nillable="true" ma:displayName="Activity ID" ma:internalName="APRAActivityID" ma:readOnly="false">
      <xsd:simpleType>
        <xsd:restriction base="dms:Text"/>
      </xsd:simpleType>
    </xsd:element>
    <xsd:element name="APRASecurityClassification" ma:index="8" ma:displayName="Security classification" ma:default="OFFICIAL: Sensitive" ma:hidden="true" ma:internalName="APRASecurityClassification" ma:readOnly="false">
      <xsd:simpleType>
        <xsd:restriction base="dms:Choice">
          <xsd:enumeration value="OFFICIAL"/>
          <xsd:enumeration value="OFFICIAL: Sensitive"/>
          <xsd:enumeration value="OFFICIAL: Sensitive (APRA Act s56)"/>
          <xsd:enumeration value="OFFICIAL: Sensitive (Personal privacy)"/>
          <xsd:enumeration value="OFFICIAL: Sensitive (Legal privilege)"/>
          <xsd:enumeration value="OFFICIAL: Sensitive: NATIONAL CABINET"/>
          <xsd:enumeration value="OFFICIAL: Sensitive: NATIONAL CABINET (APRA Act s56)"/>
          <xsd:enumeration value="OFFICIAL: Sensitive: NATIONAL CABINET (Personal privacy)"/>
          <xsd:enumeration value="OFFICIAL: Sensitive: NATIONAL CABINET (Legal privilege)"/>
          <xsd:enumeration value="PROTECTED"/>
          <xsd:enumeration value="PROTECTED (APRA Act s56)"/>
          <xsd:enumeration value="PROTECTED (Personal privacy)"/>
          <xsd:enumeration value="PROTECTED (Legal privilege)"/>
          <xsd:enumeration value="PROTECTED: CABINET"/>
          <xsd:enumeration value="PROTECTED: CABINET (APRA Act s56)"/>
          <xsd:enumeration value="PROTECTED: CABINET (Personal privacy)"/>
          <xsd:enumeration value="PROTECTED: CABINET (Legal privilege)"/>
          <xsd:enumeration value="PROTECTED: NATIONAL CABINET"/>
          <xsd:enumeration value="PROTECTED: NATIONAL CABINET (APRA Act s56)"/>
          <xsd:enumeration value="PROTECTED: NATIONAL CABINET (Personal privacy)"/>
          <xsd:enumeration value="PROTECTED: NATIONAL CABINET (Legal privilege)"/>
          <xsd:enumeration value="UNCLASSIFIED"/>
          <xsd:enumeration value="DLM: For Official Use Only"/>
          <xsd:enumeration value="DLM: Sensitive"/>
          <xsd:enumeration value="DLM: Sensitive: Legal"/>
          <xsd:enumeration value="DLM: Sensitive: Personal"/>
          <xsd:enumeration value="PROTECTED: Sensitive: Cabinet"/>
          <xsd:enumeration value="UNOFFICIAL"/>
        </xsd:restriction>
      </xsd:simpleType>
    </xsd:element>
    <xsd:element name="APRAKeywords" ma:index="16" nillable="true" ma:displayName="Keywords" ma:internalName="APRAKeywords" ma:readOnly="false">
      <xsd:simpleType>
        <xsd:restriction base="dms:Text"/>
      </xsd:simpleType>
    </xsd:element>
    <xsd:element name="APRADate" ma:index="18" nillable="true" ma:displayName="Date" ma:format="DateOnly" ma:internalName="APRADate" ma:readOnly="false">
      <xsd:simpleType>
        <xsd:restriction base="dms:DateTime"/>
      </xsd:simpleType>
    </xsd:element>
    <xsd:element name="APRAOwner" ma:index="21" nillable="true" ma:displayName="Owner" ma:list="UserInfo" ma:internalName="APRAOwne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edBy" ma:index="22" nillable="true" ma:displayName="Approved by" ma:list="UserInfo" ma:internalName="APRAApprovedBy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alDate" ma:index="23" nillable="true" ma:displayName="Approval date" ma:format="DateOnly" ma:internalName="APRAApprovalDate" ma:readOnly="false">
      <xsd:simpleType>
        <xsd:restriction base="dms:DateTime"/>
      </xsd:simpleType>
    </xsd:element>
    <xsd:element name="APRAEntityID" ma:index="24" nillable="true" ma:displayName="Entity ID" ma:internalName="APRAEntityID" ma:readOnly="true">
      <xsd:simpleType>
        <xsd:restriction base="dms:Text"/>
      </xsd:simpleType>
    </xsd:element>
    <xsd:element name="APRAEntityName" ma:index="25" nillable="true" ma:displayName="Entity name" ma:internalName="APRAEntityName" ma:readOnly="true">
      <xsd:simpleType>
        <xsd:restriction base="dms:Text"/>
      </xsd:simpleType>
    </xsd:element>
    <xsd:element name="Received" ma:index="28" nillable="true" ma:displayName="Received" ma:format="DateTime" ma:internalName="Received" ma:readOnly="true">
      <xsd:simpleType>
        <xsd:restriction base="dms:DateTime"/>
      </xsd:simpleType>
    </xsd:element>
    <xsd:element name="From-Address" ma:index="29" nillable="true" ma:displayName="From-Address" ma:internalName="From_x002d_Address" ma:readOnly="true">
      <xsd:simpleType>
        <xsd:restriction base="dms:Text"/>
      </xsd:simpleType>
    </xsd:element>
    <xsd:element name="To-Address" ma:index="30" nillable="true" ma:displayName="To-Address" ma:internalName="To_x002d_Address" ma:readOnly="true">
      <xsd:simpleType>
        <xsd:restriction base="dms:Text"/>
      </xsd:simpleType>
    </xsd:element>
    <xsd:element name="Attachment" ma:index="31" nillable="true" ma:displayName="Attachment" ma:internalName="Attachment" ma:readOnly="true">
      <xsd:simpleType>
        <xsd:restriction base="dms:Boolean"/>
      </xsd:simpleType>
    </xsd:element>
    <xsd:element name="Conversation" ma:index="32" nillable="true" ma:displayName="Conversation" ma:internalName="Conversation" ma:readOnly="true">
      <xsd:simpleType>
        <xsd:restriction base="dms:Text"/>
      </xsd:simpleType>
    </xsd:element>
    <xsd:element name="APRADocScanCheck" ma:index="33" nillable="true" ma:displayName="Scanned document checked" ma:default="0" ma:internalName="APRADocScanCheck" ma:readOnly="false">
      <xsd:simpleType>
        <xsd:restriction base="dms:Boolean"/>
      </xsd:simpleType>
    </xsd:element>
    <xsd:element name="j163382b748246d3b6e7caae71dbeeb0" ma:index="34" ma:taxonomy="true" ma:internalName="j163382b748246d3b6e7caae71dbeeb0" ma:taxonomyFieldName="APRAStatus" ma:displayName="Status" ma:readOnly="false" ma:default="1;#Draft|0e1556d2-3fe8-443a-ada7-3620563b46b3" ma:fieldId="{3163382b-7482-46d3-b6e7-caae71dbeeb0}" ma:sspId="8aef97a4-ded2-4e4a-9fbc-e666dae3ecd2" ma:termSetId="7eb4e65e-417b-4c63-9676-ecbbffa46ff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284b4f8578a44cfae4f67a86df81119" ma:index="35" nillable="true" ma:taxonomy="true" ma:internalName="f284b4f8578a44cfae4f67a86df81119" ma:taxonomyFieldName="APRAReportingGroup" ma:displayName="Reporting group" ma:readOnly="true" ma:fieldId="{f284b4f8-578a-44cf-ae4f-67a86df81119}" ma:sspId="8aef97a4-ded2-4e4a-9fbc-e666dae3ecd2" ma:termSetId="c09f06e2-9097-495c-bd1d-5eef1197c3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PersistId" ma:index="37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05115a133414b4dabee2531e4b46b67" ma:index="39" ma:taxonomy="true" ma:internalName="i05115a133414b4dabee2531e4b46b67" ma:taxonomyFieldName="APRAActivity" ma:displayName="Activity" ma:readOnly="false" ma:fieldId="{205115a1-3341-4b4d-abee-2531e4b46b67}" ma:taxonomyMulti="true" ma:sspId="8aef97a4-ded2-4e4a-9fbc-e666dae3ecd2" ma:termSetId="0a2aee47-fbed-4b43-b934-0547b3421a8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67caa35a4114acd8e15fe89b3f29f9e" ma:index="40" ma:taxonomy="true" ma:internalName="h67caa35a4114acd8e15fe89b3f29f9e" ma:taxonomyFieldName="APRADocumentType" ma:displayName="Document type" ma:readOnly="false" ma:fieldId="{167caa35-a411-4acd-8e15-fe89b3f29f9e}" ma:taxonomyMulti="true" ma:sspId="8aef97a4-ded2-4e4a-9fbc-e666dae3ecd2" ma:termSetId="af1c35f7-5763-4cde-bc1a-b0c7e164f1e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a005173035e41c3986b37b8e650f3ef" ma:index="41" nillable="true" ma:taxonomy="true" ma:internalName="pa005173035e41c3986b37b8e650f3ef" ma:taxonomyFieldName="APRAExternalOrganisation" ma:displayName="External organisation" ma:readOnly="false" ma:fieldId="{9a005173-035e-41c3-986b-37b8e650f3ef}" ma:taxonomyMulti="true" ma:sspId="8aef97a4-ded2-4e4a-9fbc-e666dae3ecd2" ma:termSetId="8f5dd4ac-0a4b-4ffd-a2d2-a2e85755e1c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10c80fc2da942ae8f2ea9b33b6ea0ba" ma:index="43" nillable="true" ma:taxonomy="true" ma:internalName="p10c80fc2da942ae8f2ea9b33b6ea0ba" ma:taxonomyFieldName="APRACostCentre" ma:displayName="Cost Centre/Team" ma:readOnly="false" ma:fieldId="{910c80fc-2da9-42ae-8f2e-a9b33b6ea0ba}" ma:taxonomyMulti="true" ma:sspId="8aef97a4-ded2-4e4a-9fbc-e666dae3ecd2" ma:termSetId="f265c3b6-05fc-4e2c-ba60-4d4988c2d86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a2715b9eb154114a4f57d7fbf82ec75" ma:index="45" nillable="true" ma:taxonomy="true" ma:internalName="ka2715b9eb154114a4f57d7fbf82ec75" ma:taxonomyFieldName="APRAPeriod" ma:displayName="Period" ma:readOnly="false" ma:fieldId="{4a2715b9-eb15-4114-a4f5-7d7fbf82ec75}" ma:taxonomyMulti="true" ma:sspId="8aef97a4-ded2-4e4a-9fbc-e666dae3ecd2" ma:termSetId="1a5cf56a-d80d-4891-bac9-68519ce5a3a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46" nillable="true" ma:displayName="Taxonomy Catch All Column" ma:hidden="true" ma:list="{7b5b8982-6f74-48c9-9268-42c628fd1be6}" ma:internalName="TaxCatchAll" ma:showField="CatchAllData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08e72d8ce2b4ffa9361f9f4e0a63abc" ma:index="47" nillable="true" ma:taxonomy="true" ma:internalName="i08e72d8ce2b4ffa9361f9f4e0a63abc" ma:taxonomyFieldName="APRAYear" ma:displayName="Year" ma:readOnly="false" ma:fieldId="{208e72d8-ce2b-4ffa-9361-f9f4e0a63abc}" ma:taxonomyMulti="true" ma:sspId="8aef97a4-ded2-4e4a-9fbc-e666dae3ecd2" ma:termSetId="b4e5147a-ac61-437a-b431-73cf5e3f50b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48" nillable="true" ma:displayName="Taxonomy Catch All Column1" ma:hidden="true" ma:list="{7b5b8982-6f74-48c9-9268-42c628fd1be6}" ma:internalName="TaxCatchAllLabel" ma:readOnly="true" ma:showField="CatchAllDataLabel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c4067bd02f14cf3a95ad35878404a71" ma:index="49" nillable="true" ma:taxonomy="true" ma:internalName="ic4067bd02f14cf3a95ad35878404a71" ma:taxonomyFieldName="APRAIRTR" ma:displayName="Industry risk/thematic review" ma:readOnly="false" ma:fieldId="{2c4067bd-02f1-4cf3-a95a-d35878404a71}" ma:taxonomyMulti="true" ma:sspId="8aef97a4-ded2-4e4a-9fbc-e666dae3ecd2" ma:termSetId="6721df7c-916a-435f-a198-7feb96db397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003ee8eff60461aa1bd0027aba92ea4" ma:index="50" nillable="true" ma:taxonomy="true" ma:internalName="l003ee8eff60461aa1bd0027aba92ea4" ma:taxonomyFieldName="APRAIndustry" ma:displayName="Industry/Sector" ma:readOnly="false" ma:fieldId="{5003ee8e-ff60-461a-a1bd-0027aba92ea4}" ma:taxonomyMulti="true" ma:sspId="8aef97a4-ded2-4e4a-9fbc-e666dae3ecd2" ma:termSetId="d46a36ff-b81c-47a6-84c2-b6a574ca6a5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37d8d7e823543f58f89056343a9035c" ma:index="51" nillable="true" ma:taxonomy="true" ma:internalName="b37d8d7e823543f58f89056343a9035c" ma:taxonomyFieldName="APRALegislation" ma:displayName="Legislation" ma:readOnly="false" ma:fieldId="{b37d8d7e-8235-43f5-8f89-056343a9035c}" ma:taxonomyMulti="true" ma:sspId="8aef97a4-ded2-4e4a-9fbc-e666dae3ecd2" ma:termSetId="67e0a470-b4af-4691-908a-b900ee38db3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5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aa36a5a650d54f768f171f4d17b8b238" ma:index="53" nillable="true" ma:taxonomy="true" ma:internalName="aa36a5a650d54f768f171f4d17b8b238" ma:taxonomyFieldName="APRAPRSG" ma:displayName="Prudential/Reporting Standards and Guidance" ma:readOnly="false" ma:fieldId="{aa36a5a6-50d5-4f76-8f17-1f4d17b8b238}" ma:taxonomyMulti="true" ma:sspId="8aef97a4-ded2-4e4a-9fbc-e666dae3ecd2" ma:termSetId="1abfbd64-a7ba-41ad-bd44-677dfc6b15d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724204a644741eb9f777fcb03fe8840" ma:index="55" nillable="true" ma:taxonomy="true" ma:internalName="j724204a644741eb9f777fcb03fe8840" ma:taxonomyFieldName="APRACategory" ma:displayName="Category" ma:readOnly="false" ma:fieldId="{3724204a-6447-41eb-9f77-7fcb03fe8840}" ma:taxonomyMulti="true" ma:sspId="8aef97a4-ded2-4e4a-9fbc-e666dae3ecd2" ma:termSetId="41464afd-e131-42da-a884-f3396a619f5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2df5fdf6d1643b4a596982762bb3d00" ma:index="56" nillable="true" ma:taxonomy="true" ma:internalName="m2df5fdf6d1643b4a596982762bb3d00" ma:taxonomyFieldName="APRAPeerGroup" ma:displayName="Peer group" ma:readOnly="true" ma:fieldId="{62df5fdf-6d16-43b4-a596-982762bb3d00}" ma:sspId="8aef97a4-ded2-4e4a-9fbc-e666dae3ecd2" ma:termSetId="c3795591-82c1-4a32-b59e-800e245eddf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4bcc0d734474fea9fb713d9c415b4b0" ma:index="57" nillable="true" ma:taxonomy="true" ma:internalName="k4bcc0d734474fea9fb713d9c415b4b0" ma:taxonomyFieldName="APRAEntityAdviceSupport" ma:displayName="Entity (advice/support)" ma:readOnly="false" ma:fieldId="{44bcc0d7-3447-4fea-9fb7-13d9c415b4b0}" ma:taxonomyMulti="true" ma:sspId="8aef97a4-ded2-4e4a-9fbc-e666dae3ecd2" ma:termSetId="65e4e273-0c24-4815-bb8d-38cd0e8111f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9a849fd1b8e46ada0321eb0681a10ee" ma:index="59" nillable="true" ma:taxonomy="true" ma:internalName="d9a849fd1b8e46ada0321eb0681a10ee" ma:taxonomyFieldName="IT_x0020_system_x0020_type" ma:displayName="IT system type" ma:readOnly="false" ma:default="" ma:fieldId="{d9a849fd-1b8e-46ad-a032-1eb0681a10ee}" ma:sspId="8aef97a4-ded2-4e4a-9fbc-e666dae3ecd2" ma:termSetId="a68d55e5-4bde-43c7-bab2-2f4763c2c7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PRAMeetingDate" ma:index="61" nillable="true" ma:displayName="Meeting date" ma:format="DateOnly" ma:internalName="APRAMeetingDate" ma:readOnly="false">
      <xsd:simpleType>
        <xsd:restriction base="dms:DateTime"/>
      </xsd:simpleType>
    </xsd:element>
    <xsd:element name="APRAMeetingNumber" ma:index="62" nillable="true" ma:displayName="Meeting no." ma:internalName="APRAMeetingNumber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4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RADocScanCheck xmlns="814d62cb-2db6-4c25-ab62-b9075facbc11">false</APRADocScanCheck>
    <j163382b748246d3b6e7caae71dbeeb0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Draft</TermName>
          <TermId xmlns="http://schemas.microsoft.com/office/infopath/2007/PartnerControls">0e1556d2-3fe8-443a-ada7-3620563b46b3</TermId>
        </TermInfo>
      </Terms>
    </j163382b748246d3b6e7caae71dbeeb0>
    <l003ee8eff60461aa1bd0027aba92ea4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Insurance</TermName>
          <TermId xmlns="http://schemas.microsoft.com/office/infopath/2007/PartnerControls">d1257cad-5902-48d4-84ea-13f71a3edbb9</TermId>
        </TermInfo>
      </Terms>
    </l003ee8eff60461aa1bd0027aba92ea4>
    <APRASecurityClassification xmlns="814d62cb-2db6-4c25-ab62-b9075facbc11">OFFICIAL</APRASecurityClassification>
    <p10c80fc2da942ae8f2ea9b33b6ea0ba xmlns="814d62cb-2db6-4c25-ab62-b9075facbc11">
      <Terms xmlns="http://schemas.microsoft.com/office/infopath/2007/PartnerControls"/>
    </p10c80fc2da942ae8f2ea9b33b6ea0ba>
    <_dlc_DocId xmlns="814d62cb-2db6-4c25-ab62-b9075facbc11">7WC3YXYA5MPQ-1167724290-8481</_dlc_DocId>
    <APRAOwner xmlns="814d62cb-2db6-4c25-ab62-b9075facbc11">
      <UserInfo>
        <DisplayName/>
        <AccountId xsi:nil="true"/>
        <AccountType/>
      </UserInfo>
    </APRAOwner>
    <pa005173035e41c3986b37b8e650f3ef xmlns="814d62cb-2db6-4c25-ab62-b9075facbc11">
      <Terms xmlns="http://schemas.microsoft.com/office/infopath/2007/PartnerControls"/>
    </pa005173035e41c3986b37b8e650f3ef>
    <ka2715b9eb154114a4f57d7fbf82ec75 xmlns="814d62cb-2db6-4c25-ab62-b9075facbc11">
      <Terms xmlns="http://schemas.microsoft.com/office/infopath/2007/PartnerControls"/>
    </ka2715b9eb154114a4f57d7fbf82ec75>
    <APRADescription xmlns="814d62cb-2db6-4c25-ab62-b9075facbc11">Review of AASB 17 Actuarial forms in APRA Connect</APRADescription>
    <APRAApprovedBy xmlns="814d62cb-2db6-4c25-ab62-b9075facbc11">
      <UserInfo>
        <DisplayName/>
        <AccountId xsi:nil="true"/>
        <AccountType/>
      </UserInfo>
    </APRAApprovedBy>
    <APRAMeetingNumber xmlns="814d62cb-2db6-4c25-ab62-b9075facbc11" xsi:nil="true"/>
    <i08e72d8ce2b4ffa9361f9f4e0a63abc xmlns="814d62cb-2db6-4c25-ab62-b9075facbc11">
      <Terms xmlns="http://schemas.microsoft.com/office/infopath/2007/PartnerControls"/>
    </i08e72d8ce2b4ffa9361f9f4e0a63abc>
    <APRAKeywords xmlns="814d62cb-2db6-4c25-ab62-b9075facbc11">APRA Connect</APRAKeywords>
    <APRAMeetingDate xmlns="814d62cb-2db6-4c25-ab62-b9075facbc11" xsi:nil="true"/>
    <i05115a133414b4dabee2531e4b46b67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Data collection</TermName>
          <TermId xmlns="http://schemas.microsoft.com/office/infopath/2007/PartnerControls">9c208ec1-acb8-4005-ba1a-e7d4ed62ea16</TermId>
        </TermInfo>
        <TermInfo xmlns="http://schemas.microsoft.com/office/infopath/2007/PartnerControls">
          <TermName xmlns="http://schemas.microsoft.com/office/infopath/2007/PartnerControls">Development</TermName>
          <TermId xmlns="http://schemas.microsoft.com/office/infopath/2007/PartnerControls">7276960b-cd04-4fd9-bbf6-f5b03d867772</TermId>
        </TermInfo>
      </Terms>
    </i05115a133414b4dabee2531e4b46b67>
    <ic4067bd02f14cf3a95ad35878404a71 xmlns="814d62cb-2db6-4c25-ab62-b9075facbc11">
      <Terms xmlns="http://schemas.microsoft.com/office/infopath/2007/PartnerControls"/>
    </ic4067bd02f14cf3a95ad35878404a71>
    <k4bcc0d734474fea9fb713d9c415b4b0 xmlns="814d62cb-2db6-4c25-ab62-b9075facbc11">
      <Terms xmlns="http://schemas.microsoft.com/office/infopath/2007/PartnerControls"/>
    </k4bcc0d734474fea9fb713d9c415b4b0>
    <_dlc_DocIdUrl xmlns="814d62cb-2db6-4c25-ab62-b9075facbc11">
      <Url>https://im/committees/AASB17SG/_layouts/15/DocIdRedir.aspx?ID=7WC3YXYA5MPQ-1167724290-8481</Url>
      <Description>7WC3YXYA5MPQ-1167724290-8481</Description>
    </_dlc_DocIdUrl>
    <j724204a644741eb9f777fcb03fe8840 xmlns="814d62cb-2db6-4c25-ab62-b9075facbc11">
      <Terms xmlns="http://schemas.microsoft.com/office/infopath/2007/PartnerControls"/>
    </j724204a644741eb9f777fcb03fe8840>
    <aa36a5a650d54f768f171f4d17b8b238 xmlns="814d62cb-2db6-4c25-ab62-b9075facbc11">
      <Terms xmlns="http://schemas.microsoft.com/office/infopath/2007/PartnerControls"/>
    </aa36a5a650d54f768f171f4d17b8b238>
    <APRADate xmlns="814d62cb-2db6-4c25-ab62-b9075facbc11" xsi:nil="true"/>
    <b37d8d7e823543f58f89056343a9035c xmlns="814d62cb-2db6-4c25-ab62-b9075facbc11">
      <Terms xmlns="http://schemas.microsoft.com/office/infopath/2007/PartnerControls"/>
    </b37d8d7e823543f58f89056343a9035c>
    <d9a849fd1b8e46ada0321eb0681a10ee xmlns="814d62cb-2db6-4c25-ab62-b9075facbc11">
      <Terms xmlns="http://schemas.microsoft.com/office/infopath/2007/PartnerControls"/>
    </d9a849fd1b8e46ada0321eb0681a10ee>
    <APRAApprovalDate xmlns="814d62cb-2db6-4c25-ab62-b9075facbc11" xsi:nil="true"/>
    <h67caa35a4114acd8e15fe89b3f29f9e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Specification</TermName>
          <TermId xmlns="http://schemas.microsoft.com/office/infopath/2007/PartnerControls">2fe4e256-7608-45b4-bef2-f3ade93266f8</TermId>
        </TermInfo>
        <TermInfo xmlns="http://schemas.microsoft.com/office/infopath/2007/PartnerControls">
          <TermName xmlns="http://schemas.microsoft.com/office/infopath/2007/PartnerControls">Template</TermName>
          <TermId xmlns="http://schemas.microsoft.com/office/infopath/2007/PartnerControls">fd500ee8-1730-4559-a78d-ac5886da2fc9</TermId>
        </TermInfo>
      </Terms>
    </h67caa35a4114acd8e15fe89b3f29f9e>
    <TaxCatchAll xmlns="814d62cb-2db6-4c25-ab62-b9075facbc11">
      <Value>237</Value>
      <Value>114</Value>
      <Value>126</Value>
      <Value>106</Value>
      <Value>1</Value>
      <Value>85</Value>
    </TaxCatchAll>
    <APRAActivityID xmlns="814d62cb-2db6-4c25-ab62-b9075facbc11" xsi:nil="true"/>
  </documentManagement>
</p:properties>
</file>

<file path=customXml/item3.xml><?xml version="1.0" encoding="utf-8"?>
<?mso-contentType ?>
<SharedContentType xmlns="Microsoft.SharePoint.Taxonomy.ContentTypeSync" SourceId="8aef97a4-ded2-4e4a-9fbc-e666dae3ecd2" ContentTypeId="0x0101008CA7A4F8331B45C7B0D3158B4994D0CA02" PreviousValue="false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3EFCF4-D0A6-4365-8DE2-CFAC813697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4d62cb-2db6-4c25-ab62-b9075facbc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B319387-3FFD-44B7-9B26-74A1FE368F1A}">
  <ds:schemaRefs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814d62cb-2db6-4c25-ab62-b9075facbc1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85EDD0F-97C2-4357-B04D-68A6A7B98963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0C545443-394A-4AB8-9778-1F4FB554785D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67D6123F-1959-4F53-ACD3-3F407C87749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EntityDetails</vt:lpstr>
      <vt:lpstr>GRS_114_0_Table_1</vt:lpstr>
      <vt:lpstr>GRS_114_0_Table_2</vt:lpstr>
      <vt:lpstr>GRS_114_0_Table_3</vt:lpstr>
      <vt:lpstr>GRS_114_0_Table_4</vt:lpstr>
      <vt:lpstr>Playback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GRS 114.0 Principle 1</dc:title>
  <dc:creator>David Thorley</dc:creator>
  <cp:keywords>[SEC=OFFICIAL]</cp:keywords>
  <cp:lastModifiedBy>John Nalsson</cp:lastModifiedBy>
  <dcterms:created xsi:type="dcterms:W3CDTF">2022-09-09T01:57:20Z</dcterms:created>
  <dcterms:modified xsi:type="dcterms:W3CDTF">2023-03-24T00:49:52Z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M_ProtectiveMarkingImage_Header">
    <vt:lpwstr>C:\Program Files\Common Files\janusNET Shared\janusSEAL\Images\DocumentSlashBlue.png</vt:lpwstr>
  </property>
  <property fmtid="{D5CDD505-2E9C-101B-9397-08002B2CF9AE}" pid="3" name="PM_Caveats_Count">
    <vt:lpwstr>0</vt:lpwstr>
  </property>
  <property fmtid="{D5CDD505-2E9C-101B-9397-08002B2CF9AE}" pid="4" name="PM_DisplayValueSecClassificationWithQualifier">
    <vt:lpwstr>OFFICIAL</vt:lpwstr>
  </property>
  <property fmtid="{D5CDD505-2E9C-101B-9397-08002B2CF9AE}" pid="5" name="PM_Qualifier">
    <vt:lpwstr/>
  </property>
  <property fmtid="{D5CDD505-2E9C-101B-9397-08002B2CF9AE}" pid="6" name="PM_SecurityClassification">
    <vt:lpwstr>OFFICIAL</vt:lpwstr>
  </property>
  <property fmtid="{D5CDD505-2E9C-101B-9397-08002B2CF9AE}" pid="7" name="PM_InsertionValue">
    <vt:lpwstr>OFFICIAL</vt:lpwstr>
  </property>
  <property fmtid="{D5CDD505-2E9C-101B-9397-08002B2CF9AE}" pid="8" name="PM_Originating_FileId">
    <vt:lpwstr>41C489A9B70A4166B03D2C8293E6CF4F</vt:lpwstr>
  </property>
  <property fmtid="{D5CDD505-2E9C-101B-9397-08002B2CF9AE}" pid="9" name="PM_ProtectiveMarkingValue_Footer">
    <vt:lpwstr>OFFICIAL</vt:lpwstr>
  </property>
  <property fmtid="{D5CDD505-2E9C-101B-9397-08002B2CF9AE}" pid="10" name="PM_Originator_Hash_SHA1">
    <vt:lpwstr>F53426E26D0537D9B61BAAFF5531C0A12D8B75F0</vt:lpwstr>
  </property>
  <property fmtid="{D5CDD505-2E9C-101B-9397-08002B2CF9AE}" pid="11" name="PM_OriginationTimeStamp">
    <vt:lpwstr>2022-10-18T10:34:49Z</vt:lpwstr>
  </property>
  <property fmtid="{D5CDD505-2E9C-101B-9397-08002B2CF9AE}" pid="12" name="PM_ProtectiveMarkingValue_Header">
    <vt:lpwstr>OFFICIAL</vt:lpwstr>
  </property>
  <property fmtid="{D5CDD505-2E9C-101B-9397-08002B2CF9AE}" pid="13" name="PM_ProtectiveMarkingImage_Footer">
    <vt:lpwstr>C:\Program Files\Common Files\janusNET Shared\janusSEAL\Images\DocumentSlashBlue.png</vt:lpwstr>
  </property>
  <property fmtid="{D5CDD505-2E9C-101B-9397-08002B2CF9AE}" pid="14" name="PM_Namespace">
    <vt:lpwstr>gov.au</vt:lpwstr>
  </property>
  <property fmtid="{D5CDD505-2E9C-101B-9397-08002B2CF9AE}" pid="15" name="PM_Version">
    <vt:lpwstr>2018.4</vt:lpwstr>
  </property>
  <property fmtid="{D5CDD505-2E9C-101B-9397-08002B2CF9AE}" pid="16" name="PM_Note">
    <vt:lpwstr/>
  </property>
  <property fmtid="{D5CDD505-2E9C-101B-9397-08002B2CF9AE}" pid="17" name="PM_Markers">
    <vt:lpwstr/>
  </property>
  <property fmtid="{D5CDD505-2E9C-101B-9397-08002B2CF9AE}" pid="18" name="PM_Display">
    <vt:lpwstr>OFFICIAL</vt:lpwstr>
  </property>
  <property fmtid="{D5CDD505-2E9C-101B-9397-08002B2CF9AE}" pid="19" name="PMUuid">
    <vt:lpwstr>v=2022.2;d=gov.au;g=46DD6D7C-8107-577B-BC6E-F348953B2E44</vt:lpwstr>
  </property>
  <property fmtid="{D5CDD505-2E9C-101B-9397-08002B2CF9AE}" pid="20" name="PM_Hash_Version">
    <vt:lpwstr>2022.1</vt:lpwstr>
  </property>
  <property fmtid="{D5CDD505-2E9C-101B-9397-08002B2CF9AE}" pid="21" name="MSIP_Label_c0129afb-6481-4f92-bc9f-5a4a6346364d_SetDate">
    <vt:lpwstr>2022-10-18T10:34:49Z</vt:lpwstr>
  </property>
  <property fmtid="{D5CDD505-2E9C-101B-9397-08002B2CF9AE}" pid="22" name="PM_Hash_Salt_Prev">
    <vt:lpwstr>2FFF9033AF3F0130B9FC72B36AB4FC98</vt:lpwstr>
  </property>
  <property fmtid="{D5CDD505-2E9C-101B-9397-08002B2CF9AE}" pid="23" name="PM_Hash_Salt">
    <vt:lpwstr>544232FED62F2769CE4C7350A6A4E6DA</vt:lpwstr>
  </property>
  <property fmtid="{D5CDD505-2E9C-101B-9397-08002B2CF9AE}" pid="24" name="PM_Hash_SHA1">
    <vt:lpwstr>2B9E4C3AB79209040348E5489C8D7E5D1EA9D103</vt:lpwstr>
  </property>
  <property fmtid="{D5CDD505-2E9C-101B-9397-08002B2CF9AE}" pid="25" name="PM_OriginatorUserAccountName_SHA256">
    <vt:lpwstr>739E6D0533C69D46C7709A748462D9E1ED0B6EE8D120658EB699EB0A8C7885C4</vt:lpwstr>
  </property>
  <property fmtid="{D5CDD505-2E9C-101B-9397-08002B2CF9AE}" pid="26" name="PM_OriginatorDomainName_SHA256">
    <vt:lpwstr>ECBDE2B44A971754412B3FB70606937A119CC0D4B6C1B658A40FBD41C30BE3EC</vt:lpwstr>
  </property>
  <property fmtid="{D5CDD505-2E9C-101B-9397-08002B2CF9AE}" pid="27" name="MSIP_Label_c0129afb-6481-4f92-bc9f-5a4a6346364d_Name">
    <vt:lpwstr>OFFICIAL</vt:lpwstr>
  </property>
  <property fmtid="{D5CDD505-2E9C-101B-9397-08002B2CF9AE}" pid="28" name="MSIP_Label_c0129afb-6481-4f92-bc9f-5a4a6346364d_SiteId">
    <vt:lpwstr>c05e3ffd-b491-4431-9809-e61d4dc78816</vt:lpwstr>
  </property>
  <property fmtid="{D5CDD505-2E9C-101B-9397-08002B2CF9AE}" pid="29" name="MSIP_Label_c0129afb-6481-4f92-bc9f-5a4a6346364d_Enabled">
    <vt:lpwstr>true</vt:lpwstr>
  </property>
  <property fmtid="{D5CDD505-2E9C-101B-9397-08002B2CF9AE}" pid="30" name="PM_PrintOutPlacement_XLS">
    <vt:lpwstr/>
  </property>
  <property fmtid="{D5CDD505-2E9C-101B-9397-08002B2CF9AE}" pid="31" name="PM_SecurityClassification_Prev">
    <vt:lpwstr>OFFICIAL</vt:lpwstr>
  </property>
  <property fmtid="{D5CDD505-2E9C-101B-9397-08002B2CF9AE}" pid="32" name="PM_Qualifier_Prev">
    <vt:lpwstr/>
  </property>
  <property fmtid="{D5CDD505-2E9C-101B-9397-08002B2CF9AE}" pid="33" name="IsLocked">
    <vt:lpwstr>Yes</vt:lpwstr>
  </property>
  <property fmtid="{D5CDD505-2E9C-101B-9397-08002B2CF9AE}" pid="34" name="RecordPoint_RecordNumberSubmitted">
    <vt:lpwstr>R0001734305</vt:lpwstr>
  </property>
  <property fmtid="{D5CDD505-2E9C-101B-9397-08002B2CF9AE}" pid="35" name="APRACostCentre">
    <vt:lpwstr/>
  </property>
  <property fmtid="{D5CDD505-2E9C-101B-9397-08002B2CF9AE}" pid="36" name="ContentTypeId">
    <vt:lpwstr>0x0101008CA7A4F8331B45C7B0D3158B4994D0CA0200C8033C9D012DE44095D62E1BABD5043A</vt:lpwstr>
  </property>
  <property fmtid="{D5CDD505-2E9C-101B-9397-08002B2CF9AE}" pid="37" name="RecordPoint_WorkflowType">
    <vt:lpwstr>ActiveSubmitStub</vt:lpwstr>
  </property>
  <property fmtid="{D5CDD505-2E9C-101B-9397-08002B2CF9AE}" pid="38" name="APRAPRSG">
    <vt:lpwstr/>
  </property>
  <property fmtid="{D5CDD505-2E9C-101B-9397-08002B2CF9AE}" pid="39" name="APRADocumentType">
    <vt:lpwstr>237;#Specification|2fe4e256-7608-45b4-bef2-f3ade93266f8;#85;#Template|fd500ee8-1730-4559-a78d-ac5886da2fc9</vt:lpwstr>
  </property>
  <property fmtid="{D5CDD505-2E9C-101B-9397-08002B2CF9AE}" pid="40" name="APRAStatus">
    <vt:lpwstr>1;#Draft|0e1556d2-3fe8-443a-ada7-3620563b46b3</vt:lpwstr>
  </property>
  <property fmtid="{D5CDD505-2E9C-101B-9397-08002B2CF9AE}" pid="41" name="RecordPoint_ActiveItemSiteId">
    <vt:lpwstr>{84af826e-2518-4772-bac2-7b8081da2087}</vt:lpwstr>
  </property>
  <property fmtid="{D5CDD505-2E9C-101B-9397-08002B2CF9AE}" pid="42" name="APRAEntityAdviceSupport">
    <vt:lpwstr/>
  </property>
  <property fmtid="{D5CDD505-2E9C-101B-9397-08002B2CF9AE}" pid="43" name="APRAActivity">
    <vt:lpwstr>114;#Data collection|9c208ec1-acb8-4005-ba1a-e7d4ed62ea16;#126;#Development|7276960b-cd04-4fd9-bbf6-f5b03d867772</vt:lpwstr>
  </property>
  <property fmtid="{D5CDD505-2E9C-101B-9397-08002B2CF9AE}" pid="44" name="RecordPoint_ActiveItemListId">
    <vt:lpwstr>{fc59aca8-863e-4c39-b69a-97632099c4a0}</vt:lpwstr>
  </property>
  <property fmtid="{D5CDD505-2E9C-101B-9397-08002B2CF9AE}" pid="45" name="APRAIndustry">
    <vt:lpwstr>106;#Insurance|d1257cad-5902-48d4-84ea-13f71a3edbb9</vt:lpwstr>
  </property>
  <property fmtid="{D5CDD505-2E9C-101B-9397-08002B2CF9AE}" pid="46" name="APRALegislation">
    <vt:lpwstr/>
  </property>
  <property fmtid="{D5CDD505-2E9C-101B-9397-08002B2CF9AE}" pid="47" name="APRAYear">
    <vt:lpwstr/>
  </property>
  <property fmtid="{D5CDD505-2E9C-101B-9397-08002B2CF9AE}" pid="48" name="RecordPoint_ActiveItemUniqueId">
    <vt:lpwstr>{50294a4b-36e1-4c46-9da0-56cdfd5c73e9}</vt:lpwstr>
  </property>
  <property fmtid="{D5CDD505-2E9C-101B-9397-08002B2CF9AE}" pid="49" name="RecordPoint_SubmissionCompleted">
    <vt:lpwstr>2023-03-01T05:19:49.7304561+11:00</vt:lpwstr>
  </property>
  <property fmtid="{D5CDD505-2E9C-101B-9397-08002B2CF9AE}" pid="50" name="APRAExternalOrganisation">
    <vt:lpwstr/>
  </property>
  <property fmtid="{D5CDD505-2E9C-101B-9397-08002B2CF9AE}" pid="51" name="APRAIRTR">
    <vt:lpwstr/>
  </property>
  <property fmtid="{D5CDD505-2E9C-101B-9397-08002B2CF9AE}" pid="52" name="APRAPeriod">
    <vt:lpwstr/>
  </property>
  <property fmtid="{D5CDD505-2E9C-101B-9397-08002B2CF9AE}" pid="53" name="RecordPoint_ActiveItemWebId">
    <vt:lpwstr>{e3b62e1b-357d-4d42-becf-206c8aada0ef}</vt:lpwstr>
  </property>
  <property fmtid="{D5CDD505-2E9C-101B-9397-08002B2CF9AE}" pid="54" name="IT system type">
    <vt:lpwstr/>
  </property>
  <property fmtid="{D5CDD505-2E9C-101B-9397-08002B2CF9AE}" pid="55" name="_dlc_DocIdItemGuid">
    <vt:lpwstr>50294a4b-36e1-4c46-9da0-56cdfd5c73e9</vt:lpwstr>
  </property>
  <property fmtid="{D5CDD505-2E9C-101B-9397-08002B2CF9AE}" pid="56" name="APRACategory">
    <vt:lpwstr/>
  </property>
  <property fmtid="{D5CDD505-2E9C-101B-9397-08002B2CF9AE}" pid="57" name="RecordPoint_SubmissionDate">
    <vt:lpwstr/>
  </property>
  <property fmtid="{D5CDD505-2E9C-101B-9397-08002B2CF9AE}" pid="58" name="RecordPoint_ActiveItemMoved">
    <vt:lpwstr/>
  </property>
  <property fmtid="{D5CDD505-2E9C-101B-9397-08002B2CF9AE}" pid="59" name="RecordPoint_RecordFormat">
    <vt:lpwstr/>
  </property>
  <property fmtid="{D5CDD505-2E9C-101B-9397-08002B2CF9AE}" pid="60" name="MSIP_Label_c0129afb-6481-4f92-bc9f-5a4a6346364d_Method">
    <vt:lpwstr>Privileged</vt:lpwstr>
  </property>
  <property fmtid="{D5CDD505-2E9C-101B-9397-08002B2CF9AE}" pid="61" name="PMHMAC">
    <vt:lpwstr>v=2022.1;a=SHA256;h=EECBDE283EC652CEC1C2419899FE915B04C692ECECF6AC372D5B77CA731BDB6D</vt:lpwstr>
  </property>
  <property fmtid="{D5CDD505-2E9C-101B-9397-08002B2CF9AE}" pid="62" name="MSIP_Label_c0129afb-6481-4f92-bc9f-5a4a6346364d_ContentBits">
    <vt:lpwstr>0</vt:lpwstr>
  </property>
  <property fmtid="{D5CDD505-2E9C-101B-9397-08002B2CF9AE}" pid="63" name="MSIP_Label_c0129afb-6481-4f92-bc9f-5a4a6346364d_ActionId">
    <vt:lpwstr>d6638000860c45a0940505310fa653a8</vt:lpwstr>
  </property>
</Properties>
</file>