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internal.apra.gov.au\users$\Sydney\axbeli\Desktop\"/>
    </mc:Choice>
  </mc:AlternateContent>
  <workbookProtection workbookAlgorithmName="SHA-256" workbookHashValue="v9AHW9Nw+/9qHkl8rQJ/St+Mo/VKhDA+EMsXsiDAN6I=" workbookSaltValue="Ji8m26fCgktpOEiPJnVmOQ==" workbookSpinCount="100000" lockStructure="1"/>
  <bookViews>
    <workbookView xWindow="0" yWindow="0" windowWidth="12975" windowHeight="5235" tabRatio="882"/>
  </bookViews>
  <sheets>
    <sheet name="Cover_Sheet" sheetId="2" r:id="rId1"/>
    <sheet name="Instructions" sheetId="51" r:id="rId2"/>
    <sheet name="Index" sheetId="63" r:id="rId3"/>
    <sheet name="STATS_Total" sheetId="3" r:id="rId4"/>
    <sheet name="STATS_IndOS_Open_Adv" sheetId="16" r:id="rId5"/>
    <sheet name="STATS_IndOS_Closed_Adv" sheetId="20" r:id="rId6"/>
    <sheet name="STATS_IndOS_Open_NonAdv" sheetId="21" r:id="rId7"/>
    <sheet name="STATS_IndOS_Closed_NonAdv" sheetId="18" r:id="rId8"/>
    <sheet name="STATS_IndIS_Open_Adv" sheetId="64" r:id="rId9"/>
    <sheet name="STATS_IndIS_Closed_Adv" sheetId="65" r:id="rId10"/>
    <sheet name="STATS_IndIS_Open_NonAdv" sheetId="66" r:id="rId11"/>
    <sheet name="STATS_IndIS_Closed_NonAdv" sheetId="67" r:id="rId12"/>
    <sheet name="STATS_Group_NA_NA" sheetId="19" r:id="rId13"/>
    <sheet name="CLAIMS_Total" sheetId="4" r:id="rId14"/>
    <sheet name="CLAIMS_IndOS_Open_Adv" sheetId="22" r:id="rId15"/>
    <sheet name="CLAIMS_IndOS_Closed_Adv" sheetId="23" r:id="rId16"/>
    <sheet name="CLAIMS_IndOS_Open_NonAdv" sheetId="24" r:id="rId17"/>
    <sheet name="CLAIMS_IndOS_Closed_NonAdv" sheetId="25" r:id="rId18"/>
    <sheet name="CLAIMS_IndIS_Open_Adv" sheetId="68" r:id="rId19"/>
    <sheet name="CLAIMS_IndIS_Closed_Adv" sheetId="69" r:id="rId20"/>
    <sheet name="CLAIMS_IndIS_Open_NonAdv" sheetId="70" r:id="rId21"/>
    <sheet name="CLAIMS_IndIS_Closed_NonAdv" sheetId="71" r:id="rId22"/>
    <sheet name="CLAIMS_Group_NA_NA" sheetId="26" r:id="rId23"/>
    <sheet name="CLAIMSDURN_Total" sheetId="46" r:id="rId24"/>
    <sheet name="CLAIMSDURN_IndOS_Adv" sheetId="43" r:id="rId25"/>
    <sheet name="CLAIMSDURN_IndOS_NonAdv" sheetId="45" r:id="rId26"/>
    <sheet name="CLAIMSDURN_IndIS_Adv" sheetId="72" r:id="rId27"/>
    <sheet name="CLAIMSDURN_IndIS_NonAdv" sheetId="73" r:id="rId28"/>
    <sheet name="CLAIMSDURN_Group_NA" sheetId="54" r:id="rId29"/>
    <sheet name="DISPUTES_Total" sheetId="30" r:id="rId30"/>
    <sheet name="DISPUTES_IndOS_Adv" sheetId="28" r:id="rId31"/>
    <sheet name="DISPUTES_IndOS_NonAdv" sheetId="29" r:id="rId32"/>
    <sheet name="DISPUTES_IndIS_Adv" sheetId="74" r:id="rId33"/>
    <sheet name="DISPUTES_IndIS_NonAdv" sheetId="75" r:id="rId34"/>
    <sheet name="DISPUTES_Group_NA" sheetId="56" r:id="rId35"/>
    <sheet name="DISPUTESDURN_Total" sheetId="47" r:id="rId36"/>
    <sheet name="DISPUTESDURN_IndOS_Adv" sheetId="48" r:id="rId37"/>
    <sheet name="DISPUTESDURN_IndOS_NonAdv" sheetId="50" r:id="rId38"/>
    <sheet name="DISPUTESDURN_IndIS_Adv" sheetId="76" r:id="rId39"/>
    <sheet name="DISPUTESDURN_IndIS_NonAdv" sheetId="77" r:id="rId40"/>
    <sheet name="DISPUTESDURN_Group_NA" sheetId="55" r:id="rId41"/>
    <sheet name="_Parameters" sheetId="9" state="veryHidden" r:id="rId42"/>
  </sheets>
  <definedNames>
    <definedName name="EndDate">Cover_Sheet!$C$15</definedName>
    <definedName name="EntityList">_Parameters!$B$4:$B$32</definedName>
    <definedName name="EntityName">Cover_Sheet!$C$4</definedName>
    <definedName name="EntityTable">_Parameters!$B$4:$C$32</definedName>
    <definedName name="FileName">_Parameters!$C$40</definedName>
    <definedName name="FilePath">_Parameters!$C$39</definedName>
    <definedName name="FullFilePath">_Parameters!$C$38</definedName>
    <definedName name="Period">Cover_Sheet!$C$14</definedName>
    <definedName name="ShortName">_Parameters!$C$43</definedName>
    <definedName name="StartDate">_Parameters!$C$35</definedName>
    <definedName name="Top">Index!$B$4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6" i="28" l="1"/>
  <c r="A156" i="29"/>
  <c r="A156" i="74"/>
  <c r="A156" i="75"/>
  <c r="A156" i="56"/>
  <c r="A156" i="30"/>
  <c r="A104" i="28"/>
  <c r="A104" i="29"/>
  <c r="A104" i="74"/>
  <c r="A104" i="75"/>
  <c r="A104" i="56"/>
  <c r="A104" i="30"/>
  <c r="A52" i="28"/>
  <c r="A52" i="29"/>
  <c r="A52" i="74"/>
  <c r="A52" i="75"/>
  <c r="A52" i="56"/>
  <c r="A52" i="30"/>
  <c r="A136" i="28" l="1"/>
  <c r="A136" i="29"/>
  <c r="A136" i="74"/>
  <c r="A136" i="75"/>
  <c r="A136" i="56"/>
  <c r="A136" i="30"/>
  <c r="A116" i="28"/>
  <c r="A116" i="29"/>
  <c r="A116" i="74"/>
  <c r="A116" i="75"/>
  <c r="A116" i="56"/>
  <c r="A116" i="30"/>
  <c r="A84" i="28"/>
  <c r="A84" i="29"/>
  <c r="A84" i="74"/>
  <c r="A84" i="75"/>
  <c r="A84" i="56"/>
  <c r="A86" i="56" s="1"/>
  <c r="A87" i="56" s="1"/>
  <c r="A88" i="56" s="1"/>
  <c r="A89" i="56" s="1"/>
  <c r="A90" i="56" s="1"/>
  <c r="A91" i="56" s="1"/>
  <c r="A92" i="56" s="1"/>
  <c r="A93" i="56" s="1"/>
  <c r="A94" i="56" s="1"/>
  <c r="A95" i="56" s="1"/>
  <c r="A96" i="56" s="1"/>
  <c r="A97" i="56" s="1"/>
  <c r="A98" i="56" s="1"/>
  <c r="A99" i="56" s="1"/>
  <c r="A100" i="56" s="1"/>
  <c r="A101" i="56" s="1"/>
  <c r="A84" i="30"/>
  <c r="A64" i="28"/>
  <c r="A64" i="29"/>
  <c r="A64" i="74"/>
  <c r="A64" i="75"/>
  <c r="A64" i="56"/>
  <c r="A64" i="30"/>
  <c r="A66" i="56"/>
  <c r="A67" i="56" s="1"/>
  <c r="A68" i="56" s="1"/>
  <c r="A69" i="56" s="1"/>
  <c r="A70" i="56" s="1"/>
  <c r="A71" i="56" s="1"/>
  <c r="A72" i="56" s="1"/>
  <c r="A73" i="56" s="1"/>
  <c r="A74" i="56" s="1"/>
  <c r="A75" i="56" s="1"/>
  <c r="A76" i="56" s="1"/>
  <c r="A77" i="56" s="1"/>
  <c r="A78" i="56" s="1"/>
  <c r="A79" i="56" s="1"/>
  <c r="A80" i="56" s="1"/>
  <c r="A81" i="56" s="1"/>
  <c r="A105" i="56"/>
  <c r="A106" i="56" s="1"/>
  <c r="A107" i="56" s="1"/>
  <c r="A108" i="56" s="1"/>
  <c r="A109" i="56" s="1"/>
  <c r="A110" i="56" s="1"/>
  <c r="A111" i="56" s="1"/>
  <c r="B64" i="56"/>
  <c r="B84" i="56" s="1"/>
  <c r="A49" i="4"/>
  <c r="A49" i="22"/>
  <c r="A49" i="23"/>
  <c r="A49" i="24"/>
  <c r="A49" i="25"/>
  <c r="A49" i="68"/>
  <c r="A49" i="69"/>
  <c r="A49" i="70"/>
  <c r="A49" i="71"/>
  <c r="A49" i="26"/>
  <c r="A31" i="4"/>
  <c r="A31" i="22"/>
  <c r="A31" i="23"/>
  <c r="A31" i="24"/>
  <c r="A31" i="25"/>
  <c r="A31" i="68"/>
  <c r="A31" i="69"/>
  <c r="A31" i="70"/>
  <c r="A31" i="71"/>
  <c r="A31" i="26"/>
  <c r="A12" i="28"/>
  <c r="A12" i="29"/>
  <c r="A12" i="74"/>
  <c r="A12" i="75"/>
  <c r="A12" i="56"/>
  <c r="A12" i="30"/>
  <c r="A32" i="28"/>
  <c r="A32" i="29"/>
  <c r="A32" i="74"/>
  <c r="A32" i="75"/>
  <c r="A32" i="56"/>
  <c r="A32" i="30"/>
  <c r="B86" i="56" l="1"/>
  <c r="B87" i="56" s="1"/>
  <c r="B88" i="56" s="1"/>
  <c r="B89" i="56" s="1"/>
  <c r="B90" i="56" s="1"/>
  <c r="B91" i="56" s="1"/>
  <c r="B92" i="56" s="1"/>
  <c r="B93" i="56" s="1"/>
  <c r="B94" i="56" s="1"/>
  <c r="B95" i="56" s="1"/>
  <c r="B96" i="56" s="1"/>
  <c r="B97" i="56" s="1"/>
  <c r="B98" i="56" s="1"/>
  <c r="B99" i="56" s="1"/>
  <c r="B100" i="56" s="1"/>
  <c r="B101" i="56" s="1"/>
  <c r="B104" i="56"/>
  <c r="B66" i="56"/>
  <c r="B67" i="56" s="1"/>
  <c r="B68" i="56" s="1"/>
  <c r="B69" i="56" s="1"/>
  <c r="B70" i="56" s="1"/>
  <c r="B71" i="56" s="1"/>
  <c r="B72" i="56" s="1"/>
  <c r="B73" i="56" s="1"/>
  <c r="B74" i="56" s="1"/>
  <c r="B75" i="56" s="1"/>
  <c r="B76" i="56" s="1"/>
  <c r="B77" i="56" s="1"/>
  <c r="B78" i="56" s="1"/>
  <c r="B79" i="56" s="1"/>
  <c r="B80" i="56" s="1"/>
  <c r="B81" i="56" s="1"/>
  <c r="B105" i="56"/>
  <c r="B106" i="56" s="1"/>
  <c r="B107" i="56" s="1"/>
  <c r="B108" i="56" s="1"/>
  <c r="B109" i="56" s="1"/>
  <c r="B110" i="56" s="1"/>
  <c r="B111" i="56" s="1"/>
  <c r="I163" i="28"/>
  <c r="I162" i="28"/>
  <c r="I161" i="28"/>
  <c r="I160" i="28"/>
  <c r="I159" i="28"/>
  <c r="I158" i="28"/>
  <c r="I157" i="28"/>
  <c r="I156" i="28"/>
  <c r="A157" i="28"/>
  <c r="A158" i="28" s="1"/>
  <c r="A159" i="28" s="1"/>
  <c r="A160" i="28" s="1"/>
  <c r="A161" i="28" s="1"/>
  <c r="A162" i="28" s="1"/>
  <c r="A163" i="28" s="1"/>
  <c r="I163" i="29"/>
  <c r="I162" i="29"/>
  <c r="I161" i="29"/>
  <c r="I160" i="29"/>
  <c r="I159" i="29"/>
  <c r="I158" i="29"/>
  <c r="I157" i="29"/>
  <c r="I156" i="29"/>
  <c r="A157" i="29"/>
  <c r="A158" i="29" s="1"/>
  <c r="A159" i="29" s="1"/>
  <c r="A160" i="29" s="1"/>
  <c r="A161" i="29" s="1"/>
  <c r="A162" i="29" s="1"/>
  <c r="A163" i="29" s="1"/>
  <c r="I163" i="74"/>
  <c r="I162" i="74"/>
  <c r="I161" i="74"/>
  <c r="I160" i="74"/>
  <c r="I159" i="74"/>
  <c r="I158" i="74"/>
  <c r="I157" i="74"/>
  <c r="I156" i="74"/>
  <c r="A157" i="74"/>
  <c r="A158" i="74" s="1"/>
  <c r="A159" i="74" s="1"/>
  <c r="A160" i="74" s="1"/>
  <c r="A161" i="74" s="1"/>
  <c r="A162" i="74" s="1"/>
  <c r="A163" i="74" s="1"/>
  <c r="I163" i="75"/>
  <c r="I162" i="75"/>
  <c r="I161" i="75"/>
  <c r="I160" i="75"/>
  <c r="I159" i="75"/>
  <c r="I158" i="75"/>
  <c r="I157" i="75"/>
  <c r="I156" i="75"/>
  <c r="A157" i="75"/>
  <c r="A158" i="75" s="1"/>
  <c r="A159" i="75" s="1"/>
  <c r="A160" i="75" s="1"/>
  <c r="A161" i="75" s="1"/>
  <c r="A162" i="75" s="1"/>
  <c r="A163" i="75" s="1"/>
  <c r="I163" i="56"/>
  <c r="I162" i="56"/>
  <c r="I161" i="56"/>
  <c r="I160" i="56"/>
  <c r="I159" i="56"/>
  <c r="I158" i="56"/>
  <c r="I157" i="56"/>
  <c r="I156" i="56"/>
  <c r="A157" i="56"/>
  <c r="A158" i="56" s="1"/>
  <c r="A159" i="56" s="1"/>
  <c r="A160" i="56" s="1"/>
  <c r="A161" i="56" s="1"/>
  <c r="A162" i="56" s="1"/>
  <c r="A163" i="56" s="1"/>
  <c r="J163" i="30"/>
  <c r="H163" i="30"/>
  <c r="G163" i="30"/>
  <c r="F163" i="30"/>
  <c r="E163" i="30"/>
  <c r="J162" i="30"/>
  <c r="H162" i="30"/>
  <c r="G162" i="30"/>
  <c r="F162" i="30"/>
  <c r="E162" i="30"/>
  <c r="J161" i="30"/>
  <c r="H161" i="30"/>
  <c r="G161" i="30"/>
  <c r="F161" i="30"/>
  <c r="E161" i="30"/>
  <c r="J160" i="30"/>
  <c r="H160" i="30"/>
  <c r="G160" i="30"/>
  <c r="F160" i="30"/>
  <c r="E160" i="30"/>
  <c r="J159" i="30"/>
  <c r="H159" i="30"/>
  <c r="G159" i="30"/>
  <c r="F159" i="30"/>
  <c r="E159" i="30"/>
  <c r="J158" i="30"/>
  <c r="H158" i="30"/>
  <c r="G158" i="30"/>
  <c r="F158" i="30"/>
  <c r="E158" i="30"/>
  <c r="J157" i="30"/>
  <c r="H157" i="30"/>
  <c r="G157" i="30"/>
  <c r="F157" i="30"/>
  <c r="E157" i="30"/>
  <c r="J156" i="30"/>
  <c r="H156" i="30"/>
  <c r="G156" i="30"/>
  <c r="F156" i="30"/>
  <c r="E156" i="30"/>
  <c r="A157" i="30"/>
  <c r="A158" i="30" s="1"/>
  <c r="A159" i="30" s="1"/>
  <c r="A160" i="30" s="1"/>
  <c r="A161" i="30" s="1"/>
  <c r="A162" i="30" s="1"/>
  <c r="A163" i="30" s="1"/>
  <c r="I111" i="28"/>
  <c r="I110" i="28"/>
  <c r="I109" i="28"/>
  <c r="I108" i="28"/>
  <c r="I107" i="28"/>
  <c r="I106" i="28"/>
  <c r="I105" i="28"/>
  <c r="I104" i="28"/>
  <c r="A105" i="28"/>
  <c r="A106" i="28" s="1"/>
  <c r="A107" i="28" s="1"/>
  <c r="A108" i="28" s="1"/>
  <c r="A109" i="28" s="1"/>
  <c r="A110" i="28" s="1"/>
  <c r="A111" i="28" s="1"/>
  <c r="I111" i="29"/>
  <c r="I110" i="29"/>
  <c r="I109" i="29"/>
  <c r="I108" i="29"/>
  <c r="I107" i="29"/>
  <c r="I106" i="29"/>
  <c r="I105" i="29"/>
  <c r="I104" i="29"/>
  <c r="A105" i="29"/>
  <c r="A106" i="29" s="1"/>
  <c r="A107" i="29" s="1"/>
  <c r="A108" i="29" s="1"/>
  <c r="A109" i="29" s="1"/>
  <c r="A110" i="29" s="1"/>
  <c r="A111" i="29" s="1"/>
  <c r="I111" i="74"/>
  <c r="I110" i="74"/>
  <c r="I109" i="74"/>
  <c r="I108" i="74"/>
  <c r="I107" i="74"/>
  <c r="I106" i="74"/>
  <c r="I105" i="74"/>
  <c r="I104" i="74"/>
  <c r="A105" i="74"/>
  <c r="A106" i="74" s="1"/>
  <c r="A107" i="74" s="1"/>
  <c r="A108" i="74" s="1"/>
  <c r="A109" i="74" s="1"/>
  <c r="A110" i="74" s="1"/>
  <c r="A111" i="74" s="1"/>
  <c r="I111" i="75"/>
  <c r="I110" i="75"/>
  <c r="I109" i="75"/>
  <c r="I108" i="75"/>
  <c r="I107" i="75"/>
  <c r="I106" i="75"/>
  <c r="I105" i="75"/>
  <c r="I104" i="75"/>
  <c r="A105" i="75"/>
  <c r="A106" i="75" s="1"/>
  <c r="A107" i="75" s="1"/>
  <c r="A108" i="75" s="1"/>
  <c r="A109" i="75" s="1"/>
  <c r="A110" i="75" s="1"/>
  <c r="A111" i="75" s="1"/>
  <c r="I111" i="56"/>
  <c r="I110" i="56"/>
  <c r="I109" i="56"/>
  <c r="I108" i="56"/>
  <c r="I107" i="56"/>
  <c r="I106" i="56"/>
  <c r="I105" i="56"/>
  <c r="I104" i="56"/>
  <c r="J111" i="30"/>
  <c r="H111" i="30"/>
  <c r="G111" i="30"/>
  <c r="F111" i="30"/>
  <c r="E111" i="30"/>
  <c r="J110" i="30"/>
  <c r="H110" i="30"/>
  <c r="G110" i="30"/>
  <c r="F110" i="30"/>
  <c r="E110" i="30"/>
  <c r="J109" i="30"/>
  <c r="H109" i="30"/>
  <c r="G109" i="30"/>
  <c r="F109" i="30"/>
  <c r="E109" i="30"/>
  <c r="J108" i="30"/>
  <c r="H108" i="30"/>
  <c r="G108" i="30"/>
  <c r="F108" i="30"/>
  <c r="E108" i="30"/>
  <c r="J107" i="30"/>
  <c r="H107" i="30"/>
  <c r="G107" i="30"/>
  <c r="F107" i="30"/>
  <c r="E107" i="30"/>
  <c r="J106" i="30"/>
  <c r="H106" i="30"/>
  <c r="G106" i="30"/>
  <c r="F106" i="30"/>
  <c r="E106" i="30"/>
  <c r="J105" i="30"/>
  <c r="H105" i="30"/>
  <c r="G105" i="30"/>
  <c r="F105" i="30"/>
  <c r="E105" i="30"/>
  <c r="J104" i="30"/>
  <c r="H104" i="30"/>
  <c r="G104" i="30"/>
  <c r="F104" i="30"/>
  <c r="E104" i="30"/>
  <c r="A105" i="30"/>
  <c r="A106" i="30" s="1"/>
  <c r="A107" i="30" s="1"/>
  <c r="A108" i="30" s="1"/>
  <c r="A109" i="30" s="1"/>
  <c r="A110" i="30" s="1"/>
  <c r="A111" i="30" s="1"/>
  <c r="A53" i="30"/>
  <c r="A54" i="30" s="1"/>
  <c r="A55" i="30" s="1"/>
  <c r="A56" i="30" s="1"/>
  <c r="A57" i="30" s="1"/>
  <c r="A58" i="30" s="1"/>
  <c r="A59" i="30" s="1"/>
  <c r="I59" i="28"/>
  <c r="I58" i="28"/>
  <c r="I57" i="28"/>
  <c r="I56" i="28"/>
  <c r="I55" i="28"/>
  <c r="I54" i="28"/>
  <c r="I53" i="28"/>
  <c r="I52" i="28"/>
  <c r="A53" i="28"/>
  <c r="A54" i="28" s="1"/>
  <c r="A55" i="28" s="1"/>
  <c r="A56" i="28" s="1"/>
  <c r="A57" i="28" s="1"/>
  <c r="A58" i="28" s="1"/>
  <c r="A59" i="28" s="1"/>
  <c r="I59" i="29"/>
  <c r="I58" i="29"/>
  <c r="I57" i="29"/>
  <c r="I56" i="29"/>
  <c r="I55" i="29"/>
  <c r="I54" i="29"/>
  <c r="I53" i="29"/>
  <c r="I52" i="29"/>
  <c r="A53" i="29"/>
  <c r="A54" i="29" s="1"/>
  <c r="A55" i="29" s="1"/>
  <c r="A56" i="29" s="1"/>
  <c r="A57" i="29" s="1"/>
  <c r="A58" i="29" s="1"/>
  <c r="A59" i="29" s="1"/>
  <c r="I59" i="74"/>
  <c r="I58" i="74"/>
  <c r="I57" i="74"/>
  <c r="I56" i="74"/>
  <c r="I55" i="74"/>
  <c r="I54" i="74"/>
  <c r="I53" i="74"/>
  <c r="I52" i="74"/>
  <c r="A53" i="74"/>
  <c r="A54" i="74" s="1"/>
  <c r="A55" i="74" s="1"/>
  <c r="A56" i="74" s="1"/>
  <c r="A57" i="74" s="1"/>
  <c r="A58" i="74" s="1"/>
  <c r="A59" i="74" s="1"/>
  <c r="I59" i="75"/>
  <c r="I58" i="75"/>
  <c r="I57" i="75"/>
  <c r="I56" i="75"/>
  <c r="I55" i="75"/>
  <c r="I54" i="75"/>
  <c r="I53" i="75"/>
  <c r="I52" i="75"/>
  <c r="A53" i="75"/>
  <c r="A54" i="75" s="1"/>
  <c r="A55" i="75" s="1"/>
  <c r="A56" i="75" s="1"/>
  <c r="A57" i="75" s="1"/>
  <c r="A58" i="75" s="1"/>
  <c r="A59" i="75" s="1"/>
  <c r="I59" i="56"/>
  <c r="I58" i="56"/>
  <c r="I57" i="56"/>
  <c r="I56" i="56"/>
  <c r="I55" i="56"/>
  <c r="I54" i="56"/>
  <c r="I53" i="56"/>
  <c r="I52" i="56"/>
  <c r="A53" i="56"/>
  <c r="A54" i="56" s="1"/>
  <c r="A55" i="56" s="1"/>
  <c r="A56" i="56" s="1"/>
  <c r="A57" i="56" s="1"/>
  <c r="A58" i="56" s="1"/>
  <c r="A59" i="56" s="1"/>
  <c r="J59" i="30"/>
  <c r="H59" i="30"/>
  <c r="G59" i="30"/>
  <c r="F59" i="30"/>
  <c r="E59" i="30"/>
  <c r="J58" i="30"/>
  <c r="H58" i="30"/>
  <c r="G58" i="30"/>
  <c r="F58" i="30"/>
  <c r="E58" i="30"/>
  <c r="J57" i="30"/>
  <c r="H57" i="30"/>
  <c r="G57" i="30"/>
  <c r="F57" i="30"/>
  <c r="E57" i="30"/>
  <c r="J56" i="30"/>
  <c r="H56" i="30"/>
  <c r="G56" i="30"/>
  <c r="F56" i="30"/>
  <c r="E56" i="30"/>
  <c r="J55" i="30"/>
  <c r="H55" i="30"/>
  <c r="G55" i="30"/>
  <c r="F55" i="30"/>
  <c r="E55" i="30"/>
  <c r="J54" i="30"/>
  <c r="H54" i="30"/>
  <c r="G54" i="30"/>
  <c r="F54" i="30"/>
  <c r="E54" i="30"/>
  <c r="J53" i="30"/>
  <c r="H53" i="30"/>
  <c r="G53" i="30"/>
  <c r="F53" i="30"/>
  <c r="E53" i="30"/>
  <c r="J52" i="30"/>
  <c r="H52" i="30"/>
  <c r="G52" i="30"/>
  <c r="F52" i="30"/>
  <c r="E52" i="30"/>
  <c r="AC64" i="22"/>
  <c r="Y64" i="22"/>
  <c r="U64" i="22"/>
  <c r="P64" i="22"/>
  <c r="L64" i="22"/>
  <c r="Q64" i="22" s="1"/>
  <c r="H64" i="22"/>
  <c r="AC62" i="22"/>
  <c r="Y62" i="22"/>
  <c r="U62" i="22"/>
  <c r="P62" i="22"/>
  <c r="L62" i="22"/>
  <c r="H62" i="22"/>
  <c r="AC61" i="22"/>
  <c r="Y61" i="22"/>
  <c r="U61" i="22"/>
  <c r="P61" i="22"/>
  <c r="L61" i="22"/>
  <c r="H61" i="22"/>
  <c r="AB60" i="22"/>
  <c r="AA60" i="22"/>
  <c r="AC60" i="22" s="1"/>
  <c r="Z60" i="22"/>
  <c r="X60" i="22"/>
  <c r="W60" i="22"/>
  <c r="V60" i="22"/>
  <c r="T60" i="22"/>
  <c r="S60" i="22"/>
  <c r="U60" i="22" s="1"/>
  <c r="R60" i="22"/>
  <c r="O60" i="22"/>
  <c r="N60" i="22"/>
  <c r="M60" i="22"/>
  <c r="P60" i="22" s="1"/>
  <c r="K60" i="22"/>
  <c r="J60" i="22"/>
  <c r="I60" i="22"/>
  <c r="G60" i="22"/>
  <c r="F60" i="22"/>
  <c r="E60" i="22"/>
  <c r="H60" i="22" s="1"/>
  <c r="AC59" i="22"/>
  <c r="Y59" i="22"/>
  <c r="U59" i="22"/>
  <c r="P59" i="22"/>
  <c r="L59" i="22"/>
  <c r="H59" i="22"/>
  <c r="AC58" i="22"/>
  <c r="Y58" i="22"/>
  <c r="U58" i="22"/>
  <c r="P58" i="22"/>
  <c r="L58" i="22"/>
  <c r="H58" i="22"/>
  <c r="AC57" i="22"/>
  <c r="Y57" i="22"/>
  <c r="U57" i="22"/>
  <c r="P57" i="22"/>
  <c r="L57" i="22"/>
  <c r="H57" i="22"/>
  <c r="AC56" i="22"/>
  <c r="Y56" i="22"/>
  <c r="U56" i="22"/>
  <c r="P56" i="22"/>
  <c r="L56" i="22"/>
  <c r="H56" i="22"/>
  <c r="AC55" i="22"/>
  <c r="Y55" i="22"/>
  <c r="U55" i="22"/>
  <c r="P55" i="22"/>
  <c r="L55" i="22"/>
  <c r="H55" i="22"/>
  <c r="AC54" i="22"/>
  <c r="Y54" i="22"/>
  <c r="U54" i="22"/>
  <c r="P54" i="22"/>
  <c r="L54" i="22"/>
  <c r="H54" i="22"/>
  <c r="AB53" i="22"/>
  <c r="AB63" i="22" s="1"/>
  <c r="AA53" i="22"/>
  <c r="AA63" i="22" s="1"/>
  <c r="Z53" i="22"/>
  <c r="Z63" i="22" s="1"/>
  <c r="X53" i="22"/>
  <c r="X63" i="22" s="1"/>
  <c r="W53" i="22"/>
  <c r="W63" i="22" s="1"/>
  <c r="V53" i="22"/>
  <c r="V63" i="22" s="1"/>
  <c r="Y63" i="22" s="1"/>
  <c r="T53" i="22"/>
  <c r="T63" i="22" s="1"/>
  <c r="S53" i="22"/>
  <c r="S63" i="22" s="1"/>
  <c r="R53" i="22"/>
  <c r="R63" i="22" s="1"/>
  <c r="O53" i="22"/>
  <c r="O63" i="22" s="1"/>
  <c r="N53" i="22"/>
  <c r="N63" i="22" s="1"/>
  <c r="M53" i="22"/>
  <c r="P53" i="22" s="1"/>
  <c r="K53" i="22"/>
  <c r="K63" i="22" s="1"/>
  <c r="J53" i="22"/>
  <c r="J63" i="22" s="1"/>
  <c r="I53" i="22"/>
  <c r="I63" i="22" s="1"/>
  <c r="G53" i="22"/>
  <c r="G63" i="22" s="1"/>
  <c r="F53" i="22"/>
  <c r="F63" i="22" s="1"/>
  <c r="E53" i="22"/>
  <c r="H53" i="22" s="1"/>
  <c r="AC52" i="22"/>
  <c r="Y52" i="22"/>
  <c r="U52" i="22"/>
  <c r="P52" i="22"/>
  <c r="L52" i="22"/>
  <c r="H52" i="22"/>
  <c r="AC51" i="22"/>
  <c r="Y51" i="22"/>
  <c r="U51" i="22"/>
  <c r="P51" i="22"/>
  <c r="L51" i="22"/>
  <c r="H51" i="22"/>
  <c r="A51" i="22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C49" i="22"/>
  <c r="Y49" i="22"/>
  <c r="U49" i="22"/>
  <c r="P49" i="22"/>
  <c r="L49" i="22"/>
  <c r="Q49" i="22" s="1"/>
  <c r="H49" i="22"/>
  <c r="AC64" i="23"/>
  <c r="Y64" i="23"/>
  <c r="U64" i="23"/>
  <c r="P64" i="23"/>
  <c r="L64" i="23"/>
  <c r="Q64" i="23" s="1"/>
  <c r="H64" i="23"/>
  <c r="AC62" i="23"/>
  <c r="Y62" i="23"/>
  <c r="U62" i="23"/>
  <c r="P62" i="23"/>
  <c r="L62" i="23"/>
  <c r="Q62" i="23" s="1"/>
  <c r="H62" i="23"/>
  <c r="AC61" i="23"/>
  <c r="Y61" i="23"/>
  <c r="U61" i="23"/>
  <c r="P61" i="23"/>
  <c r="L61" i="23"/>
  <c r="Q61" i="23" s="1"/>
  <c r="H61" i="23"/>
  <c r="AB60" i="23"/>
  <c r="AA60" i="23"/>
  <c r="Z60" i="23"/>
  <c r="AC60" i="23" s="1"/>
  <c r="X60" i="23"/>
  <c r="W60" i="23"/>
  <c r="V60" i="23"/>
  <c r="T60" i="23"/>
  <c r="S60" i="23"/>
  <c r="R60" i="23"/>
  <c r="U60" i="23" s="1"/>
  <c r="O60" i="23"/>
  <c r="N60" i="23"/>
  <c r="P60" i="23" s="1"/>
  <c r="M60" i="23"/>
  <c r="K60" i="23"/>
  <c r="J60" i="23"/>
  <c r="I60" i="23"/>
  <c r="G60" i="23"/>
  <c r="F60" i="23"/>
  <c r="H60" i="23" s="1"/>
  <c r="E60" i="23"/>
  <c r="AC59" i="23"/>
  <c r="Y59" i="23"/>
  <c r="U59" i="23"/>
  <c r="P59" i="23"/>
  <c r="L59" i="23"/>
  <c r="Q59" i="23" s="1"/>
  <c r="H59" i="23"/>
  <c r="AC58" i="23"/>
  <c r="Y58" i="23"/>
  <c r="U58" i="23"/>
  <c r="P58" i="23"/>
  <c r="L58" i="23"/>
  <c r="Q58" i="23" s="1"/>
  <c r="H58" i="23"/>
  <c r="AC57" i="23"/>
  <c r="Y57" i="23"/>
  <c r="U57" i="23"/>
  <c r="P57" i="23"/>
  <c r="L57" i="23"/>
  <c r="Q57" i="23" s="1"/>
  <c r="H57" i="23"/>
  <c r="AC56" i="23"/>
  <c r="Y56" i="23"/>
  <c r="U56" i="23"/>
  <c r="P56" i="23"/>
  <c r="L56" i="23"/>
  <c r="Q56" i="23" s="1"/>
  <c r="H56" i="23"/>
  <c r="AC55" i="23"/>
  <c r="Y55" i="23"/>
  <c r="U55" i="23"/>
  <c r="P55" i="23"/>
  <c r="L55" i="23"/>
  <c r="Q55" i="23" s="1"/>
  <c r="H55" i="23"/>
  <c r="AC54" i="23"/>
  <c r="Y54" i="23"/>
  <c r="U54" i="23"/>
  <c r="P54" i="23"/>
  <c r="L54" i="23"/>
  <c r="Q54" i="23" s="1"/>
  <c r="H54" i="23"/>
  <c r="AB53" i="23"/>
  <c r="AB63" i="23" s="1"/>
  <c r="AA53" i="23"/>
  <c r="AA63" i="23" s="1"/>
  <c r="Z53" i="23"/>
  <c r="AC53" i="23" s="1"/>
  <c r="X53" i="23"/>
  <c r="X63" i="23" s="1"/>
  <c r="W53" i="23"/>
  <c r="W63" i="23" s="1"/>
  <c r="V53" i="23"/>
  <c r="T53" i="23"/>
  <c r="T63" i="23" s="1"/>
  <c r="S53" i="23"/>
  <c r="S63" i="23" s="1"/>
  <c r="R53" i="23"/>
  <c r="U53" i="23" s="1"/>
  <c r="O53" i="23"/>
  <c r="O63" i="23" s="1"/>
  <c r="N53" i="23"/>
  <c r="N63" i="23" s="1"/>
  <c r="P63" i="23" s="1"/>
  <c r="M53" i="23"/>
  <c r="M63" i="23" s="1"/>
  <c r="K53" i="23"/>
  <c r="K63" i="23" s="1"/>
  <c r="J53" i="23"/>
  <c r="J63" i="23" s="1"/>
  <c r="I53" i="23"/>
  <c r="I63" i="23" s="1"/>
  <c r="G53" i="23"/>
  <c r="G63" i="23" s="1"/>
  <c r="F53" i="23"/>
  <c r="F63" i="23" s="1"/>
  <c r="H63" i="23" s="1"/>
  <c r="E53" i="23"/>
  <c r="E63" i="23" s="1"/>
  <c r="AC52" i="23"/>
  <c r="Y52" i="23"/>
  <c r="U52" i="23"/>
  <c r="P52" i="23"/>
  <c r="L52" i="23"/>
  <c r="Q52" i="23" s="1"/>
  <c r="H52" i="23"/>
  <c r="AC51" i="23"/>
  <c r="Y51" i="23"/>
  <c r="U51" i="23"/>
  <c r="P51" i="23"/>
  <c r="L51" i="23"/>
  <c r="Q51" i="23" s="1"/>
  <c r="H51" i="23"/>
  <c r="A51" i="23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C49" i="23"/>
  <c r="Y49" i="23"/>
  <c r="U49" i="23"/>
  <c r="P49" i="23"/>
  <c r="L49" i="23"/>
  <c r="H49" i="23"/>
  <c r="AC64" i="24"/>
  <c r="Y64" i="24"/>
  <c r="U64" i="24"/>
  <c r="P64" i="24"/>
  <c r="L64" i="24"/>
  <c r="H64" i="24"/>
  <c r="AC62" i="24"/>
  <c r="Y62" i="24"/>
  <c r="U62" i="24"/>
  <c r="P62" i="24"/>
  <c r="L62" i="24"/>
  <c r="H62" i="24"/>
  <c r="AC61" i="24"/>
  <c r="Y61" i="24"/>
  <c r="U61" i="24"/>
  <c r="P61" i="24"/>
  <c r="L61" i="24"/>
  <c r="H61" i="24"/>
  <c r="AB60" i="24"/>
  <c r="AA60" i="24"/>
  <c r="AC60" i="24" s="1"/>
  <c r="Z60" i="24"/>
  <c r="X60" i="24"/>
  <c r="W60" i="24"/>
  <c r="V60" i="24"/>
  <c r="T60" i="24"/>
  <c r="S60" i="24"/>
  <c r="U60" i="24" s="1"/>
  <c r="R60" i="24"/>
  <c r="O60" i="24"/>
  <c r="N60" i="24"/>
  <c r="M60" i="24"/>
  <c r="P60" i="24" s="1"/>
  <c r="K60" i="24"/>
  <c r="J60" i="24"/>
  <c r="I60" i="24"/>
  <c r="G60" i="24"/>
  <c r="F60" i="24"/>
  <c r="E60" i="24"/>
  <c r="AC59" i="24"/>
  <c r="Y59" i="24"/>
  <c r="U59" i="24"/>
  <c r="P59" i="24"/>
  <c r="L59" i="24"/>
  <c r="H59" i="24"/>
  <c r="AC58" i="24"/>
  <c r="Y58" i="24"/>
  <c r="U58" i="24"/>
  <c r="P58" i="24"/>
  <c r="L58" i="24"/>
  <c r="H58" i="24"/>
  <c r="AC57" i="24"/>
  <c r="Y57" i="24"/>
  <c r="U57" i="24"/>
  <c r="P57" i="24"/>
  <c r="L57" i="24"/>
  <c r="H57" i="24"/>
  <c r="AC56" i="24"/>
  <c r="Y56" i="24"/>
  <c r="U56" i="24"/>
  <c r="P56" i="24"/>
  <c r="L56" i="24"/>
  <c r="H56" i="24"/>
  <c r="AC55" i="24"/>
  <c r="Y55" i="24"/>
  <c r="U55" i="24"/>
  <c r="P55" i="24"/>
  <c r="L55" i="24"/>
  <c r="H55" i="24"/>
  <c r="AC54" i="24"/>
  <c r="Y54" i="24"/>
  <c r="U54" i="24"/>
  <c r="P54" i="24"/>
  <c r="L54" i="24"/>
  <c r="H54" i="24"/>
  <c r="AB53" i="24"/>
  <c r="AB63" i="24" s="1"/>
  <c r="AA53" i="24"/>
  <c r="AA63" i="24" s="1"/>
  <c r="Z53" i="24"/>
  <c r="X53" i="24"/>
  <c r="X63" i="24" s="1"/>
  <c r="W53" i="24"/>
  <c r="W63" i="24" s="1"/>
  <c r="V53" i="24"/>
  <c r="T53" i="24"/>
  <c r="T63" i="24" s="1"/>
  <c r="S53" i="24"/>
  <c r="S63" i="24" s="1"/>
  <c r="R53" i="24"/>
  <c r="O53" i="24"/>
  <c r="N53" i="24"/>
  <c r="N63" i="24" s="1"/>
  <c r="M53" i="24"/>
  <c r="K53" i="24"/>
  <c r="K63" i="24" s="1"/>
  <c r="J53" i="24"/>
  <c r="J63" i="24" s="1"/>
  <c r="I53" i="24"/>
  <c r="I63" i="24" s="1"/>
  <c r="G53" i="24"/>
  <c r="G63" i="24" s="1"/>
  <c r="F53" i="24"/>
  <c r="F63" i="24" s="1"/>
  <c r="E53" i="24"/>
  <c r="E63" i="24" s="1"/>
  <c r="AC52" i="24"/>
  <c r="Y52" i="24"/>
  <c r="U52" i="24"/>
  <c r="P52" i="24"/>
  <c r="L52" i="24"/>
  <c r="H52" i="24"/>
  <c r="AC51" i="24"/>
  <c r="Y51" i="24"/>
  <c r="U51" i="24"/>
  <c r="P51" i="24"/>
  <c r="L51" i="24"/>
  <c r="H51" i="24"/>
  <c r="A51" i="24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C49" i="24"/>
  <c r="Y49" i="24"/>
  <c r="U49" i="24"/>
  <c r="P49" i="24"/>
  <c r="L49" i="24"/>
  <c r="Q49" i="24" s="1"/>
  <c r="H49" i="24"/>
  <c r="AC64" i="25"/>
  <c r="Y64" i="25"/>
  <c r="U64" i="25"/>
  <c r="P64" i="25"/>
  <c r="L64" i="25"/>
  <c r="Q64" i="25" s="1"/>
  <c r="H64" i="25"/>
  <c r="AC62" i="25"/>
  <c r="Y62" i="25"/>
  <c r="U62" i="25"/>
  <c r="P62" i="25"/>
  <c r="L62" i="25"/>
  <c r="H62" i="25"/>
  <c r="AC61" i="25"/>
  <c r="Y61" i="25"/>
  <c r="U61" i="25"/>
  <c r="P61" i="25"/>
  <c r="L61" i="25"/>
  <c r="H61" i="25"/>
  <c r="AB60" i="25"/>
  <c r="AA60" i="25"/>
  <c r="AC60" i="25" s="1"/>
  <c r="Z60" i="25"/>
  <c r="X60" i="25"/>
  <c r="W60" i="25"/>
  <c r="V60" i="25"/>
  <c r="T60" i="25"/>
  <c r="S60" i="25"/>
  <c r="U60" i="25" s="1"/>
  <c r="R60" i="25"/>
  <c r="O60" i="25"/>
  <c r="N60" i="25"/>
  <c r="M60" i="25"/>
  <c r="P60" i="25" s="1"/>
  <c r="K60" i="25"/>
  <c r="J60" i="25"/>
  <c r="I60" i="25"/>
  <c r="G60" i="25"/>
  <c r="F60" i="25"/>
  <c r="E60" i="25"/>
  <c r="H60" i="25" s="1"/>
  <c r="AC59" i="25"/>
  <c r="Y59" i="25"/>
  <c r="U59" i="25"/>
  <c r="P59" i="25"/>
  <c r="L59" i="25"/>
  <c r="H59" i="25"/>
  <c r="AC58" i="25"/>
  <c r="Y58" i="25"/>
  <c r="U58" i="25"/>
  <c r="P58" i="25"/>
  <c r="L58" i="25"/>
  <c r="H58" i="25"/>
  <c r="AC57" i="25"/>
  <c r="Y57" i="25"/>
  <c r="U57" i="25"/>
  <c r="P57" i="25"/>
  <c r="L57" i="25"/>
  <c r="H57" i="25"/>
  <c r="AC56" i="25"/>
  <c r="Y56" i="25"/>
  <c r="U56" i="25"/>
  <c r="P56" i="25"/>
  <c r="L56" i="25"/>
  <c r="H56" i="25"/>
  <c r="AC55" i="25"/>
  <c r="Y55" i="25"/>
  <c r="U55" i="25"/>
  <c r="P55" i="25"/>
  <c r="L55" i="25"/>
  <c r="H55" i="25"/>
  <c r="AC54" i="25"/>
  <c r="Y54" i="25"/>
  <c r="U54" i="25"/>
  <c r="P54" i="25"/>
  <c r="L54" i="25"/>
  <c r="H54" i="25"/>
  <c r="AB53" i="25"/>
  <c r="AB63" i="25" s="1"/>
  <c r="AA53" i="25"/>
  <c r="AA63" i="25" s="1"/>
  <c r="Z53" i="25"/>
  <c r="Z63" i="25" s="1"/>
  <c r="X53" i="25"/>
  <c r="X63" i="25" s="1"/>
  <c r="W53" i="25"/>
  <c r="W63" i="25" s="1"/>
  <c r="V53" i="25"/>
  <c r="V63" i="25" s="1"/>
  <c r="Y63" i="25" s="1"/>
  <c r="T53" i="25"/>
  <c r="T63" i="25" s="1"/>
  <c r="S53" i="25"/>
  <c r="S63" i="25" s="1"/>
  <c r="R53" i="25"/>
  <c r="R63" i="25" s="1"/>
  <c r="O53" i="25"/>
  <c r="O63" i="25" s="1"/>
  <c r="N53" i="25"/>
  <c r="N63" i="25" s="1"/>
  <c r="M53" i="25"/>
  <c r="P53" i="25" s="1"/>
  <c r="K53" i="25"/>
  <c r="K63" i="25" s="1"/>
  <c r="J53" i="25"/>
  <c r="J63" i="25" s="1"/>
  <c r="I53" i="25"/>
  <c r="G53" i="25"/>
  <c r="G63" i="25" s="1"/>
  <c r="F53" i="25"/>
  <c r="F63" i="25" s="1"/>
  <c r="E53" i="25"/>
  <c r="H53" i="25" s="1"/>
  <c r="AC52" i="25"/>
  <c r="Y52" i="25"/>
  <c r="U52" i="25"/>
  <c r="P52" i="25"/>
  <c r="L52" i="25"/>
  <c r="H52" i="25"/>
  <c r="AC51" i="25"/>
  <c r="Y51" i="25"/>
  <c r="U51" i="25"/>
  <c r="P51" i="25"/>
  <c r="L51" i="25"/>
  <c r="H51" i="25"/>
  <c r="A51" i="25"/>
  <c r="A52" i="25" s="1"/>
  <c r="A53" i="25" s="1"/>
  <c r="A54" i="25" s="1"/>
  <c r="A55" i="25" s="1"/>
  <c r="A56" i="25" s="1"/>
  <c r="A57" i="25" s="1"/>
  <c r="A58" i="25" s="1"/>
  <c r="A59" i="25" s="1"/>
  <c r="A60" i="25" s="1"/>
  <c r="A61" i="25" s="1"/>
  <c r="A62" i="25" s="1"/>
  <c r="A63" i="25" s="1"/>
  <c r="A64" i="25" s="1"/>
  <c r="AC49" i="25"/>
  <c r="Y49" i="25"/>
  <c r="U49" i="25"/>
  <c r="P49" i="25"/>
  <c r="L49" i="25"/>
  <c r="Q49" i="25" s="1"/>
  <c r="H49" i="25"/>
  <c r="AC64" i="68"/>
  <c r="Y64" i="68"/>
  <c r="U64" i="68"/>
  <c r="P64" i="68"/>
  <c r="L64" i="68"/>
  <c r="H64" i="68"/>
  <c r="AC62" i="68"/>
  <c r="Y62" i="68"/>
  <c r="U62" i="68"/>
  <c r="P62" i="68"/>
  <c r="L62" i="68"/>
  <c r="H62" i="68"/>
  <c r="AC61" i="68"/>
  <c r="Y61" i="68"/>
  <c r="U61" i="68"/>
  <c r="P61" i="68"/>
  <c r="L61" i="68"/>
  <c r="H61" i="68"/>
  <c r="AB60" i="68"/>
  <c r="AA60" i="68"/>
  <c r="Z60" i="68"/>
  <c r="X60" i="68"/>
  <c r="W60" i="68"/>
  <c r="V60" i="68"/>
  <c r="Y60" i="68" s="1"/>
  <c r="T60" i="68"/>
  <c r="S60" i="68"/>
  <c r="R60" i="68"/>
  <c r="O60" i="68"/>
  <c r="N60" i="68"/>
  <c r="M60" i="68"/>
  <c r="K60" i="68"/>
  <c r="J60" i="68"/>
  <c r="L60" i="68" s="1"/>
  <c r="I60" i="68"/>
  <c r="G60" i="68"/>
  <c r="F60" i="68"/>
  <c r="E60" i="68"/>
  <c r="AC59" i="68"/>
  <c r="Y59" i="68"/>
  <c r="U59" i="68"/>
  <c r="P59" i="68"/>
  <c r="L59" i="68"/>
  <c r="H59" i="68"/>
  <c r="AC58" i="68"/>
  <c r="Y58" i="68"/>
  <c r="U58" i="68"/>
  <c r="P58" i="68"/>
  <c r="L58" i="68"/>
  <c r="H58" i="68"/>
  <c r="AC57" i="68"/>
  <c r="Y57" i="68"/>
  <c r="U57" i="68"/>
  <c r="P57" i="68"/>
  <c r="L57" i="68"/>
  <c r="H57" i="68"/>
  <c r="AC56" i="68"/>
  <c r="Y56" i="68"/>
  <c r="U56" i="68"/>
  <c r="P56" i="68"/>
  <c r="L56" i="68"/>
  <c r="H56" i="68"/>
  <c r="AC55" i="68"/>
  <c r="Y55" i="68"/>
  <c r="U55" i="68"/>
  <c r="P55" i="68"/>
  <c r="L55" i="68"/>
  <c r="H55" i="68"/>
  <c r="AC54" i="68"/>
  <c r="Y54" i="68"/>
  <c r="U54" i="68"/>
  <c r="P54" i="68"/>
  <c r="L54" i="68"/>
  <c r="H54" i="68"/>
  <c r="AB53" i="68"/>
  <c r="AB63" i="68" s="1"/>
  <c r="AA53" i="68"/>
  <c r="AA63" i="68" s="1"/>
  <c r="Z53" i="68"/>
  <c r="X53" i="68"/>
  <c r="X63" i="68" s="1"/>
  <c r="W53" i="68"/>
  <c r="W63" i="68" s="1"/>
  <c r="V53" i="68"/>
  <c r="T53" i="68"/>
  <c r="T63" i="68" s="1"/>
  <c r="S53" i="68"/>
  <c r="S63" i="68" s="1"/>
  <c r="R53" i="68"/>
  <c r="O53" i="68"/>
  <c r="O63" i="68" s="1"/>
  <c r="N53" i="68"/>
  <c r="N63" i="68" s="1"/>
  <c r="M53" i="68"/>
  <c r="M63" i="68" s="1"/>
  <c r="K53" i="68"/>
  <c r="K63" i="68" s="1"/>
  <c r="J53" i="68"/>
  <c r="J63" i="68" s="1"/>
  <c r="L63" i="68" s="1"/>
  <c r="I53" i="68"/>
  <c r="I63" i="68" s="1"/>
  <c r="G53" i="68"/>
  <c r="G63" i="68" s="1"/>
  <c r="F53" i="68"/>
  <c r="F63" i="68" s="1"/>
  <c r="E53" i="68"/>
  <c r="E63" i="68" s="1"/>
  <c r="AC52" i="68"/>
  <c r="Y52" i="68"/>
  <c r="U52" i="68"/>
  <c r="P52" i="68"/>
  <c r="L52" i="68"/>
  <c r="H52" i="68"/>
  <c r="AC51" i="68"/>
  <c r="Y51" i="68"/>
  <c r="U51" i="68"/>
  <c r="P51" i="68"/>
  <c r="L51" i="68"/>
  <c r="H51" i="68"/>
  <c r="A51" i="68"/>
  <c r="A52" i="68" s="1"/>
  <c r="A53" i="68" s="1"/>
  <c r="A54" i="68" s="1"/>
  <c r="A55" i="68" s="1"/>
  <c r="A56" i="68" s="1"/>
  <c r="A57" i="68" s="1"/>
  <c r="A58" i="68" s="1"/>
  <c r="A59" i="68" s="1"/>
  <c r="A60" i="68" s="1"/>
  <c r="A61" i="68" s="1"/>
  <c r="A62" i="68" s="1"/>
  <c r="A63" i="68" s="1"/>
  <c r="A64" i="68" s="1"/>
  <c r="AC49" i="68"/>
  <c r="Y49" i="68"/>
  <c r="U49" i="68"/>
  <c r="P49" i="68"/>
  <c r="L49" i="68"/>
  <c r="Q49" i="68" s="1"/>
  <c r="H49" i="68"/>
  <c r="AC64" i="69"/>
  <c r="Y64" i="69"/>
  <c r="U64" i="69"/>
  <c r="P64" i="69"/>
  <c r="L64" i="69"/>
  <c r="Q64" i="69" s="1"/>
  <c r="H64" i="69"/>
  <c r="AC62" i="69"/>
  <c r="Y62" i="69"/>
  <c r="U62" i="69"/>
  <c r="P62" i="69"/>
  <c r="L62" i="69"/>
  <c r="H62" i="69"/>
  <c r="AC61" i="69"/>
  <c r="Y61" i="69"/>
  <c r="U61" i="69"/>
  <c r="P61" i="69"/>
  <c r="L61" i="69"/>
  <c r="H61" i="69"/>
  <c r="AB60" i="69"/>
  <c r="AA60" i="69"/>
  <c r="AC60" i="69" s="1"/>
  <c r="Z60" i="69"/>
  <c r="X60" i="69"/>
  <c r="W60" i="69"/>
  <c r="V60" i="69"/>
  <c r="T60" i="69"/>
  <c r="S60" i="69"/>
  <c r="U60" i="69" s="1"/>
  <c r="R60" i="69"/>
  <c r="O60" i="69"/>
  <c r="N60" i="69"/>
  <c r="M60" i="69"/>
  <c r="P60" i="69" s="1"/>
  <c r="K60" i="69"/>
  <c r="J60" i="69"/>
  <c r="I60" i="69"/>
  <c r="G60" i="69"/>
  <c r="F60" i="69"/>
  <c r="E60" i="69"/>
  <c r="H60" i="69" s="1"/>
  <c r="AC59" i="69"/>
  <c r="Y59" i="69"/>
  <c r="U59" i="69"/>
  <c r="P59" i="69"/>
  <c r="L59" i="69"/>
  <c r="H59" i="69"/>
  <c r="AC58" i="69"/>
  <c r="Y58" i="69"/>
  <c r="U58" i="69"/>
  <c r="P58" i="69"/>
  <c r="L58" i="69"/>
  <c r="H58" i="69"/>
  <c r="AC57" i="69"/>
  <c r="Y57" i="69"/>
  <c r="U57" i="69"/>
  <c r="P57" i="69"/>
  <c r="L57" i="69"/>
  <c r="H57" i="69"/>
  <c r="AC56" i="69"/>
  <c r="Y56" i="69"/>
  <c r="U56" i="69"/>
  <c r="P56" i="69"/>
  <c r="L56" i="69"/>
  <c r="H56" i="69"/>
  <c r="AC55" i="69"/>
  <c r="Y55" i="69"/>
  <c r="U55" i="69"/>
  <c r="P55" i="69"/>
  <c r="L55" i="69"/>
  <c r="H55" i="69"/>
  <c r="AC54" i="69"/>
  <c r="Y54" i="69"/>
  <c r="U54" i="69"/>
  <c r="P54" i="69"/>
  <c r="L54" i="69"/>
  <c r="H54" i="69"/>
  <c r="AB53" i="69"/>
  <c r="AB63" i="69" s="1"/>
  <c r="AA53" i="69"/>
  <c r="AA63" i="69" s="1"/>
  <c r="Z53" i="69"/>
  <c r="Z63" i="69" s="1"/>
  <c r="X53" i="69"/>
  <c r="X63" i="69" s="1"/>
  <c r="W53" i="69"/>
  <c r="W63" i="69" s="1"/>
  <c r="V53" i="69"/>
  <c r="V63" i="69" s="1"/>
  <c r="T53" i="69"/>
  <c r="T63" i="69" s="1"/>
  <c r="S53" i="69"/>
  <c r="S63" i="69" s="1"/>
  <c r="R53" i="69"/>
  <c r="R63" i="69" s="1"/>
  <c r="O53" i="69"/>
  <c r="O63" i="69" s="1"/>
  <c r="N53" i="69"/>
  <c r="N63" i="69" s="1"/>
  <c r="M53" i="69"/>
  <c r="P53" i="69" s="1"/>
  <c r="K53" i="69"/>
  <c r="K63" i="69" s="1"/>
  <c r="J53" i="69"/>
  <c r="J63" i="69" s="1"/>
  <c r="I53" i="69"/>
  <c r="G53" i="69"/>
  <c r="G63" i="69" s="1"/>
  <c r="F53" i="69"/>
  <c r="F63" i="69" s="1"/>
  <c r="E53" i="69"/>
  <c r="H53" i="69" s="1"/>
  <c r="AC52" i="69"/>
  <c r="Y52" i="69"/>
  <c r="U52" i="69"/>
  <c r="P52" i="69"/>
  <c r="L52" i="69"/>
  <c r="H52" i="69"/>
  <c r="AC51" i="69"/>
  <c r="Y51" i="69"/>
  <c r="U51" i="69"/>
  <c r="P51" i="69"/>
  <c r="L51" i="69"/>
  <c r="H51" i="69"/>
  <c r="A51" i="69"/>
  <c r="A52" i="69" s="1"/>
  <c r="A53" i="69" s="1"/>
  <c r="A54" i="69" s="1"/>
  <c r="A55" i="69" s="1"/>
  <c r="A56" i="69" s="1"/>
  <c r="A57" i="69" s="1"/>
  <c r="A58" i="69" s="1"/>
  <c r="A59" i="69" s="1"/>
  <c r="A60" i="69" s="1"/>
  <c r="A61" i="69" s="1"/>
  <c r="A62" i="69" s="1"/>
  <c r="A63" i="69" s="1"/>
  <c r="A64" i="69" s="1"/>
  <c r="AC49" i="69"/>
  <c r="Y49" i="69"/>
  <c r="U49" i="69"/>
  <c r="P49" i="69"/>
  <c r="L49" i="69"/>
  <c r="Q49" i="69" s="1"/>
  <c r="H49" i="69"/>
  <c r="AC64" i="70"/>
  <c r="Y64" i="70"/>
  <c r="U64" i="70"/>
  <c r="P64" i="70"/>
  <c r="L64" i="70"/>
  <c r="H64" i="70"/>
  <c r="AC62" i="70"/>
  <c r="Y62" i="70"/>
  <c r="U62" i="70"/>
  <c r="P62" i="70"/>
  <c r="L62" i="70"/>
  <c r="Q62" i="70" s="1"/>
  <c r="H62" i="70"/>
  <c r="AC61" i="70"/>
  <c r="Y61" i="70"/>
  <c r="U61" i="70"/>
  <c r="P61" i="70"/>
  <c r="L61" i="70"/>
  <c r="Q61" i="70" s="1"/>
  <c r="H61" i="70"/>
  <c r="AB60" i="70"/>
  <c r="AA60" i="70"/>
  <c r="Z60" i="70"/>
  <c r="X60" i="70"/>
  <c r="W60" i="70"/>
  <c r="V60" i="70"/>
  <c r="T60" i="70"/>
  <c r="S60" i="70"/>
  <c r="R60" i="70"/>
  <c r="O60" i="70"/>
  <c r="N60" i="70"/>
  <c r="M60" i="70"/>
  <c r="K60" i="70"/>
  <c r="J60" i="70"/>
  <c r="I60" i="70"/>
  <c r="G60" i="70"/>
  <c r="F60" i="70"/>
  <c r="E60" i="70"/>
  <c r="AC59" i="70"/>
  <c r="Y59" i="70"/>
  <c r="U59" i="70"/>
  <c r="P59" i="70"/>
  <c r="L59" i="70"/>
  <c r="H59" i="70"/>
  <c r="AC58" i="70"/>
  <c r="Y58" i="70"/>
  <c r="U58" i="70"/>
  <c r="P58" i="70"/>
  <c r="L58" i="70"/>
  <c r="H58" i="70"/>
  <c r="AC57" i="70"/>
  <c r="Y57" i="70"/>
  <c r="U57" i="70"/>
  <c r="P57" i="70"/>
  <c r="L57" i="70"/>
  <c r="H57" i="70"/>
  <c r="AC56" i="70"/>
  <c r="Y56" i="70"/>
  <c r="U56" i="70"/>
  <c r="P56" i="70"/>
  <c r="L56" i="70"/>
  <c r="H56" i="70"/>
  <c r="AC55" i="70"/>
  <c r="Y55" i="70"/>
  <c r="U55" i="70"/>
  <c r="P55" i="70"/>
  <c r="L55" i="70"/>
  <c r="H55" i="70"/>
  <c r="AC54" i="70"/>
  <c r="Y54" i="70"/>
  <c r="U54" i="70"/>
  <c r="P54" i="70"/>
  <c r="L54" i="70"/>
  <c r="H54" i="70"/>
  <c r="AB53" i="70"/>
  <c r="AB63" i="70" s="1"/>
  <c r="AA53" i="70"/>
  <c r="Z53" i="70"/>
  <c r="Z63" i="70" s="1"/>
  <c r="X53" i="70"/>
  <c r="X63" i="70" s="1"/>
  <c r="W53" i="70"/>
  <c r="V53" i="70"/>
  <c r="V63" i="70" s="1"/>
  <c r="T53" i="70"/>
  <c r="T63" i="70" s="1"/>
  <c r="S53" i="70"/>
  <c r="R53" i="70"/>
  <c r="R63" i="70" s="1"/>
  <c r="O53" i="70"/>
  <c r="O63" i="70" s="1"/>
  <c r="N53" i="70"/>
  <c r="N63" i="70" s="1"/>
  <c r="M53" i="70"/>
  <c r="K53" i="70"/>
  <c r="J53" i="70"/>
  <c r="J63" i="70" s="1"/>
  <c r="I53" i="70"/>
  <c r="G53" i="70"/>
  <c r="G63" i="70" s="1"/>
  <c r="F53" i="70"/>
  <c r="F63" i="70" s="1"/>
  <c r="E53" i="70"/>
  <c r="AC52" i="70"/>
  <c r="Y52" i="70"/>
  <c r="U52" i="70"/>
  <c r="P52" i="70"/>
  <c r="L52" i="70"/>
  <c r="H52" i="70"/>
  <c r="AC51" i="70"/>
  <c r="Y51" i="70"/>
  <c r="U51" i="70"/>
  <c r="P51" i="70"/>
  <c r="L51" i="70"/>
  <c r="H51" i="70"/>
  <c r="A51" i="70"/>
  <c r="A52" i="70" s="1"/>
  <c r="A53" i="70" s="1"/>
  <c r="A54" i="70" s="1"/>
  <c r="A55" i="70" s="1"/>
  <c r="A56" i="70" s="1"/>
  <c r="A57" i="70" s="1"/>
  <c r="A58" i="70" s="1"/>
  <c r="A59" i="70" s="1"/>
  <c r="A60" i="70" s="1"/>
  <c r="A61" i="70" s="1"/>
  <c r="A62" i="70" s="1"/>
  <c r="A63" i="70" s="1"/>
  <c r="A64" i="70" s="1"/>
  <c r="AC49" i="70"/>
  <c r="Y49" i="70"/>
  <c r="U49" i="70"/>
  <c r="P49" i="70"/>
  <c r="L49" i="70"/>
  <c r="H49" i="70"/>
  <c r="AC64" i="71"/>
  <c r="Y64" i="71"/>
  <c r="Y64" i="4" s="1"/>
  <c r="U64" i="71"/>
  <c r="P64" i="71"/>
  <c r="L64" i="71"/>
  <c r="Q64" i="71" s="1"/>
  <c r="H64" i="71"/>
  <c r="AC62" i="71"/>
  <c r="Y62" i="71"/>
  <c r="U62" i="71"/>
  <c r="P62" i="71"/>
  <c r="L62" i="71"/>
  <c r="Q62" i="71" s="1"/>
  <c r="H62" i="71"/>
  <c r="AC61" i="71"/>
  <c r="Y61" i="71"/>
  <c r="U61" i="71"/>
  <c r="P61" i="71"/>
  <c r="L61" i="71"/>
  <c r="Q61" i="71" s="1"/>
  <c r="H61" i="71"/>
  <c r="AB60" i="71"/>
  <c r="AA60" i="71"/>
  <c r="Z60" i="71"/>
  <c r="AC60" i="71" s="1"/>
  <c r="X60" i="71"/>
  <c r="W60" i="71"/>
  <c r="V60" i="71"/>
  <c r="T60" i="71"/>
  <c r="S60" i="71"/>
  <c r="R60" i="71"/>
  <c r="U60" i="71" s="1"/>
  <c r="O60" i="71"/>
  <c r="N60" i="71"/>
  <c r="P60" i="71" s="1"/>
  <c r="M60" i="71"/>
  <c r="K60" i="71"/>
  <c r="J60" i="71"/>
  <c r="I60" i="71"/>
  <c r="G60" i="71"/>
  <c r="F60" i="71"/>
  <c r="H60" i="71" s="1"/>
  <c r="E60" i="71"/>
  <c r="AC59" i="71"/>
  <c r="Y59" i="71"/>
  <c r="U59" i="71"/>
  <c r="P59" i="71"/>
  <c r="L59" i="71"/>
  <c r="Q59" i="71" s="1"/>
  <c r="H59" i="71"/>
  <c r="AC58" i="71"/>
  <c r="Y58" i="71"/>
  <c r="U58" i="71"/>
  <c r="P58" i="71"/>
  <c r="L58" i="71"/>
  <c r="Q58" i="71" s="1"/>
  <c r="H58" i="71"/>
  <c r="AC57" i="71"/>
  <c r="Y57" i="71"/>
  <c r="U57" i="71"/>
  <c r="P57" i="71"/>
  <c r="L57" i="71"/>
  <c r="Q57" i="71" s="1"/>
  <c r="H57" i="71"/>
  <c r="AC56" i="71"/>
  <c r="Y56" i="71"/>
  <c r="U56" i="71"/>
  <c r="P56" i="71"/>
  <c r="L56" i="71"/>
  <c r="Q56" i="71" s="1"/>
  <c r="H56" i="71"/>
  <c r="AC55" i="71"/>
  <c r="Y55" i="71"/>
  <c r="U55" i="71"/>
  <c r="P55" i="71"/>
  <c r="L55" i="71"/>
  <c r="Q55" i="71" s="1"/>
  <c r="H55" i="71"/>
  <c r="AC54" i="71"/>
  <c r="Y54" i="71"/>
  <c r="U54" i="71"/>
  <c r="P54" i="71"/>
  <c r="L54" i="71"/>
  <c r="Q54" i="71" s="1"/>
  <c r="H54" i="71"/>
  <c r="AB53" i="71"/>
  <c r="AB63" i="71" s="1"/>
  <c r="AA53" i="71"/>
  <c r="AA63" i="71" s="1"/>
  <c r="Z53" i="71"/>
  <c r="AC53" i="71" s="1"/>
  <c r="X53" i="71"/>
  <c r="X63" i="71" s="1"/>
  <c r="W53" i="71"/>
  <c r="W63" i="71" s="1"/>
  <c r="V53" i="71"/>
  <c r="T53" i="71"/>
  <c r="T63" i="71" s="1"/>
  <c r="S53" i="71"/>
  <c r="S63" i="71" s="1"/>
  <c r="R53" i="71"/>
  <c r="U53" i="71" s="1"/>
  <c r="O53" i="71"/>
  <c r="O63" i="71" s="1"/>
  <c r="N53" i="71"/>
  <c r="P53" i="71" s="1"/>
  <c r="M53" i="71"/>
  <c r="M63" i="71" s="1"/>
  <c r="K53" i="71"/>
  <c r="K63" i="71" s="1"/>
  <c r="J53" i="71"/>
  <c r="I53" i="71"/>
  <c r="I63" i="71" s="1"/>
  <c r="G53" i="71"/>
  <c r="G63" i="71" s="1"/>
  <c r="F53" i="71"/>
  <c r="H53" i="71" s="1"/>
  <c r="E53" i="71"/>
  <c r="E63" i="71" s="1"/>
  <c r="AC52" i="71"/>
  <c r="Y52" i="71"/>
  <c r="U52" i="71"/>
  <c r="P52" i="71"/>
  <c r="L52" i="71"/>
  <c r="Q52" i="71" s="1"/>
  <c r="H52" i="71"/>
  <c r="AC51" i="71"/>
  <c r="Y51" i="71"/>
  <c r="U51" i="71"/>
  <c r="P51" i="71"/>
  <c r="L51" i="71"/>
  <c r="Q51" i="71" s="1"/>
  <c r="H51" i="71"/>
  <c r="A51" i="71"/>
  <c r="A52" i="71" s="1"/>
  <c r="A53" i="71" s="1"/>
  <c r="A54" i="71" s="1"/>
  <c r="A55" i="71" s="1"/>
  <c r="A56" i="71" s="1"/>
  <c r="A57" i="71" s="1"/>
  <c r="A58" i="71" s="1"/>
  <c r="A59" i="71" s="1"/>
  <c r="A60" i="71" s="1"/>
  <c r="A61" i="71" s="1"/>
  <c r="A62" i="71" s="1"/>
  <c r="A63" i="71" s="1"/>
  <c r="A64" i="71" s="1"/>
  <c r="AC49" i="71"/>
  <c r="Y49" i="71"/>
  <c r="U49" i="71"/>
  <c r="P49" i="71"/>
  <c r="L49" i="71"/>
  <c r="H49" i="71"/>
  <c r="AC64" i="26"/>
  <c r="Y64" i="26"/>
  <c r="U64" i="26"/>
  <c r="P64" i="26"/>
  <c r="L64" i="26"/>
  <c r="Q64" i="26" s="1"/>
  <c r="H64" i="26"/>
  <c r="AC62" i="26"/>
  <c r="AC62" i="4" s="1"/>
  <c r="Y62" i="26"/>
  <c r="U62" i="26"/>
  <c r="U62" i="4" s="1"/>
  <c r="P62" i="26"/>
  <c r="L62" i="26"/>
  <c r="H62" i="26"/>
  <c r="AC61" i="26"/>
  <c r="AC61" i="4" s="1"/>
  <c r="Y61" i="26"/>
  <c r="U61" i="26"/>
  <c r="U61" i="4" s="1"/>
  <c r="P61" i="26"/>
  <c r="L61" i="26"/>
  <c r="H61" i="26"/>
  <c r="AB60" i="26"/>
  <c r="AA60" i="26"/>
  <c r="AC60" i="26" s="1"/>
  <c r="Z60" i="26"/>
  <c r="X60" i="26"/>
  <c r="W60" i="26"/>
  <c r="V60" i="26"/>
  <c r="T60" i="26"/>
  <c r="S60" i="26"/>
  <c r="U60" i="26" s="1"/>
  <c r="R60" i="26"/>
  <c r="O60" i="26"/>
  <c r="N60" i="26"/>
  <c r="M60" i="26"/>
  <c r="P60" i="26" s="1"/>
  <c r="K60" i="26"/>
  <c r="J60" i="26"/>
  <c r="I60" i="26"/>
  <c r="G60" i="26"/>
  <c r="F60" i="26"/>
  <c r="E60" i="26"/>
  <c r="H60" i="26" s="1"/>
  <c r="AC59" i="26"/>
  <c r="Y59" i="26"/>
  <c r="U59" i="26"/>
  <c r="P59" i="26"/>
  <c r="L59" i="26"/>
  <c r="H59" i="26"/>
  <c r="AC58" i="26"/>
  <c r="Y58" i="26"/>
  <c r="U58" i="26"/>
  <c r="P58" i="26"/>
  <c r="L58" i="26"/>
  <c r="H58" i="26"/>
  <c r="H58" i="4" s="1"/>
  <c r="AC57" i="26"/>
  <c r="Y57" i="26"/>
  <c r="U57" i="26"/>
  <c r="P57" i="26"/>
  <c r="P57" i="4" s="1"/>
  <c r="L57" i="26"/>
  <c r="H57" i="26"/>
  <c r="H57" i="4" s="1"/>
  <c r="AC56" i="26"/>
  <c r="Y56" i="26"/>
  <c r="U56" i="26"/>
  <c r="P56" i="26"/>
  <c r="P56" i="4" s="1"/>
  <c r="L56" i="26"/>
  <c r="H56" i="26"/>
  <c r="H56" i="4" s="1"/>
  <c r="AC55" i="26"/>
  <c r="Y55" i="26"/>
  <c r="U55" i="26"/>
  <c r="P55" i="26"/>
  <c r="P55" i="4" s="1"/>
  <c r="L55" i="26"/>
  <c r="H55" i="26"/>
  <c r="H55" i="4" s="1"/>
  <c r="AC54" i="26"/>
  <c r="Y54" i="26"/>
  <c r="U54" i="26"/>
  <c r="P54" i="26"/>
  <c r="P54" i="4" s="1"/>
  <c r="L54" i="26"/>
  <c r="H54" i="26"/>
  <c r="H54" i="4" s="1"/>
  <c r="AB53" i="26"/>
  <c r="AB63" i="26" s="1"/>
  <c r="AA53" i="26"/>
  <c r="AA63" i="26" s="1"/>
  <c r="Z53" i="26"/>
  <c r="Z63" i="26" s="1"/>
  <c r="X53" i="26"/>
  <c r="X63" i="26" s="1"/>
  <c r="W53" i="26"/>
  <c r="W63" i="26" s="1"/>
  <c r="V53" i="26"/>
  <c r="V63" i="26" s="1"/>
  <c r="Y63" i="26" s="1"/>
  <c r="T53" i="26"/>
  <c r="T63" i="26" s="1"/>
  <c r="S53" i="26"/>
  <c r="S63" i="26" s="1"/>
  <c r="R53" i="26"/>
  <c r="R63" i="26" s="1"/>
  <c r="O53" i="26"/>
  <c r="O63" i="26" s="1"/>
  <c r="N53" i="26"/>
  <c r="N63" i="26" s="1"/>
  <c r="M53" i="26"/>
  <c r="P53" i="26" s="1"/>
  <c r="K53" i="26"/>
  <c r="K63" i="26" s="1"/>
  <c r="J53" i="26"/>
  <c r="J63" i="26" s="1"/>
  <c r="I53" i="26"/>
  <c r="I63" i="26" s="1"/>
  <c r="G53" i="26"/>
  <c r="G63" i="26" s="1"/>
  <c r="F53" i="26"/>
  <c r="F63" i="26" s="1"/>
  <c r="E53" i="26"/>
  <c r="H53" i="26" s="1"/>
  <c r="AC52" i="26"/>
  <c r="Y52" i="26"/>
  <c r="U52" i="26"/>
  <c r="P52" i="26"/>
  <c r="L52" i="26"/>
  <c r="H52" i="26"/>
  <c r="AC51" i="26"/>
  <c r="Y51" i="26"/>
  <c r="U51" i="26"/>
  <c r="P51" i="26"/>
  <c r="L51" i="26"/>
  <c r="H51" i="26"/>
  <c r="A51" i="26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C49" i="26"/>
  <c r="Y49" i="26"/>
  <c r="U49" i="26"/>
  <c r="P49" i="26"/>
  <c r="L49" i="26"/>
  <c r="Q49" i="26" s="1"/>
  <c r="H49" i="26"/>
  <c r="AB64" i="4"/>
  <c r="AA64" i="4"/>
  <c r="Z64" i="4"/>
  <c r="X64" i="4"/>
  <c r="W64" i="4"/>
  <c r="V64" i="4"/>
  <c r="T64" i="4"/>
  <c r="S64" i="4"/>
  <c r="R64" i="4"/>
  <c r="P64" i="4"/>
  <c r="O64" i="4"/>
  <c r="N64" i="4"/>
  <c r="M64" i="4"/>
  <c r="L64" i="4"/>
  <c r="K64" i="4"/>
  <c r="J64" i="4"/>
  <c r="I64" i="4"/>
  <c r="H64" i="4"/>
  <c r="G64" i="4"/>
  <c r="F64" i="4"/>
  <c r="E64" i="4"/>
  <c r="AB62" i="4"/>
  <c r="AA62" i="4"/>
  <c r="Z62" i="4"/>
  <c r="X62" i="4"/>
  <c r="W62" i="4"/>
  <c r="V62" i="4"/>
  <c r="T62" i="4"/>
  <c r="S62" i="4"/>
  <c r="R62" i="4"/>
  <c r="P62" i="4"/>
  <c r="O62" i="4"/>
  <c r="N62" i="4"/>
  <c r="M62" i="4"/>
  <c r="L62" i="4"/>
  <c r="K62" i="4"/>
  <c r="J62" i="4"/>
  <c r="I62" i="4"/>
  <c r="H62" i="4"/>
  <c r="G62" i="4"/>
  <c r="F62" i="4"/>
  <c r="E62" i="4"/>
  <c r="AB61" i="4"/>
  <c r="AA61" i="4"/>
  <c r="Z61" i="4"/>
  <c r="X61" i="4"/>
  <c r="W61" i="4"/>
  <c r="V61" i="4"/>
  <c r="T61" i="4"/>
  <c r="S61" i="4"/>
  <c r="R61" i="4"/>
  <c r="P61" i="4"/>
  <c r="O61" i="4"/>
  <c r="N61" i="4"/>
  <c r="M61" i="4"/>
  <c r="L61" i="4"/>
  <c r="K61" i="4"/>
  <c r="J61" i="4"/>
  <c r="I61" i="4"/>
  <c r="H61" i="4"/>
  <c r="G61" i="4"/>
  <c r="F61" i="4"/>
  <c r="E61" i="4"/>
  <c r="AB60" i="4"/>
  <c r="Z60" i="4"/>
  <c r="V60" i="4"/>
  <c r="T60" i="4"/>
  <c r="R60" i="4"/>
  <c r="N60" i="4"/>
  <c r="J60" i="4"/>
  <c r="F60" i="4"/>
  <c r="AB59" i="4"/>
  <c r="AA59" i="4"/>
  <c r="Z59" i="4"/>
  <c r="X59" i="4"/>
  <c r="W59" i="4"/>
  <c r="V59" i="4"/>
  <c r="T59" i="4"/>
  <c r="S59" i="4"/>
  <c r="R59" i="4"/>
  <c r="O59" i="4"/>
  <c r="N59" i="4"/>
  <c r="M59" i="4"/>
  <c r="K59" i="4"/>
  <c r="J59" i="4"/>
  <c r="I59" i="4"/>
  <c r="G59" i="4"/>
  <c r="F59" i="4"/>
  <c r="E59" i="4"/>
  <c r="AB58" i="4"/>
  <c r="AA58" i="4"/>
  <c r="Z58" i="4"/>
  <c r="X58" i="4"/>
  <c r="W58" i="4"/>
  <c r="V58" i="4"/>
  <c r="T58" i="4"/>
  <c r="S58" i="4"/>
  <c r="R58" i="4"/>
  <c r="O58" i="4"/>
  <c r="N58" i="4"/>
  <c r="M58" i="4"/>
  <c r="K58" i="4"/>
  <c r="J58" i="4"/>
  <c r="I58" i="4"/>
  <c r="G58" i="4"/>
  <c r="F58" i="4"/>
  <c r="E58" i="4"/>
  <c r="AB57" i="4"/>
  <c r="AA57" i="4"/>
  <c r="Z57" i="4"/>
  <c r="X57" i="4"/>
  <c r="W57" i="4"/>
  <c r="V57" i="4"/>
  <c r="T57" i="4"/>
  <c r="S57" i="4"/>
  <c r="R57" i="4"/>
  <c r="O57" i="4"/>
  <c r="N57" i="4"/>
  <c r="M57" i="4"/>
  <c r="K57" i="4"/>
  <c r="J57" i="4"/>
  <c r="I57" i="4"/>
  <c r="G57" i="4"/>
  <c r="F57" i="4"/>
  <c r="E57" i="4"/>
  <c r="AB56" i="4"/>
  <c r="AA56" i="4"/>
  <c r="Z56" i="4"/>
  <c r="X56" i="4"/>
  <c r="W56" i="4"/>
  <c r="V56" i="4"/>
  <c r="T56" i="4"/>
  <c r="S56" i="4"/>
  <c r="R56" i="4"/>
  <c r="O56" i="4"/>
  <c r="N56" i="4"/>
  <c r="M56" i="4"/>
  <c r="K56" i="4"/>
  <c r="J56" i="4"/>
  <c r="I56" i="4"/>
  <c r="G56" i="4"/>
  <c r="F56" i="4"/>
  <c r="E56" i="4"/>
  <c r="AB55" i="4"/>
  <c r="AA55" i="4"/>
  <c r="Z55" i="4"/>
  <c r="X55" i="4"/>
  <c r="W55" i="4"/>
  <c r="V55" i="4"/>
  <c r="T55" i="4"/>
  <c r="S55" i="4"/>
  <c r="R55" i="4"/>
  <c r="O55" i="4"/>
  <c r="N55" i="4"/>
  <c r="M55" i="4"/>
  <c r="K55" i="4"/>
  <c r="J55" i="4"/>
  <c r="I55" i="4"/>
  <c r="G55" i="4"/>
  <c r="F55" i="4"/>
  <c r="E55" i="4"/>
  <c r="AB54" i="4"/>
  <c r="AA54" i="4"/>
  <c r="Z54" i="4"/>
  <c r="X54" i="4"/>
  <c r="W54" i="4"/>
  <c r="V54" i="4"/>
  <c r="T54" i="4"/>
  <c r="S54" i="4"/>
  <c r="R54" i="4"/>
  <c r="O54" i="4"/>
  <c r="N54" i="4"/>
  <c r="M54" i="4"/>
  <c r="K54" i="4"/>
  <c r="J54" i="4"/>
  <c r="I54" i="4"/>
  <c r="G54" i="4"/>
  <c r="F54" i="4"/>
  <c r="E54" i="4"/>
  <c r="AB53" i="4"/>
  <c r="Z53" i="4"/>
  <c r="X53" i="4"/>
  <c r="T53" i="4"/>
  <c r="R53" i="4"/>
  <c r="AB52" i="4"/>
  <c r="AA52" i="4"/>
  <c r="Z52" i="4"/>
  <c r="X52" i="4"/>
  <c r="W52" i="4"/>
  <c r="V52" i="4"/>
  <c r="T52" i="4"/>
  <c r="S52" i="4"/>
  <c r="R52" i="4"/>
  <c r="P52" i="4"/>
  <c r="O52" i="4"/>
  <c r="N52" i="4"/>
  <c r="M52" i="4"/>
  <c r="L52" i="4"/>
  <c r="K52" i="4"/>
  <c r="J52" i="4"/>
  <c r="I52" i="4"/>
  <c r="H52" i="4"/>
  <c r="G52" i="4"/>
  <c r="F52" i="4"/>
  <c r="E52" i="4"/>
  <c r="AB51" i="4"/>
  <c r="AA51" i="4"/>
  <c r="Z51" i="4"/>
  <c r="X51" i="4"/>
  <c r="W51" i="4"/>
  <c r="V51" i="4"/>
  <c r="T51" i="4"/>
  <c r="S51" i="4"/>
  <c r="R51" i="4"/>
  <c r="P51" i="4"/>
  <c r="O51" i="4"/>
  <c r="N51" i="4"/>
  <c r="M51" i="4"/>
  <c r="L51" i="4"/>
  <c r="K51" i="4"/>
  <c r="J51" i="4"/>
  <c r="I51" i="4"/>
  <c r="H51" i="4"/>
  <c r="G51" i="4"/>
  <c r="F51" i="4"/>
  <c r="E51" i="4"/>
  <c r="A51" i="4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B49" i="4"/>
  <c r="AA49" i="4"/>
  <c r="Z49" i="4"/>
  <c r="X49" i="4"/>
  <c r="W49" i="4"/>
  <c r="V49" i="4"/>
  <c r="T49" i="4"/>
  <c r="S49" i="4"/>
  <c r="R49" i="4"/>
  <c r="P49" i="4"/>
  <c r="O49" i="4"/>
  <c r="N49" i="4"/>
  <c r="M49" i="4"/>
  <c r="L49" i="4"/>
  <c r="K49" i="4"/>
  <c r="J49" i="4"/>
  <c r="I49" i="4"/>
  <c r="H49" i="4"/>
  <c r="G49" i="4"/>
  <c r="F49" i="4"/>
  <c r="E49" i="4"/>
  <c r="X60" i="4" l="1"/>
  <c r="L53" i="26"/>
  <c r="Q53" i="26" s="1"/>
  <c r="L60" i="26"/>
  <c r="Q60" i="26" s="1"/>
  <c r="Y60" i="26"/>
  <c r="Q49" i="71"/>
  <c r="L53" i="71"/>
  <c r="Q53" i="71" s="1"/>
  <c r="Y53" i="71"/>
  <c r="L60" i="71"/>
  <c r="Q60" i="71" s="1"/>
  <c r="Y60" i="71"/>
  <c r="P58" i="4"/>
  <c r="H59" i="4"/>
  <c r="P59" i="4"/>
  <c r="Q49" i="70"/>
  <c r="H60" i="70"/>
  <c r="P60" i="70"/>
  <c r="P60" i="4" s="1"/>
  <c r="Q64" i="70"/>
  <c r="X63" i="4"/>
  <c r="L53" i="69"/>
  <c r="Q53" i="69" s="1"/>
  <c r="U63" i="69"/>
  <c r="Y63" i="69"/>
  <c r="AC63" i="69"/>
  <c r="L60" i="69"/>
  <c r="Q60" i="69" s="1"/>
  <c r="Y60" i="69"/>
  <c r="I63" i="69"/>
  <c r="Q51" i="68"/>
  <c r="Q52" i="68"/>
  <c r="H63" i="68"/>
  <c r="P63" i="68"/>
  <c r="U53" i="68"/>
  <c r="AC53" i="68"/>
  <c r="Q54" i="68"/>
  <c r="Q55" i="68"/>
  <c r="Q56" i="68"/>
  <c r="Q57" i="68"/>
  <c r="Q58" i="68"/>
  <c r="Q59" i="68"/>
  <c r="H60" i="68"/>
  <c r="P60" i="68"/>
  <c r="U60" i="68"/>
  <c r="AC60" i="68"/>
  <c r="Q61" i="68"/>
  <c r="Q62" i="68"/>
  <c r="Q64" i="68"/>
  <c r="Q63" i="68"/>
  <c r="L53" i="25"/>
  <c r="Q53" i="25" s="1"/>
  <c r="L60" i="25"/>
  <c r="Q60" i="25" s="1"/>
  <c r="Y60" i="25"/>
  <c r="I63" i="25"/>
  <c r="Q51" i="24"/>
  <c r="Q52" i="24"/>
  <c r="Q54" i="24"/>
  <c r="Q55" i="24"/>
  <c r="Q56" i="24"/>
  <c r="Q57" i="24"/>
  <c r="Q58" i="24"/>
  <c r="Q59" i="24"/>
  <c r="H60" i="24"/>
  <c r="Y60" i="24"/>
  <c r="Q64" i="24"/>
  <c r="T63" i="4"/>
  <c r="AB63" i="4"/>
  <c r="Q49" i="23"/>
  <c r="L63" i="23"/>
  <c r="L60" i="23"/>
  <c r="Y60" i="23"/>
  <c r="L53" i="22"/>
  <c r="L60" i="22"/>
  <c r="Y60" i="22"/>
  <c r="I162" i="30"/>
  <c r="I158" i="30"/>
  <c r="I104" i="30"/>
  <c r="I106" i="30"/>
  <c r="I108" i="30"/>
  <c r="I110" i="30"/>
  <c r="I105" i="30"/>
  <c r="I107" i="30"/>
  <c r="I109" i="30"/>
  <c r="I111" i="30"/>
  <c r="I156" i="30"/>
  <c r="I160" i="30"/>
  <c r="I157" i="30"/>
  <c r="I159" i="30"/>
  <c r="I161" i="30"/>
  <c r="I163" i="30"/>
  <c r="I53" i="30"/>
  <c r="I55" i="30"/>
  <c r="I57" i="30"/>
  <c r="I59" i="30"/>
  <c r="I52" i="30"/>
  <c r="I54" i="30"/>
  <c r="I56" i="30"/>
  <c r="I58" i="30"/>
  <c r="U63" i="26"/>
  <c r="AC63" i="26"/>
  <c r="H60" i="4"/>
  <c r="E63" i="26"/>
  <c r="H63" i="26" s="1"/>
  <c r="M63" i="26"/>
  <c r="P63" i="26" s="1"/>
  <c r="F53" i="4"/>
  <c r="J53" i="4"/>
  <c r="N53" i="4"/>
  <c r="V53" i="4"/>
  <c r="L54" i="4"/>
  <c r="L55" i="4"/>
  <c r="L56" i="4"/>
  <c r="L57" i="4"/>
  <c r="L58" i="4"/>
  <c r="L59" i="4"/>
  <c r="Q51" i="26"/>
  <c r="Q52" i="26"/>
  <c r="U53" i="26"/>
  <c r="Y53" i="26"/>
  <c r="AC53" i="26"/>
  <c r="Q54" i="26"/>
  <c r="Q55" i="26"/>
  <c r="Q56" i="26"/>
  <c r="Q57" i="26"/>
  <c r="Q58" i="26"/>
  <c r="Q59" i="26"/>
  <c r="Q61" i="26"/>
  <c r="Q62" i="26"/>
  <c r="F63" i="71"/>
  <c r="J63" i="71"/>
  <c r="L63" i="71" s="1"/>
  <c r="N63" i="71"/>
  <c r="R63" i="71"/>
  <c r="U63" i="71" s="1"/>
  <c r="V63" i="71"/>
  <c r="Y63" i="71" s="1"/>
  <c r="Z63" i="71"/>
  <c r="AC63" i="71" s="1"/>
  <c r="Q51" i="70"/>
  <c r="U51" i="4"/>
  <c r="AC51" i="4"/>
  <c r="Q52" i="70"/>
  <c r="U52" i="4"/>
  <c r="AC52" i="4"/>
  <c r="I63" i="70"/>
  <c r="L53" i="70"/>
  <c r="I53" i="4"/>
  <c r="K63" i="70"/>
  <c r="K53" i="4"/>
  <c r="S63" i="70"/>
  <c r="S53" i="4"/>
  <c r="U53" i="70"/>
  <c r="W63" i="70"/>
  <c r="W53" i="4"/>
  <c r="Y53" i="70"/>
  <c r="AA63" i="70"/>
  <c r="AA53" i="4"/>
  <c r="AC53" i="70"/>
  <c r="Q54" i="70"/>
  <c r="U54" i="4"/>
  <c r="AC54" i="4"/>
  <c r="Q55" i="70"/>
  <c r="U55" i="4"/>
  <c r="AC55" i="4"/>
  <c r="Q56" i="70"/>
  <c r="U56" i="4"/>
  <c r="AC56" i="4"/>
  <c r="Q57" i="70"/>
  <c r="U57" i="4"/>
  <c r="AC57" i="4"/>
  <c r="Q58" i="70"/>
  <c r="U58" i="4"/>
  <c r="AC58" i="4"/>
  <c r="Q59" i="70"/>
  <c r="U59" i="4"/>
  <c r="AC59" i="4"/>
  <c r="L60" i="70"/>
  <c r="Q60" i="70" s="1"/>
  <c r="I60" i="4"/>
  <c r="K60" i="4"/>
  <c r="S60" i="4"/>
  <c r="U60" i="70"/>
  <c r="W60" i="4"/>
  <c r="Y60" i="70"/>
  <c r="AA60" i="4"/>
  <c r="E63" i="69"/>
  <c r="H63" i="69" s="1"/>
  <c r="M63" i="69"/>
  <c r="P63" i="69" s="1"/>
  <c r="H53" i="68"/>
  <c r="L53" i="68"/>
  <c r="P53" i="68"/>
  <c r="Y53" i="68"/>
  <c r="V63" i="68"/>
  <c r="Y63" i="68" s="1"/>
  <c r="Q60" i="68"/>
  <c r="K63" i="4"/>
  <c r="U63" i="25"/>
  <c r="W63" i="4"/>
  <c r="AC63" i="25"/>
  <c r="Y51" i="4"/>
  <c r="Y52" i="4"/>
  <c r="Q63" i="23"/>
  <c r="Y54" i="4"/>
  <c r="Y55" i="4"/>
  <c r="Y56" i="4"/>
  <c r="Y57" i="4"/>
  <c r="Y58" i="4"/>
  <c r="Y59" i="4"/>
  <c r="Q60" i="23"/>
  <c r="Y60" i="4"/>
  <c r="Y61" i="4"/>
  <c r="Y62" i="4"/>
  <c r="L63" i="26"/>
  <c r="Q63" i="26" s="1"/>
  <c r="E63" i="70"/>
  <c r="H63" i="70" s="1"/>
  <c r="H53" i="70"/>
  <c r="M63" i="70"/>
  <c r="P63" i="70" s="1"/>
  <c r="P53" i="70"/>
  <c r="U63" i="70"/>
  <c r="Y63" i="70"/>
  <c r="AC63" i="70"/>
  <c r="L63" i="69"/>
  <c r="Q63" i="69" s="1"/>
  <c r="Y49" i="4"/>
  <c r="Q49" i="4"/>
  <c r="U49" i="4"/>
  <c r="AC49" i="4"/>
  <c r="G63" i="4"/>
  <c r="S63" i="4"/>
  <c r="AA63" i="4"/>
  <c r="G60" i="4"/>
  <c r="O60" i="4"/>
  <c r="U60" i="4"/>
  <c r="Q64" i="4"/>
  <c r="U64" i="4"/>
  <c r="AC64" i="4"/>
  <c r="E63" i="25"/>
  <c r="H63" i="25" s="1"/>
  <c r="L63" i="25"/>
  <c r="M63" i="25"/>
  <c r="P63" i="25" s="1"/>
  <c r="H53" i="24"/>
  <c r="L53" i="24"/>
  <c r="Q53" i="24" s="1"/>
  <c r="P53" i="24"/>
  <c r="V63" i="24"/>
  <c r="Y63" i="24" s="1"/>
  <c r="Y53" i="24"/>
  <c r="H63" i="24"/>
  <c r="M63" i="24"/>
  <c r="H53" i="23"/>
  <c r="H53" i="4" s="1"/>
  <c r="L53" i="23"/>
  <c r="P53" i="23"/>
  <c r="P53" i="4" s="1"/>
  <c r="Y53" i="23"/>
  <c r="V63" i="23"/>
  <c r="E63" i="22"/>
  <c r="M63" i="22"/>
  <c r="U63" i="22"/>
  <c r="AC63" i="22"/>
  <c r="E53" i="4"/>
  <c r="G53" i="4"/>
  <c r="M53" i="4"/>
  <c r="O53" i="4"/>
  <c r="E60" i="4"/>
  <c r="M60" i="4"/>
  <c r="I63" i="4"/>
  <c r="AC60" i="70"/>
  <c r="AC60" i="4" s="1"/>
  <c r="Q51" i="69"/>
  <c r="Q52" i="69"/>
  <c r="U53" i="69"/>
  <c r="Y53" i="69"/>
  <c r="AC53" i="69"/>
  <c r="Q54" i="69"/>
  <c r="Q55" i="69"/>
  <c r="Q56" i="69"/>
  <c r="Q57" i="69"/>
  <c r="Q58" i="69"/>
  <c r="Q59" i="69"/>
  <c r="Q61" i="69"/>
  <c r="Q62" i="69"/>
  <c r="R63" i="68"/>
  <c r="U63" i="68" s="1"/>
  <c r="Z63" i="68"/>
  <c r="AC63" i="68" s="1"/>
  <c r="Q51" i="25"/>
  <c r="Q52" i="25"/>
  <c r="U53" i="25"/>
  <c r="Y53" i="25"/>
  <c r="AC53" i="25"/>
  <c r="Q54" i="25"/>
  <c r="Q55" i="25"/>
  <c r="Q56" i="25"/>
  <c r="Q57" i="25"/>
  <c r="Q58" i="25"/>
  <c r="Q59" i="25"/>
  <c r="Q61" i="25"/>
  <c r="Q62" i="25"/>
  <c r="O63" i="24"/>
  <c r="O63" i="4" s="1"/>
  <c r="R63" i="24"/>
  <c r="U63" i="24" s="1"/>
  <c r="U53" i="24"/>
  <c r="Z63" i="24"/>
  <c r="AC63" i="24" s="1"/>
  <c r="AC53" i="24"/>
  <c r="L63" i="24"/>
  <c r="Q53" i="22"/>
  <c r="Q60" i="22"/>
  <c r="L63" i="22"/>
  <c r="L60" i="24"/>
  <c r="Q61" i="24"/>
  <c r="Q62" i="24"/>
  <c r="R63" i="23"/>
  <c r="Z63" i="23"/>
  <c r="Q51" i="22"/>
  <c r="Q52" i="22"/>
  <c r="Q52" i="4" s="1"/>
  <c r="U53" i="22"/>
  <c r="Y53" i="22"/>
  <c r="AC53" i="22"/>
  <c r="AC53" i="4" s="1"/>
  <c r="Q54" i="22"/>
  <c r="Q54" i="4" s="1"/>
  <c r="Q55" i="22"/>
  <c r="Q55" i="4" s="1"/>
  <c r="Q56" i="22"/>
  <c r="Q56" i="4" s="1"/>
  <c r="Q57" i="22"/>
  <c r="Q57" i="4" s="1"/>
  <c r="Q58" i="22"/>
  <c r="Q58" i="4" s="1"/>
  <c r="Q59" i="22"/>
  <c r="Q59" i="4" s="1"/>
  <c r="Q61" i="22"/>
  <c r="Q61" i="4" s="1"/>
  <c r="Q62" i="22"/>
  <c r="L24" i="3"/>
  <c r="L22" i="3"/>
  <c r="L21" i="3"/>
  <c r="L20" i="3"/>
  <c r="L17" i="3"/>
  <c r="L15" i="3"/>
  <c r="L14" i="3"/>
  <c r="L13" i="3"/>
  <c r="K24" i="3"/>
  <c r="K22" i="3"/>
  <c r="K21" i="3"/>
  <c r="K20" i="3"/>
  <c r="K17" i="3"/>
  <c r="K15" i="3"/>
  <c r="K14" i="3"/>
  <c r="K13" i="3"/>
  <c r="I24" i="3"/>
  <c r="I22" i="3"/>
  <c r="I21" i="3"/>
  <c r="I20" i="3"/>
  <c r="I17" i="3"/>
  <c r="I15" i="3"/>
  <c r="I14" i="3"/>
  <c r="I13" i="3"/>
  <c r="G24" i="3"/>
  <c r="G22" i="3"/>
  <c r="G21" i="3"/>
  <c r="G20" i="3"/>
  <c r="G17" i="3"/>
  <c r="G15" i="3"/>
  <c r="G14" i="3"/>
  <c r="G13" i="3"/>
  <c r="L23" i="20"/>
  <c r="L16" i="20"/>
  <c r="L23" i="21"/>
  <c r="L16" i="21"/>
  <c r="L23" i="18"/>
  <c r="L16" i="18"/>
  <c r="L23" i="64"/>
  <c r="L16" i="64"/>
  <c r="L23" i="65"/>
  <c r="L16" i="65"/>
  <c r="L23" i="66"/>
  <c r="L16" i="66"/>
  <c r="L23" i="67"/>
  <c r="L16" i="67"/>
  <c r="L23" i="19"/>
  <c r="L16" i="19"/>
  <c r="L23" i="16"/>
  <c r="L23" i="3" s="1"/>
  <c r="L16" i="16"/>
  <c r="L16" i="3" s="1"/>
  <c r="K23" i="20"/>
  <c r="K16" i="20"/>
  <c r="K23" i="21"/>
  <c r="K16" i="21"/>
  <c r="K23" i="18"/>
  <c r="K16" i="18"/>
  <c r="K23" i="64"/>
  <c r="K16" i="64"/>
  <c r="K23" i="65"/>
  <c r="K16" i="65"/>
  <c r="K23" i="66"/>
  <c r="K16" i="66"/>
  <c r="K23" i="67"/>
  <c r="K16" i="67"/>
  <c r="K23" i="19"/>
  <c r="K16" i="19"/>
  <c r="K23" i="16"/>
  <c r="K23" i="3" s="1"/>
  <c r="K16" i="16"/>
  <c r="K16" i="3" s="1"/>
  <c r="I23" i="20"/>
  <c r="I16" i="20"/>
  <c r="I23" i="21"/>
  <c r="I16" i="21"/>
  <c r="I23" i="18"/>
  <c r="I16" i="18"/>
  <c r="I23" i="64"/>
  <c r="I16" i="64"/>
  <c r="I23" i="65"/>
  <c r="I16" i="65"/>
  <c r="I23" i="66"/>
  <c r="I16" i="66"/>
  <c r="I23" i="67"/>
  <c r="I16" i="67"/>
  <c r="I23" i="19"/>
  <c r="I16" i="19"/>
  <c r="I23" i="16"/>
  <c r="I23" i="3" s="1"/>
  <c r="I16" i="16"/>
  <c r="G23" i="20"/>
  <c r="G16" i="20"/>
  <c r="G23" i="21"/>
  <c r="G16" i="21"/>
  <c r="G23" i="18"/>
  <c r="G16" i="18"/>
  <c r="G23" i="64"/>
  <c r="G16" i="64"/>
  <c r="G23" i="65"/>
  <c r="G16" i="65"/>
  <c r="G23" i="66"/>
  <c r="G16" i="66"/>
  <c r="G23" i="67"/>
  <c r="G16" i="67"/>
  <c r="G23" i="19"/>
  <c r="G16" i="19"/>
  <c r="G23" i="16"/>
  <c r="G23" i="3" s="1"/>
  <c r="G16" i="16"/>
  <c r="G16" i="3" s="1"/>
  <c r="L63" i="70" l="1"/>
  <c r="Q62" i="4"/>
  <c r="Y53" i="4"/>
  <c r="I16" i="3"/>
  <c r="U53" i="4"/>
  <c r="Q51" i="4"/>
  <c r="U63" i="23"/>
  <c r="U63" i="4" s="1"/>
  <c r="R63" i="4"/>
  <c r="L63" i="4"/>
  <c r="H63" i="22"/>
  <c r="E63" i="4"/>
  <c r="Q53" i="23"/>
  <c r="L53" i="4"/>
  <c r="P63" i="24"/>
  <c r="Q63" i="24" s="1"/>
  <c r="Q63" i="25"/>
  <c r="Q53" i="68"/>
  <c r="Q53" i="70"/>
  <c r="AC63" i="23"/>
  <c r="Z63" i="4"/>
  <c r="Q60" i="24"/>
  <c r="L60" i="4"/>
  <c r="Q60" i="4"/>
  <c r="AC63" i="4"/>
  <c r="P63" i="22"/>
  <c r="M63" i="4"/>
  <c r="Y63" i="23"/>
  <c r="Y63" i="4" s="1"/>
  <c r="V63" i="4"/>
  <c r="Q63" i="70"/>
  <c r="P63" i="71"/>
  <c r="Q63" i="71" s="1"/>
  <c r="N63" i="4"/>
  <c r="H63" i="71"/>
  <c r="F63" i="4"/>
  <c r="J63" i="4"/>
  <c r="I119" i="29"/>
  <c r="I119" i="74"/>
  <c r="I119" i="75"/>
  <c r="I119" i="56"/>
  <c r="I119" i="28"/>
  <c r="I67" i="29"/>
  <c r="I67" i="74"/>
  <c r="I67" i="75"/>
  <c r="I67" i="56"/>
  <c r="I67" i="28"/>
  <c r="Q53" i="4" l="1"/>
  <c r="P63" i="4"/>
  <c r="H63" i="4"/>
  <c r="Q63" i="22"/>
  <c r="Q63" i="4" s="1"/>
  <c r="J133" i="30"/>
  <c r="H133" i="30"/>
  <c r="G133" i="30"/>
  <c r="F133" i="30"/>
  <c r="E133" i="30"/>
  <c r="J131" i="30"/>
  <c r="H131" i="30"/>
  <c r="G131" i="30"/>
  <c r="F131" i="30"/>
  <c r="E131" i="30"/>
  <c r="J130" i="30"/>
  <c r="H130" i="30"/>
  <c r="G130" i="30"/>
  <c r="F130" i="30"/>
  <c r="E130" i="30"/>
  <c r="J128" i="30"/>
  <c r="H128" i="30"/>
  <c r="G128" i="30"/>
  <c r="F128" i="30"/>
  <c r="E128" i="30"/>
  <c r="J127" i="30"/>
  <c r="H127" i="30"/>
  <c r="G127" i="30"/>
  <c r="F127" i="30"/>
  <c r="E127" i="30"/>
  <c r="J126" i="30"/>
  <c r="H126" i="30"/>
  <c r="G126" i="30"/>
  <c r="F126" i="30"/>
  <c r="E126" i="30"/>
  <c r="J125" i="30"/>
  <c r="H125" i="30"/>
  <c r="G125" i="30"/>
  <c r="F125" i="30"/>
  <c r="E125" i="30"/>
  <c r="J124" i="30"/>
  <c r="H124" i="30"/>
  <c r="G124" i="30"/>
  <c r="F124" i="30"/>
  <c r="E124" i="30"/>
  <c r="J123" i="30"/>
  <c r="H123" i="30"/>
  <c r="G123" i="30"/>
  <c r="F123" i="30"/>
  <c r="E123" i="30"/>
  <c r="J122" i="30"/>
  <c r="H122" i="30"/>
  <c r="G122" i="30"/>
  <c r="F122" i="30"/>
  <c r="E122" i="30"/>
  <c r="J121" i="30"/>
  <c r="H121" i="30"/>
  <c r="G121" i="30"/>
  <c r="F121" i="30"/>
  <c r="E121" i="30"/>
  <c r="H119" i="30"/>
  <c r="F119" i="30"/>
  <c r="E119" i="30"/>
  <c r="J118" i="30"/>
  <c r="H118" i="30"/>
  <c r="G118" i="30"/>
  <c r="F118" i="30"/>
  <c r="E118" i="30"/>
  <c r="J116" i="30"/>
  <c r="H116" i="30"/>
  <c r="G116" i="30"/>
  <c r="F116" i="30"/>
  <c r="E116" i="30"/>
  <c r="J81" i="30"/>
  <c r="H81" i="30"/>
  <c r="G81" i="30"/>
  <c r="F81" i="30"/>
  <c r="E81" i="30"/>
  <c r="J79" i="30"/>
  <c r="H79" i="30"/>
  <c r="G79" i="30"/>
  <c r="F79" i="30"/>
  <c r="E79" i="30"/>
  <c r="J78" i="30"/>
  <c r="H78" i="30"/>
  <c r="G78" i="30"/>
  <c r="F78" i="30"/>
  <c r="E78" i="30"/>
  <c r="J76" i="30"/>
  <c r="H76" i="30"/>
  <c r="G76" i="30"/>
  <c r="F76" i="30"/>
  <c r="E76" i="30"/>
  <c r="J75" i="30"/>
  <c r="H75" i="30"/>
  <c r="G75" i="30"/>
  <c r="F75" i="30"/>
  <c r="E75" i="30"/>
  <c r="J74" i="30"/>
  <c r="H74" i="30"/>
  <c r="G74" i="30"/>
  <c r="F74" i="30"/>
  <c r="E74" i="30"/>
  <c r="J73" i="30"/>
  <c r="H73" i="30"/>
  <c r="G73" i="30"/>
  <c r="F73" i="30"/>
  <c r="E73" i="30"/>
  <c r="J72" i="30"/>
  <c r="H72" i="30"/>
  <c r="G72" i="30"/>
  <c r="F72" i="30"/>
  <c r="E72" i="30"/>
  <c r="J71" i="30"/>
  <c r="H71" i="30"/>
  <c r="G71" i="30"/>
  <c r="F71" i="30"/>
  <c r="E71" i="30"/>
  <c r="J70" i="30"/>
  <c r="H70" i="30"/>
  <c r="G70" i="30"/>
  <c r="F70" i="30"/>
  <c r="E70" i="30"/>
  <c r="J69" i="30"/>
  <c r="H69" i="30"/>
  <c r="G69" i="30"/>
  <c r="F69" i="30"/>
  <c r="E69" i="30"/>
  <c r="F67" i="30"/>
  <c r="J66" i="30"/>
  <c r="H66" i="30"/>
  <c r="G66" i="30"/>
  <c r="F66" i="30"/>
  <c r="E66" i="30"/>
  <c r="J64" i="30"/>
  <c r="H64" i="30"/>
  <c r="G64" i="30"/>
  <c r="F64" i="30"/>
  <c r="E64" i="30"/>
  <c r="J29" i="30"/>
  <c r="H29" i="30"/>
  <c r="G29" i="30"/>
  <c r="F29" i="30"/>
  <c r="E29" i="30"/>
  <c r="J27" i="30"/>
  <c r="H27" i="30"/>
  <c r="G27" i="30"/>
  <c r="F27" i="30"/>
  <c r="E27" i="30"/>
  <c r="J26" i="30"/>
  <c r="H26" i="30"/>
  <c r="G26" i="30"/>
  <c r="F26" i="30"/>
  <c r="E26" i="30"/>
  <c r="J24" i="30"/>
  <c r="H24" i="30"/>
  <c r="G24" i="30"/>
  <c r="F24" i="30"/>
  <c r="E24" i="30"/>
  <c r="J23" i="30"/>
  <c r="H23" i="30"/>
  <c r="G23" i="30"/>
  <c r="F23" i="30"/>
  <c r="E23" i="30"/>
  <c r="J22" i="30"/>
  <c r="H22" i="30"/>
  <c r="G22" i="30"/>
  <c r="F22" i="30"/>
  <c r="E22" i="30"/>
  <c r="J21" i="30"/>
  <c r="H21" i="30"/>
  <c r="G21" i="30"/>
  <c r="F21" i="30"/>
  <c r="E21" i="30"/>
  <c r="J20" i="30"/>
  <c r="H20" i="30"/>
  <c r="G20" i="30"/>
  <c r="F20" i="30"/>
  <c r="E20" i="30"/>
  <c r="J19" i="30"/>
  <c r="H19" i="30"/>
  <c r="G19" i="30"/>
  <c r="F19" i="30"/>
  <c r="E19" i="30"/>
  <c r="J18" i="30"/>
  <c r="H18" i="30"/>
  <c r="G18" i="30"/>
  <c r="F18" i="30"/>
  <c r="E18" i="30"/>
  <c r="J17" i="30"/>
  <c r="H17" i="30"/>
  <c r="G17" i="30"/>
  <c r="F17" i="30"/>
  <c r="E17" i="30"/>
  <c r="J15" i="30"/>
  <c r="H15" i="30"/>
  <c r="G15" i="30"/>
  <c r="F15" i="30"/>
  <c r="E15" i="30"/>
  <c r="I133" i="29"/>
  <c r="I131" i="29"/>
  <c r="I130" i="29"/>
  <c r="J129" i="29"/>
  <c r="H129" i="29"/>
  <c r="G129" i="29"/>
  <c r="F129" i="29"/>
  <c r="E129" i="29"/>
  <c r="I128" i="29"/>
  <c r="I127" i="29"/>
  <c r="I126" i="29"/>
  <c r="I125" i="29"/>
  <c r="I124" i="29"/>
  <c r="I123" i="29"/>
  <c r="I122" i="29"/>
  <c r="I121" i="29"/>
  <c r="J120" i="29"/>
  <c r="H120" i="29"/>
  <c r="G120" i="29"/>
  <c r="F120" i="29"/>
  <c r="E120" i="29"/>
  <c r="I118" i="29"/>
  <c r="I116" i="29"/>
  <c r="I133" i="74"/>
  <c r="I131" i="74"/>
  <c r="I130" i="74"/>
  <c r="J129" i="74"/>
  <c r="H129" i="74"/>
  <c r="G129" i="74"/>
  <c r="F129" i="74"/>
  <c r="E129" i="74"/>
  <c r="I128" i="74"/>
  <c r="I127" i="74"/>
  <c r="I126" i="74"/>
  <c r="I125" i="74"/>
  <c r="I124" i="74"/>
  <c r="I123" i="74"/>
  <c r="I122" i="74"/>
  <c r="I121" i="74"/>
  <c r="J120" i="74"/>
  <c r="H120" i="74"/>
  <c r="G120" i="74"/>
  <c r="F120" i="74"/>
  <c r="E120" i="74"/>
  <c r="I118" i="74"/>
  <c r="I116" i="74"/>
  <c r="I133" i="75"/>
  <c r="I131" i="75"/>
  <c r="I130" i="75"/>
  <c r="J129" i="75"/>
  <c r="H129" i="75"/>
  <c r="G129" i="75"/>
  <c r="F129" i="75"/>
  <c r="E129" i="75"/>
  <c r="I128" i="75"/>
  <c r="I127" i="75"/>
  <c r="I126" i="75"/>
  <c r="I125" i="75"/>
  <c r="I124" i="75"/>
  <c r="I123" i="75"/>
  <c r="I122" i="75"/>
  <c r="I121" i="75"/>
  <c r="J120" i="75"/>
  <c r="H120" i="75"/>
  <c r="G120" i="75"/>
  <c r="F120" i="75"/>
  <c r="E120" i="75"/>
  <c r="I118" i="75"/>
  <c r="I116" i="75"/>
  <c r="I133" i="56"/>
  <c r="I131" i="56"/>
  <c r="I130" i="56"/>
  <c r="J129" i="56"/>
  <c r="H129" i="56"/>
  <c r="G129" i="56"/>
  <c r="F129" i="56"/>
  <c r="E129" i="56"/>
  <c r="I128" i="56"/>
  <c r="I127" i="56"/>
  <c r="I126" i="56"/>
  <c r="I125" i="56"/>
  <c r="I124" i="56"/>
  <c r="I123" i="56"/>
  <c r="I122" i="56"/>
  <c r="I121" i="56"/>
  <c r="J120" i="56"/>
  <c r="H120" i="56"/>
  <c r="G120" i="56"/>
  <c r="F120" i="56"/>
  <c r="E120" i="56"/>
  <c r="I118" i="56"/>
  <c r="I116" i="56"/>
  <c r="I133" i="28"/>
  <c r="I131" i="28"/>
  <c r="I130" i="28"/>
  <c r="J129" i="28"/>
  <c r="H129" i="28"/>
  <c r="G129" i="28"/>
  <c r="F129" i="28"/>
  <c r="E129" i="28"/>
  <c r="I128" i="28"/>
  <c r="I127" i="28"/>
  <c r="I126" i="28"/>
  <c r="I125" i="28"/>
  <c r="I124" i="28"/>
  <c r="I123" i="28"/>
  <c r="I122" i="28"/>
  <c r="I121" i="28"/>
  <c r="J120" i="28"/>
  <c r="H120" i="28"/>
  <c r="G120" i="28"/>
  <c r="F120" i="28"/>
  <c r="E120" i="28"/>
  <c r="J119" i="30"/>
  <c r="G119" i="30"/>
  <c r="I118" i="28"/>
  <c r="I116" i="28"/>
  <c r="I81" i="29"/>
  <c r="I79" i="29"/>
  <c r="I78" i="29"/>
  <c r="J77" i="29"/>
  <c r="H77" i="29"/>
  <c r="G77" i="29"/>
  <c r="F77" i="29"/>
  <c r="E77" i="29"/>
  <c r="I76" i="29"/>
  <c r="I75" i="29"/>
  <c r="I74" i="29"/>
  <c r="I73" i="29"/>
  <c r="I72" i="29"/>
  <c r="I71" i="29"/>
  <c r="I70" i="29"/>
  <c r="I69" i="29"/>
  <c r="J68" i="29"/>
  <c r="H68" i="29"/>
  <c r="G68" i="29"/>
  <c r="F68" i="29"/>
  <c r="E68" i="29"/>
  <c r="I66" i="29"/>
  <c r="I64" i="29"/>
  <c r="I81" i="74"/>
  <c r="I79" i="74"/>
  <c r="I78" i="74"/>
  <c r="J77" i="74"/>
  <c r="H77" i="74"/>
  <c r="G77" i="74"/>
  <c r="F77" i="74"/>
  <c r="E77" i="74"/>
  <c r="I76" i="74"/>
  <c r="I75" i="74"/>
  <c r="I74" i="74"/>
  <c r="I73" i="74"/>
  <c r="I72" i="74"/>
  <c r="I71" i="74"/>
  <c r="I70" i="74"/>
  <c r="I69" i="74"/>
  <c r="J68" i="74"/>
  <c r="H68" i="74"/>
  <c r="G68" i="74"/>
  <c r="F68" i="74"/>
  <c r="E68" i="74"/>
  <c r="I66" i="74"/>
  <c r="I64" i="74"/>
  <c r="I81" i="75"/>
  <c r="I79" i="75"/>
  <c r="I78" i="75"/>
  <c r="J77" i="75"/>
  <c r="H77" i="75"/>
  <c r="G77" i="75"/>
  <c r="F77" i="75"/>
  <c r="E77" i="75"/>
  <c r="I76" i="75"/>
  <c r="I75" i="75"/>
  <c r="I74" i="75"/>
  <c r="I73" i="75"/>
  <c r="I72" i="75"/>
  <c r="I71" i="75"/>
  <c r="I70" i="75"/>
  <c r="I69" i="75"/>
  <c r="J68" i="75"/>
  <c r="H68" i="75"/>
  <c r="G68" i="75"/>
  <c r="F68" i="75"/>
  <c r="E68" i="75"/>
  <c r="I66" i="75"/>
  <c r="I64" i="75"/>
  <c r="I81" i="56"/>
  <c r="I79" i="56"/>
  <c r="I78" i="56"/>
  <c r="J77" i="56"/>
  <c r="H77" i="56"/>
  <c r="G77" i="56"/>
  <c r="F77" i="56"/>
  <c r="E77" i="56"/>
  <c r="I76" i="56"/>
  <c r="I75" i="56"/>
  <c r="I74" i="56"/>
  <c r="I73" i="56"/>
  <c r="I72" i="56"/>
  <c r="I71" i="56"/>
  <c r="I70" i="56"/>
  <c r="I69" i="56"/>
  <c r="J68" i="56"/>
  <c r="H68" i="56"/>
  <c r="G68" i="56"/>
  <c r="F68" i="56"/>
  <c r="E68" i="56"/>
  <c r="I66" i="56"/>
  <c r="I64" i="56"/>
  <c r="I81" i="28"/>
  <c r="I79" i="28"/>
  <c r="I78" i="28"/>
  <c r="J77" i="28"/>
  <c r="H77" i="28"/>
  <c r="G77" i="28"/>
  <c r="F77" i="28"/>
  <c r="E77" i="28"/>
  <c r="I76" i="28"/>
  <c r="I75" i="28"/>
  <c r="I74" i="28"/>
  <c r="I73" i="28"/>
  <c r="I72" i="28"/>
  <c r="I71" i="28"/>
  <c r="I70" i="28"/>
  <c r="I69" i="28"/>
  <c r="J68" i="28"/>
  <c r="H68" i="28"/>
  <c r="G68" i="28"/>
  <c r="F68" i="28"/>
  <c r="E68" i="28"/>
  <c r="J67" i="30"/>
  <c r="H67" i="30"/>
  <c r="G67" i="30"/>
  <c r="I66" i="28"/>
  <c r="I64" i="28"/>
  <c r="I49" i="29"/>
  <c r="I47" i="29"/>
  <c r="I46" i="29"/>
  <c r="J45" i="29"/>
  <c r="H45" i="29"/>
  <c r="G45" i="29"/>
  <c r="F45" i="29"/>
  <c r="E45" i="29"/>
  <c r="I44" i="29"/>
  <c r="I43" i="29"/>
  <c r="I42" i="29"/>
  <c r="I41" i="29"/>
  <c r="I40" i="29"/>
  <c r="I39" i="29"/>
  <c r="I38" i="29"/>
  <c r="I37" i="29"/>
  <c r="J36" i="29"/>
  <c r="H36" i="29"/>
  <c r="G36" i="29"/>
  <c r="F36" i="29"/>
  <c r="E36" i="29"/>
  <c r="I35" i="29"/>
  <c r="I34" i="29"/>
  <c r="I32" i="29"/>
  <c r="I49" i="74"/>
  <c r="I47" i="74"/>
  <c r="I46" i="74"/>
  <c r="J45" i="74"/>
  <c r="H45" i="74"/>
  <c r="G45" i="74"/>
  <c r="F45" i="74"/>
  <c r="E45" i="74"/>
  <c r="I44" i="74"/>
  <c r="I43" i="74"/>
  <c r="I42" i="74"/>
  <c r="I41" i="74"/>
  <c r="I40" i="74"/>
  <c r="I39" i="74"/>
  <c r="I38" i="74"/>
  <c r="I37" i="74"/>
  <c r="J36" i="74"/>
  <c r="H36" i="74"/>
  <c r="G36" i="74"/>
  <c r="F36" i="74"/>
  <c r="E36" i="74"/>
  <c r="I35" i="74"/>
  <c r="I34" i="74"/>
  <c r="I32" i="74"/>
  <c r="I49" i="75"/>
  <c r="I47" i="75"/>
  <c r="I46" i="75"/>
  <c r="J45" i="75"/>
  <c r="H45" i="75"/>
  <c r="G45" i="75"/>
  <c r="F45" i="75"/>
  <c r="E45" i="75"/>
  <c r="I44" i="75"/>
  <c r="I43" i="75"/>
  <c r="I42" i="75"/>
  <c r="I41" i="75"/>
  <c r="I40" i="75"/>
  <c r="I39" i="75"/>
  <c r="I38" i="75"/>
  <c r="I37" i="75"/>
  <c r="J36" i="75"/>
  <c r="H36" i="75"/>
  <c r="G36" i="75"/>
  <c r="F36" i="75"/>
  <c r="E36" i="75"/>
  <c r="I35" i="75"/>
  <c r="I34" i="75"/>
  <c r="I32" i="75"/>
  <c r="I49" i="56"/>
  <c r="I47" i="56"/>
  <c r="I46" i="56"/>
  <c r="J45" i="56"/>
  <c r="H45" i="56"/>
  <c r="G45" i="56"/>
  <c r="F45" i="56"/>
  <c r="E45" i="56"/>
  <c r="I44" i="56"/>
  <c r="I43" i="56"/>
  <c r="I42" i="56"/>
  <c r="I41" i="56"/>
  <c r="I40" i="56"/>
  <c r="I39" i="56"/>
  <c r="I38" i="56"/>
  <c r="I37" i="56"/>
  <c r="J36" i="56"/>
  <c r="H36" i="56"/>
  <c r="G36" i="56"/>
  <c r="F36" i="56"/>
  <c r="E36" i="56"/>
  <c r="I35" i="56"/>
  <c r="I34" i="56"/>
  <c r="I32" i="56"/>
  <c r="I49" i="28"/>
  <c r="I47" i="28"/>
  <c r="I46" i="28"/>
  <c r="J45" i="28"/>
  <c r="H45" i="28"/>
  <c r="G45" i="28"/>
  <c r="F45" i="28"/>
  <c r="E45" i="28"/>
  <c r="I44" i="28"/>
  <c r="I43" i="28"/>
  <c r="I42" i="28"/>
  <c r="I41" i="28"/>
  <c r="I40" i="28"/>
  <c r="I39" i="28"/>
  <c r="I38" i="28"/>
  <c r="I37" i="28"/>
  <c r="J36" i="28"/>
  <c r="H36" i="28"/>
  <c r="G36" i="28"/>
  <c r="F36" i="28"/>
  <c r="E36" i="28"/>
  <c r="I35" i="28"/>
  <c r="I34" i="28"/>
  <c r="I32" i="28"/>
  <c r="I15" i="75"/>
  <c r="J51" i="47"/>
  <c r="H51" i="47"/>
  <c r="G51" i="47"/>
  <c r="F51" i="47"/>
  <c r="E51" i="47"/>
  <c r="J50" i="47"/>
  <c r="H50" i="47"/>
  <c r="G50" i="47"/>
  <c r="F50" i="47"/>
  <c r="E50" i="47"/>
  <c r="J49" i="47"/>
  <c r="H49" i="47"/>
  <c r="G49" i="47"/>
  <c r="F49" i="47"/>
  <c r="E49" i="47"/>
  <c r="J48" i="47"/>
  <c r="H48" i="47"/>
  <c r="G48" i="47"/>
  <c r="F48" i="47"/>
  <c r="E48" i="47"/>
  <c r="J44" i="47"/>
  <c r="H44" i="47"/>
  <c r="G44" i="47"/>
  <c r="F44" i="47"/>
  <c r="E44" i="47"/>
  <c r="J43" i="47"/>
  <c r="H43" i="47"/>
  <c r="G43" i="47"/>
  <c r="F43" i="47"/>
  <c r="E43" i="47"/>
  <c r="J42" i="47"/>
  <c r="H42" i="47"/>
  <c r="G42" i="47"/>
  <c r="F42" i="47"/>
  <c r="E42" i="47"/>
  <c r="J41" i="47"/>
  <c r="H41" i="47"/>
  <c r="G41" i="47"/>
  <c r="F41" i="47"/>
  <c r="E41" i="47"/>
  <c r="J37" i="47"/>
  <c r="H37" i="47"/>
  <c r="G37" i="47"/>
  <c r="F37" i="47"/>
  <c r="E37" i="47"/>
  <c r="J36" i="47"/>
  <c r="H36" i="47"/>
  <c r="G36" i="47"/>
  <c r="F36" i="47"/>
  <c r="E36" i="47"/>
  <c r="J35" i="47"/>
  <c r="H35" i="47"/>
  <c r="G35" i="47"/>
  <c r="F35" i="47"/>
  <c r="E35" i="47"/>
  <c r="J34" i="47"/>
  <c r="H34" i="47"/>
  <c r="G34" i="47"/>
  <c r="F34" i="47"/>
  <c r="E34" i="47"/>
  <c r="J29" i="47"/>
  <c r="H29" i="47"/>
  <c r="G29" i="47"/>
  <c r="F29" i="47"/>
  <c r="E29" i="47"/>
  <c r="J28" i="47"/>
  <c r="H28" i="47"/>
  <c r="G28" i="47"/>
  <c r="F28" i="47"/>
  <c r="E28" i="47"/>
  <c r="J27" i="47"/>
  <c r="H27" i="47"/>
  <c r="G27" i="47"/>
  <c r="F27" i="47"/>
  <c r="E27" i="47"/>
  <c r="J26" i="47"/>
  <c r="H26" i="47"/>
  <c r="G26" i="47"/>
  <c r="F26" i="47"/>
  <c r="E26" i="47"/>
  <c r="J22" i="47"/>
  <c r="H22" i="47"/>
  <c r="G22" i="47"/>
  <c r="F22" i="47"/>
  <c r="E22" i="47"/>
  <c r="J21" i="47"/>
  <c r="H21" i="47"/>
  <c r="G21" i="47"/>
  <c r="F21" i="47"/>
  <c r="E21" i="47"/>
  <c r="J20" i="47"/>
  <c r="H20" i="47"/>
  <c r="G20" i="47"/>
  <c r="F20" i="47"/>
  <c r="E20" i="47"/>
  <c r="J19" i="47"/>
  <c r="H19" i="47"/>
  <c r="G19" i="47"/>
  <c r="F19" i="47"/>
  <c r="E19" i="47"/>
  <c r="J15" i="47"/>
  <c r="H15" i="47"/>
  <c r="G15" i="47"/>
  <c r="F15" i="47"/>
  <c r="E15" i="47"/>
  <c r="J14" i="47"/>
  <c r="H14" i="47"/>
  <c r="G14" i="47"/>
  <c r="F14" i="47"/>
  <c r="E14" i="47"/>
  <c r="J13" i="47"/>
  <c r="H13" i="47"/>
  <c r="G13" i="47"/>
  <c r="F13" i="47"/>
  <c r="E13" i="47"/>
  <c r="J12" i="47"/>
  <c r="H12" i="47"/>
  <c r="G12" i="47"/>
  <c r="F12" i="47"/>
  <c r="E12" i="47"/>
  <c r="B48" i="47"/>
  <c r="B49" i="47" s="1"/>
  <c r="B50" i="47" s="1"/>
  <c r="B51" i="47" s="1"/>
  <c r="B52" i="47" s="1"/>
  <c r="B41" i="47"/>
  <c r="B42" i="47" s="1"/>
  <c r="B43" i="47" s="1"/>
  <c r="B44" i="47" s="1"/>
  <c r="B45" i="47" s="1"/>
  <c r="B34" i="47"/>
  <c r="B35" i="47" s="1"/>
  <c r="B36" i="47" s="1"/>
  <c r="B37" i="47" s="1"/>
  <c r="B38" i="47" s="1"/>
  <c r="A48" i="47"/>
  <c r="A49" i="47" s="1"/>
  <c r="A50" i="47" s="1"/>
  <c r="A51" i="47" s="1"/>
  <c r="B26" i="47"/>
  <c r="B27" i="47" s="1"/>
  <c r="B28" i="47" s="1"/>
  <c r="B29" i="47" s="1"/>
  <c r="B30" i="47" s="1"/>
  <c r="B19" i="47"/>
  <c r="B20" i="47" s="1"/>
  <c r="B21" i="47" s="1"/>
  <c r="B22" i="47" s="1"/>
  <c r="B23" i="47" s="1"/>
  <c r="B12" i="47"/>
  <c r="B13" i="47" s="1"/>
  <c r="B14" i="47" s="1"/>
  <c r="B15" i="47" s="1"/>
  <c r="B16" i="47" s="1"/>
  <c r="A26" i="47"/>
  <c r="A27" i="47" s="1"/>
  <c r="A28" i="47" s="1"/>
  <c r="A29" i="47" s="1"/>
  <c r="A30" i="47" s="1"/>
  <c r="J52" i="76"/>
  <c r="H52" i="76"/>
  <c r="G52" i="76"/>
  <c r="F52" i="76"/>
  <c r="E52" i="76"/>
  <c r="I52" i="76" s="1"/>
  <c r="I51" i="76"/>
  <c r="I50" i="76"/>
  <c r="I49" i="76"/>
  <c r="I48" i="76"/>
  <c r="B48" i="76"/>
  <c r="B49" i="76" s="1"/>
  <c r="B50" i="76" s="1"/>
  <c r="B51" i="76" s="1"/>
  <c r="B52" i="76" s="1"/>
  <c r="J45" i="76"/>
  <c r="H45" i="76"/>
  <c r="G45" i="76"/>
  <c r="F45" i="76"/>
  <c r="E45" i="76"/>
  <c r="I44" i="76"/>
  <c r="I43" i="76"/>
  <c r="I42" i="76"/>
  <c r="I41" i="76"/>
  <c r="B41" i="76"/>
  <c r="B42" i="76" s="1"/>
  <c r="B43" i="76" s="1"/>
  <c r="B44" i="76" s="1"/>
  <c r="B45" i="76" s="1"/>
  <c r="A41" i="76"/>
  <c r="A42" i="76" s="1"/>
  <c r="A43" i="76" s="1"/>
  <c r="A44" i="76" s="1"/>
  <c r="A45" i="76" s="1"/>
  <c r="J38" i="76"/>
  <c r="H38" i="76"/>
  <c r="G38" i="76"/>
  <c r="F38" i="76"/>
  <c r="E38" i="76"/>
  <c r="I37" i="76"/>
  <c r="I36" i="76"/>
  <c r="I35" i="76"/>
  <c r="A35" i="76"/>
  <c r="A36" i="76" s="1"/>
  <c r="A37" i="76" s="1"/>
  <c r="A38" i="76" s="1"/>
  <c r="I34" i="76"/>
  <c r="B34" i="76"/>
  <c r="B35" i="76" s="1"/>
  <c r="B36" i="76" s="1"/>
  <c r="B37" i="76" s="1"/>
  <c r="B38" i="76" s="1"/>
  <c r="A48" i="76"/>
  <c r="A49" i="76" s="1"/>
  <c r="A50" i="76" s="1"/>
  <c r="A51" i="76" s="1"/>
  <c r="A52" i="76" s="1"/>
  <c r="J30" i="76"/>
  <c r="H30" i="76"/>
  <c r="G30" i="76"/>
  <c r="F30" i="76"/>
  <c r="E30" i="76"/>
  <c r="I29" i="76"/>
  <c r="I28" i="76"/>
  <c r="I27" i="76"/>
  <c r="I26" i="76"/>
  <c r="B26" i="76"/>
  <c r="B27" i="76" s="1"/>
  <c r="B28" i="76" s="1"/>
  <c r="B29" i="76" s="1"/>
  <c r="B30" i="76" s="1"/>
  <c r="J23" i="76"/>
  <c r="H23" i="76"/>
  <c r="G23" i="76"/>
  <c r="F23" i="76"/>
  <c r="E23" i="76"/>
  <c r="I23" i="76" s="1"/>
  <c r="I22" i="76"/>
  <c r="I21" i="76"/>
  <c r="I20" i="76"/>
  <c r="I19" i="76"/>
  <c r="B19" i="76"/>
  <c r="B20" i="76" s="1"/>
  <c r="B21" i="76" s="1"/>
  <c r="B22" i="76" s="1"/>
  <c r="B23" i="76" s="1"/>
  <c r="J16" i="76"/>
  <c r="H16" i="76"/>
  <c r="G16" i="76"/>
  <c r="F16" i="76"/>
  <c r="E16" i="76"/>
  <c r="I16" i="76" s="1"/>
  <c r="I15" i="76"/>
  <c r="I14" i="76"/>
  <c r="I13" i="76"/>
  <c r="I12" i="76"/>
  <c r="B12" i="76"/>
  <c r="B13" i="76" s="1"/>
  <c r="B14" i="76" s="1"/>
  <c r="B15" i="76" s="1"/>
  <c r="B16" i="76" s="1"/>
  <c r="J52" i="77"/>
  <c r="H52" i="77"/>
  <c r="G52" i="77"/>
  <c r="F52" i="77"/>
  <c r="I52" i="77"/>
  <c r="E52" i="77"/>
  <c r="I51" i="77"/>
  <c r="I50" i="77"/>
  <c r="I49" i="77"/>
  <c r="I48" i="77"/>
  <c r="B48" i="77"/>
  <c r="B49" i="77" s="1"/>
  <c r="B50" i="77" s="1"/>
  <c r="B51" i="77" s="1"/>
  <c r="B52" i="77" s="1"/>
  <c r="J45" i="77"/>
  <c r="H45" i="77"/>
  <c r="G45" i="77"/>
  <c r="F45" i="77"/>
  <c r="E45" i="77"/>
  <c r="I44" i="77"/>
  <c r="I43" i="77"/>
  <c r="I42" i="77"/>
  <c r="I41" i="77"/>
  <c r="B41" i="77"/>
  <c r="B42" i="77" s="1"/>
  <c r="B43" i="77" s="1"/>
  <c r="B44" i="77" s="1"/>
  <c r="B45" i="77" s="1"/>
  <c r="J38" i="77"/>
  <c r="H38" i="77"/>
  <c r="G38" i="77"/>
  <c r="F38" i="77"/>
  <c r="E38" i="77"/>
  <c r="I38" i="77" s="1"/>
  <c r="I37" i="77"/>
  <c r="I36" i="77"/>
  <c r="I35" i="77"/>
  <c r="I34" i="77"/>
  <c r="B34" i="77"/>
  <c r="B35" i="77" s="1"/>
  <c r="B36" i="77" s="1"/>
  <c r="B37" i="77" s="1"/>
  <c r="B38" i="77" s="1"/>
  <c r="J30" i="77"/>
  <c r="H30" i="77"/>
  <c r="G30" i="77"/>
  <c r="F30" i="77"/>
  <c r="E30" i="77"/>
  <c r="I29" i="77"/>
  <c r="I28" i="77"/>
  <c r="I27" i="77"/>
  <c r="I26" i="77"/>
  <c r="B26" i="77"/>
  <c r="B27" i="77" s="1"/>
  <c r="B28" i="77" s="1"/>
  <c r="B29" i="77" s="1"/>
  <c r="B30" i="77" s="1"/>
  <c r="J23" i="77"/>
  <c r="H23" i="77"/>
  <c r="G23" i="77"/>
  <c r="F23" i="77"/>
  <c r="I23" i="77"/>
  <c r="E23" i="77"/>
  <c r="I22" i="77"/>
  <c r="I21" i="77"/>
  <c r="I20" i="77"/>
  <c r="I19" i="77"/>
  <c r="B19" i="77"/>
  <c r="B20" i="77" s="1"/>
  <c r="B21" i="77" s="1"/>
  <c r="B22" i="77" s="1"/>
  <c r="B23" i="77" s="1"/>
  <c r="J16" i="77"/>
  <c r="H16" i="77"/>
  <c r="G16" i="77"/>
  <c r="F16" i="77"/>
  <c r="E16" i="77"/>
  <c r="I15" i="77"/>
  <c r="I14" i="77"/>
  <c r="I13" i="77"/>
  <c r="I12" i="77"/>
  <c r="B12" i="77"/>
  <c r="B13" i="77" s="1"/>
  <c r="B14" i="77" s="1"/>
  <c r="B15" i="77" s="1"/>
  <c r="B16" i="77" s="1"/>
  <c r="J52" i="55"/>
  <c r="H52" i="55"/>
  <c r="G52" i="55"/>
  <c r="F52" i="55"/>
  <c r="E52" i="55"/>
  <c r="I51" i="55"/>
  <c r="I50" i="55"/>
  <c r="I49" i="55"/>
  <c r="I48" i="55"/>
  <c r="B48" i="55"/>
  <c r="B49" i="55" s="1"/>
  <c r="B50" i="55" s="1"/>
  <c r="B51" i="55" s="1"/>
  <c r="B52" i="55" s="1"/>
  <c r="J45" i="55"/>
  <c r="H45" i="55"/>
  <c r="G45" i="55"/>
  <c r="F45" i="55"/>
  <c r="E45" i="55"/>
  <c r="I44" i="55"/>
  <c r="I43" i="55"/>
  <c r="I42" i="55"/>
  <c r="I41" i="55"/>
  <c r="B41" i="55"/>
  <c r="B42" i="55" s="1"/>
  <c r="B43" i="55" s="1"/>
  <c r="B44" i="55" s="1"/>
  <c r="B45" i="55" s="1"/>
  <c r="A41" i="55"/>
  <c r="A42" i="55" s="1"/>
  <c r="A43" i="55" s="1"/>
  <c r="A44" i="55" s="1"/>
  <c r="A45" i="55" s="1"/>
  <c r="J38" i="55"/>
  <c r="H38" i="55"/>
  <c r="G38" i="55"/>
  <c r="F38" i="55"/>
  <c r="E38" i="55"/>
  <c r="I37" i="55"/>
  <c r="I36" i="55"/>
  <c r="I35" i="55"/>
  <c r="A35" i="55"/>
  <c r="A36" i="55" s="1"/>
  <c r="A37" i="55" s="1"/>
  <c r="A38" i="55" s="1"/>
  <c r="I34" i="55"/>
  <c r="B34" i="55"/>
  <c r="B35" i="55" s="1"/>
  <c r="B36" i="55" s="1"/>
  <c r="B37" i="55" s="1"/>
  <c r="B38" i="55" s="1"/>
  <c r="A48" i="55"/>
  <c r="A49" i="55" s="1"/>
  <c r="A50" i="55" s="1"/>
  <c r="A51" i="55" s="1"/>
  <c r="A52" i="55" s="1"/>
  <c r="J30" i="55"/>
  <c r="H30" i="55"/>
  <c r="G30" i="55"/>
  <c r="F30" i="55"/>
  <c r="E30" i="55"/>
  <c r="I30" i="55" s="1"/>
  <c r="I29" i="55"/>
  <c r="I28" i="55"/>
  <c r="I27" i="55"/>
  <c r="I26" i="55"/>
  <c r="B26" i="55"/>
  <c r="B27" i="55" s="1"/>
  <c r="B28" i="55" s="1"/>
  <c r="B29" i="55" s="1"/>
  <c r="B30" i="55" s="1"/>
  <c r="J23" i="55"/>
  <c r="H23" i="55"/>
  <c r="G23" i="55"/>
  <c r="F23" i="55"/>
  <c r="E23" i="55"/>
  <c r="I23" i="55" s="1"/>
  <c r="I22" i="55"/>
  <c r="I21" i="55"/>
  <c r="I20" i="55"/>
  <c r="I19" i="55"/>
  <c r="B19" i="55"/>
  <c r="B20" i="55" s="1"/>
  <c r="B21" i="55" s="1"/>
  <c r="B22" i="55" s="1"/>
  <c r="B23" i="55" s="1"/>
  <c r="J16" i="55"/>
  <c r="H16" i="55"/>
  <c r="G16" i="55"/>
  <c r="F16" i="55"/>
  <c r="E16" i="55"/>
  <c r="I16" i="55" s="1"/>
  <c r="I15" i="55"/>
  <c r="I14" i="55"/>
  <c r="I13" i="55"/>
  <c r="A13" i="55"/>
  <c r="A14" i="55" s="1"/>
  <c r="A15" i="55" s="1"/>
  <c r="A16" i="55" s="1"/>
  <c r="I12" i="55"/>
  <c r="B12" i="55"/>
  <c r="B13" i="55" s="1"/>
  <c r="B14" i="55" s="1"/>
  <c r="B15" i="55" s="1"/>
  <c r="B16" i="55" s="1"/>
  <c r="A19" i="55"/>
  <c r="A20" i="55" s="1"/>
  <c r="A21" i="55" s="1"/>
  <c r="A22" i="55" s="1"/>
  <c r="A23" i="55" s="1"/>
  <c r="J52" i="50"/>
  <c r="H52" i="50"/>
  <c r="G52" i="50"/>
  <c r="F52" i="50"/>
  <c r="E52" i="50"/>
  <c r="I52" i="50" s="1"/>
  <c r="I51" i="50"/>
  <c r="I50" i="50"/>
  <c r="I49" i="50"/>
  <c r="B49" i="50"/>
  <c r="B50" i="50" s="1"/>
  <c r="B51" i="50" s="1"/>
  <c r="B52" i="50" s="1"/>
  <c r="I48" i="50"/>
  <c r="B48" i="50"/>
  <c r="J45" i="50"/>
  <c r="H45" i="50"/>
  <c r="G45" i="50"/>
  <c r="F45" i="50"/>
  <c r="E45" i="50"/>
  <c r="I44" i="50"/>
  <c r="I43" i="50"/>
  <c r="I42" i="50"/>
  <c r="I41" i="50"/>
  <c r="B41" i="50"/>
  <c r="B42" i="50" s="1"/>
  <c r="B43" i="50" s="1"/>
  <c r="B44" i="50" s="1"/>
  <c r="B45" i="50" s="1"/>
  <c r="J38" i="50"/>
  <c r="H38" i="50"/>
  <c r="G38" i="50"/>
  <c r="F38" i="50"/>
  <c r="E38" i="50"/>
  <c r="I38" i="50" s="1"/>
  <c r="I37" i="50"/>
  <c r="I36" i="50"/>
  <c r="I35" i="50"/>
  <c r="I34" i="50"/>
  <c r="B34" i="50"/>
  <c r="B35" i="50" s="1"/>
  <c r="B36" i="50" s="1"/>
  <c r="B37" i="50" s="1"/>
  <c r="B38" i="50" s="1"/>
  <c r="A41" i="50"/>
  <c r="A42" i="50" s="1"/>
  <c r="A43" i="50" s="1"/>
  <c r="A44" i="50" s="1"/>
  <c r="A45" i="50" s="1"/>
  <c r="J30" i="50"/>
  <c r="H30" i="50"/>
  <c r="G30" i="50"/>
  <c r="F30" i="50"/>
  <c r="E30" i="50"/>
  <c r="I30" i="50" s="1"/>
  <c r="I29" i="50"/>
  <c r="I28" i="50"/>
  <c r="I27" i="50"/>
  <c r="I26" i="50"/>
  <c r="B26" i="50"/>
  <c r="B27" i="50" s="1"/>
  <c r="B28" i="50" s="1"/>
  <c r="B29" i="50" s="1"/>
  <c r="B30" i="50" s="1"/>
  <c r="J23" i="50"/>
  <c r="H23" i="50"/>
  <c r="G23" i="50"/>
  <c r="F23" i="50"/>
  <c r="E23" i="50"/>
  <c r="I22" i="50"/>
  <c r="I21" i="50"/>
  <c r="I20" i="50"/>
  <c r="I19" i="50"/>
  <c r="B19" i="50"/>
  <c r="B20" i="50" s="1"/>
  <c r="B21" i="50" s="1"/>
  <c r="B22" i="50" s="1"/>
  <c r="B23" i="50" s="1"/>
  <c r="A19" i="50"/>
  <c r="A20" i="50" s="1"/>
  <c r="A21" i="50" s="1"/>
  <c r="A22" i="50" s="1"/>
  <c r="A23" i="50" s="1"/>
  <c r="J16" i="50"/>
  <c r="H16" i="50"/>
  <c r="G16" i="50"/>
  <c r="F16" i="50"/>
  <c r="E16" i="50"/>
  <c r="I15" i="50"/>
  <c r="I14" i="50"/>
  <c r="I13" i="50"/>
  <c r="A13" i="50"/>
  <c r="A14" i="50" s="1"/>
  <c r="A15" i="50" s="1"/>
  <c r="A16" i="50" s="1"/>
  <c r="I12" i="50"/>
  <c r="B12" i="50"/>
  <c r="B13" i="50" s="1"/>
  <c r="B14" i="50" s="1"/>
  <c r="B15" i="50" s="1"/>
  <c r="B16" i="50" s="1"/>
  <c r="A26" i="50"/>
  <c r="A27" i="50" s="1"/>
  <c r="A28" i="50" s="1"/>
  <c r="A29" i="50" s="1"/>
  <c r="A30" i="50" s="1"/>
  <c r="B48" i="48"/>
  <c r="B49" i="48" s="1"/>
  <c r="B50" i="48" s="1"/>
  <c r="B51" i="48" s="1"/>
  <c r="B52" i="48" s="1"/>
  <c r="B41" i="48"/>
  <c r="B42" i="48" s="1"/>
  <c r="B43" i="48" s="1"/>
  <c r="B44" i="48" s="1"/>
  <c r="B45" i="48" s="1"/>
  <c r="B34" i="48"/>
  <c r="J30" i="48"/>
  <c r="J30" i="47" s="1"/>
  <c r="H30" i="48"/>
  <c r="H30" i="47" s="1"/>
  <c r="G30" i="48"/>
  <c r="F30" i="48"/>
  <c r="F30" i="47" s="1"/>
  <c r="E30" i="48"/>
  <c r="I29" i="48"/>
  <c r="I29" i="47" s="1"/>
  <c r="I28" i="48"/>
  <c r="I27" i="48"/>
  <c r="I27" i="47" s="1"/>
  <c r="I26" i="48"/>
  <c r="B26" i="48"/>
  <c r="B27" i="48" s="1"/>
  <c r="B28" i="48" s="1"/>
  <c r="B29" i="48" s="1"/>
  <c r="B30" i="48" s="1"/>
  <c r="J23" i="48"/>
  <c r="J23" i="47" s="1"/>
  <c r="H23" i="48"/>
  <c r="H23" i="47" s="1"/>
  <c r="G23" i="48"/>
  <c r="F23" i="48"/>
  <c r="F23" i="47" s="1"/>
  <c r="E23" i="48"/>
  <c r="I22" i="48"/>
  <c r="I22" i="47" s="1"/>
  <c r="I21" i="48"/>
  <c r="I20" i="48"/>
  <c r="I20" i="47" s="1"/>
  <c r="I19" i="48"/>
  <c r="B19" i="48"/>
  <c r="B20" i="48" s="1"/>
  <c r="B21" i="48" s="1"/>
  <c r="B22" i="48" s="1"/>
  <c r="B23" i="48" s="1"/>
  <c r="J16" i="48"/>
  <c r="H16" i="48"/>
  <c r="H16" i="47" s="1"/>
  <c r="G16" i="48"/>
  <c r="F16" i="48"/>
  <c r="F16" i="47" s="1"/>
  <c r="E16" i="48"/>
  <c r="I15" i="48"/>
  <c r="I14" i="48"/>
  <c r="I13" i="48"/>
  <c r="I12" i="48"/>
  <c r="B12" i="48"/>
  <c r="B13" i="48" s="1"/>
  <c r="B14" i="48" s="1"/>
  <c r="B15" i="48" s="1"/>
  <c r="B16" i="48" s="1"/>
  <c r="A26" i="48"/>
  <c r="A27" i="48" s="1"/>
  <c r="A28" i="48" s="1"/>
  <c r="A29" i="48" s="1"/>
  <c r="A30" i="48" s="1"/>
  <c r="I153" i="75"/>
  <c r="I151" i="75"/>
  <c r="I150" i="75"/>
  <c r="J149" i="75"/>
  <c r="H149" i="75"/>
  <c r="G149" i="75"/>
  <c r="F149" i="75"/>
  <c r="E149" i="75"/>
  <c r="I148" i="75"/>
  <c r="I147" i="75"/>
  <c r="I146" i="75"/>
  <c r="I145" i="75"/>
  <c r="I144" i="75"/>
  <c r="I143" i="75"/>
  <c r="I142" i="75"/>
  <c r="I141" i="75"/>
  <c r="J140" i="75"/>
  <c r="H140" i="75"/>
  <c r="G140" i="75"/>
  <c r="F140" i="75"/>
  <c r="E140" i="75"/>
  <c r="I139" i="75"/>
  <c r="I138" i="75"/>
  <c r="I136" i="75"/>
  <c r="A138" i="75"/>
  <c r="A139" i="75" s="1"/>
  <c r="A140" i="75" s="1"/>
  <c r="A141" i="75" s="1"/>
  <c r="A142" i="75" s="1"/>
  <c r="A143" i="75" s="1"/>
  <c r="A144" i="75" s="1"/>
  <c r="A145" i="75" s="1"/>
  <c r="A146" i="75" s="1"/>
  <c r="A147" i="75" s="1"/>
  <c r="A148" i="75" s="1"/>
  <c r="A149" i="75" s="1"/>
  <c r="A150" i="75" s="1"/>
  <c r="A151" i="75" s="1"/>
  <c r="A152" i="75" s="1"/>
  <c r="A153" i="75" s="1"/>
  <c r="B116" i="75"/>
  <c r="B136" i="75" s="1"/>
  <c r="A118" i="75"/>
  <c r="A119" i="75" s="1"/>
  <c r="A120" i="75" s="1"/>
  <c r="A121" i="75" s="1"/>
  <c r="A122" i="75" s="1"/>
  <c r="A123" i="75" s="1"/>
  <c r="A124" i="75" s="1"/>
  <c r="A125" i="75" s="1"/>
  <c r="A126" i="75" s="1"/>
  <c r="A127" i="75" s="1"/>
  <c r="A128" i="75" s="1"/>
  <c r="A129" i="75" s="1"/>
  <c r="A130" i="75" s="1"/>
  <c r="A131" i="75" s="1"/>
  <c r="A132" i="75" s="1"/>
  <c r="A133" i="75" s="1"/>
  <c r="I101" i="75"/>
  <c r="I99" i="75"/>
  <c r="I98" i="75"/>
  <c r="J97" i="75"/>
  <c r="H97" i="75"/>
  <c r="G97" i="75"/>
  <c r="F97" i="75"/>
  <c r="E97" i="75"/>
  <c r="I96" i="75"/>
  <c r="I95" i="75"/>
  <c r="I94" i="75"/>
  <c r="I93" i="75"/>
  <c r="I92" i="75"/>
  <c r="I91" i="75"/>
  <c r="I90" i="75"/>
  <c r="I89" i="75"/>
  <c r="J88" i="75"/>
  <c r="H88" i="75"/>
  <c r="G88" i="75"/>
  <c r="F88" i="75"/>
  <c r="E88" i="75"/>
  <c r="I87" i="75"/>
  <c r="I86" i="75"/>
  <c r="I84" i="75"/>
  <c r="A86" i="75"/>
  <c r="A87" i="75" s="1"/>
  <c r="A88" i="75" s="1"/>
  <c r="A89" i="75" s="1"/>
  <c r="A90" i="75" s="1"/>
  <c r="A91" i="75" s="1"/>
  <c r="A92" i="75" s="1"/>
  <c r="A93" i="75" s="1"/>
  <c r="A94" i="75" s="1"/>
  <c r="A95" i="75" s="1"/>
  <c r="A96" i="75" s="1"/>
  <c r="A97" i="75" s="1"/>
  <c r="A98" i="75" s="1"/>
  <c r="A99" i="75" s="1"/>
  <c r="A100" i="75" s="1"/>
  <c r="A101" i="75" s="1"/>
  <c r="B64" i="75"/>
  <c r="B84" i="75" s="1"/>
  <c r="A66" i="75"/>
  <c r="A67" i="75" s="1"/>
  <c r="A68" i="75" s="1"/>
  <c r="A69" i="75" s="1"/>
  <c r="A70" i="75" s="1"/>
  <c r="A71" i="75" s="1"/>
  <c r="A72" i="75" s="1"/>
  <c r="A73" i="75" s="1"/>
  <c r="A74" i="75" s="1"/>
  <c r="A75" i="75" s="1"/>
  <c r="A76" i="75" s="1"/>
  <c r="A77" i="75" s="1"/>
  <c r="A78" i="75" s="1"/>
  <c r="A79" i="75" s="1"/>
  <c r="A80" i="75" s="1"/>
  <c r="A81" i="75" s="1"/>
  <c r="A34" i="75"/>
  <c r="A35" i="75" s="1"/>
  <c r="A36" i="75" s="1"/>
  <c r="A37" i="75" s="1"/>
  <c r="A38" i="75" s="1"/>
  <c r="A39" i="75" s="1"/>
  <c r="A40" i="75" s="1"/>
  <c r="A41" i="75" s="1"/>
  <c r="A42" i="75" s="1"/>
  <c r="A43" i="75" s="1"/>
  <c r="A44" i="75" s="1"/>
  <c r="A45" i="75" s="1"/>
  <c r="A46" i="75" s="1"/>
  <c r="A47" i="75" s="1"/>
  <c r="A48" i="75" s="1"/>
  <c r="A49" i="75" s="1"/>
  <c r="I29" i="75"/>
  <c r="I27" i="75"/>
  <c r="I26" i="75"/>
  <c r="J25" i="75"/>
  <c r="H25" i="75"/>
  <c r="G25" i="75"/>
  <c r="F25" i="75"/>
  <c r="E25" i="75"/>
  <c r="I24" i="75"/>
  <c r="I23" i="75"/>
  <c r="I22" i="75"/>
  <c r="I21" i="75"/>
  <c r="I20" i="75"/>
  <c r="I19" i="75"/>
  <c r="I18" i="75"/>
  <c r="I17" i="75"/>
  <c r="J16" i="75"/>
  <c r="H16" i="75"/>
  <c r="G16" i="75"/>
  <c r="F16" i="75"/>
  <c r="E16" i="75"/>
  <c r="I14" i="75"/>
  <c r="I12" i="75"/>
  <c r="B12" i="75"/>
  <c r="A14" i="75"/>
  <c r="A15" i="75" s="1"/>
  <c r="A16" i="75" s="1"/>
  <c r="I153" i="74"/>
  <c r="I151" i="74"/>
  <c r="I150" i="74"/>
  <c r="J149" i="74"/>
  <c r="H149" i="74"/>
  <c r="G149" i="74"/>
  <c r="F149" i="74"/>
  <c r="E149" i="74"/>
  <c r="I148" i="74"/>
  <c r="I147" i="74"/>
  <c r="I146" i="74"/>
  <c r="I145" i="74"/>
  <c r="I144" i="74"/>
  <c r="I143" i="74"/>
  <c r="I142" i="74"/>
  <c r="I141" i="74"/>
  <c r="J140" i="74"/>
  <c r="H140" i="74"/>
  <c r="G140" i="74"/>
  <c r="F140" i="74"/>
  <c r="E140" i="74"/>
  <c r="I139" i="74"/>
  <c r="I138" i="74"/>
  <c r="I136" i="74"/>
  <c r="A138" i="74"/>
  <c r="A139" i="74" s="1"/>
  <c r="A140" i="74" s="1"/>
  <c r="A141" i="74" s="1"/>
  <c r="A142" i="74" s="1"/>
  <c r="A143" i="74" s="1"/>
  <c r="A144" i="74" s="1"/>
  <c r="A145" i="74" s="1"/>
  <c r="A146" i="74" s="1"/>
  <c r="A147" i="74" s="1"/>
  <c r="A148" i="74" s="1"/>
  <c r="A149" i="74" s="1"/>
  <c r="A150" i="74" s="1"/>
  <c r="A151" i="74" s="1"/>
  <c r="A152" i="74" s="1"/>
  <c r="A153" i="74" s="1"/>
  <c r="B116" i="74"/>
  <c r="A118" i="74"/>
  <c r="A119" i="74" s="1"/>
  <c r="A120" i="74" s="1"/>
  <c r="A121" i="74" s="1"/>
  <c r="A122" i="74" s="1"/>
  <c r="A123" i="74" s="1"/>
  <c r="A124" i="74" s="1"/>
  <c r="A125" i="74" s="1"/>
  <c r="A126" i="74" s="1"/>
  <c r="A127" i="74" s="1"/>
  <c r="A128" i="74" s="1"/>
  <c r="A129" i="74" s="1"/>
  <c r="A130" i="74" s="1"/>
  <c r="A131" i="74" s="1"/>
  <c r="A132" i="74" s="1"/>
  <c r="A133" i="74" s="1"/>
  <c r="I101" i="74"/>
  <c r="I99" i="74"/>
  <c r="I98" i="74"/>
  <c r="J97" i="74"/>
  <c r="H97" i="74"/>
  <c r="G97" i="74"/>
  <c r="F97" i="74"/>
  <c r="E97" i="74"/>
  <c r="I96" i="74"/>
  <c r="I95" i="74"/>
  <c r="I94" i="74"/>
  <c r="I93" i="74"/>
  <c r="I92" i="74"/>
  <c r="I91" i="74"/>
  <c r="I90" i="74"/>
  <c r="I89" i="74"/>
  <c r="J88" i="74"/>
  <c r="H88" i="74"/>
  <c r="G88" i="74"/>
  <c r="F88" i="74"/>
  <c r="E88" i="74"/>
  <c r="I87" i="74"/>
  <c r="I86" i="74"/>
  <c r="I84" i="74"/>
  <c r="A86" i="74"/>
  <c r="A87" i="74" s="1"/>
  <c r="A88" i="74" s="1"/>
  <c r="A89" i="74" s="1"/>
  <c r="A90" i="74" s="1"/>
  <c r="A91" i="74" s="1"/>
  <c r="A92" i="74" s="1"/>
  <c r="A93" i="74" s="1"/>
  <c r="A94" i="74" s="1"/>
  <c r="A95" i="74" s="1"/>
  <c r="A96" i="74" s="1"/>
  <c r="A97" i="74" s="1"/>
  <c r="A98" i="74" s="1"/>
  <c r="A99" i="74" s="1"/>
  <c r="A100" i="74" s="1"/>
  <c r="A101" i="74" s="1"/>
  <c r="B64" i="74"/>
  <c r="B66" i="74" s="1"/>
  <c r="B67" i="74" s="1"/>
  <c r="B68" i="74" s="1"/>
  <c r="B69" i="74" s="1"/>
  <c r="B70" i="74" s="1"/>
  <c r="B71" i="74" s="1"/>
  <c r="B72" i="74" s="1"/>
  <c r="B73" i="74" s="1"/>
  <c r="B74" i="74" s="1"/>
  <c r="B75" i="74" s="1"/>
  <c r="B76" i="74" s="1"/>
  <c r="B77" i="74" s="1"/>
  <c r="B78" i="74" s="1"/>
  <c r="B79" i="74" s="1"/>
  <c r="B80" i="74" s="1"/>
  <c r="B81" i="74" s="1"/>
  <c r="A66" i="74"/>
  <c r="A67" i="74" s="1"/>
  <c r="A68" i="74" s="1"/>
  <c r="A69" i="74" s="1"/>
  <c r="A70" i="74" s="1"/>
  <c r="A71" i="74" s="1"/>
  <c r="A72" i="74" s="1"/>
  <c r="A73" i="74" s="1"/>
  <c r="A74" i="74" s="1"/>
  <c r="A75" i="74" s="1"/>
  <c r="A76" i="74" s="1"/>
  <c r="A77" i="74" s="1"/>
  <c r="A78" i="74" s="1"/>
  <c r="A79" i="74" s="1"/>
  <c r="A80" i="74" s="1"/>
  <c r="A81" i="74" s="1"/>
  <c r="A34" i="74"/>
  <c r="A35" i="74" s="1"/>
  <c r="A36" i="74" s="1"/>
  <c r="A37" i="74" s="1"/>
  <c r="A38" i="74" s="1"/>
  <c r="A39" i="74" s="1"/>
  <c r="A40" i="74" s="1"/>
  <c r="A41" i="74" s="1"/>
  <c r="A42" i="74" s="1"/>
  <c r="A43" i="74" s="1"/>
  <c r="A44" i="74" s="1"/>
  <c r="A45" i="74" s="1"/>
  <c r="A46" i="74" s="1"/>
  <c r="A47" i="74" s="1"/>
  <c r="A48" i="74" s="1"/>
  <c r="A49" i="74" s="1"/>
  <c r="I29" i="74"/>
  <c r="I27" i="74"/>
  <c r="I26" i="74"/>
  <c r="J25" i="74"/>
  <c r="H25" i="74"/>
  <c r="G25" i="74"/>
  <c r="F25" i="74"/>
  <c r="E25" i="74"/>
  <c r="I24" i="74"/>
  <c r="I23" i="74"/>
  <c r="I22" i="74"/>
  <c r="I21" i="74"/>
  <c r="I20" i="74"/>
  <c r="I19" i="74"/>
  <c r="I18" i="74"/>
  <c r="I17" i="74"/>
  <c r="J16" i="74"/>
  <c r="H16" i="74"/>
  <c r="G16" i="74"/>
  <c r="F16" i="74"/>
  <c r="E16" i="74"/>
  <c r="I14" i="74"/>
  <c r="I12" i="74"/>
  <c r="B12" i="74"/>
  <c r="A14" i="74"/>
  <c r="A15" i="74" s="1"/>
  <c r="A16" i="74" s="1"/>
  <c r="K26" i="73"/>
  <c r="I26" i="73"/>
  <c r="H26" i="73"/>
  <c r="G26" i="73"/>
  <c r="F26" i="73"/>
  <c r="E26" i="73"/>
  <c r="J25" i="73"/>
  <c r="J24" i="73"/>
  <c r="J23" i="73"/>
  <c r="J22" i="73"/>
  <c r="B21" i="73"/>
  <c r="B22" i="73" s="1"/>
  <c r="B23" i="73" s="1"/>
  <c r="B24" i="73" s="1"/>
  <c r="B25" i="73" s="1"/>
  <c r="B26" i="73" s="1"/>
  <c r="A22" i="73"/>
  <c r="A23" i="73" s="1"/>
  <c r="A24" i="73" s="1"/>
  <c r="A25" i="73" s="1"/>
  <c r="A26" i="73" s="1"/>
  <c r="K17" i="73"/>
  <c r="I17" i="73"/>
  <c r="H17" i="73"/>
  <c r="G17" i="73"/>
  <c r="F17" i="73"/>
  <c r="E17" i="73"/>
  <c r="J16" i="73"/>
  <c r="J15" i="73"/>
  <c r="J14" i="73"/>
  <c r="J13" i="73"/>
  <c r="B12" i="73"/>
  <c r="B13" i="73" s="1"/>
  <c r="B14" i="73" s="1"/>
  <c r="B15" i="73" s="1"/>
  <c r="B16" i="73" s="1"/>
  <c r="B17" i="73" s="1"/>
  <c r="A12" i="73"/>
  <c r="K26" i="72"/>
  <c r="I26" i="72"/>
  <c r="H26" i="72"/>
  <c r="G26" i="72"/>
  <c r="F26" i="72"/>
  <c r="E26" i="72"/>
  <c r="J25" i="72"/>
  <c r="J24" i="72"/>
  <c r="J23" i="72"/>
  <c r="J22" i="72"/>
  <c r="B21" i="72"/>
  <c r="B22" i="72" s="1"/>
  <c r="B23" i="72" s="1"/>
  <c r="B24" i="72" s="1"/>
  <c r="B25" i="72" s="1"/>
  <c r="B26" i="72" s="1"/>
  <c r="A22" i="72"/>
  <c r="A23" i="72" s="1"/>
  <c r="A24" i="72" s="1"/>
  <c r="A25" i="72" s="1"/>
  <c r="A26" i="72" s="1"/>
  <c r="K17" i="72"/>
  <c r="I17" i="72"/>
  <c r="H17" i="72"/>
  <c r="G17" i="72"/>
  <c r="F17" i="72"/>
  <c r="E17" i="72"/>
  <c r="J16" i="72"/>
  <c r="J15" i="72"/>
  <c r="J14" i="72"/>
  <c r="J13" i="72"/>
  <c r="B12" i="72"/>
  <c r="B13" i="72" s="1"/>
  <c r="B14" i="72" s="1"/>
  <c r="B15" i="72" s="1"/>
  <c r="B16" i="72" s="1"/>
  <c r="B17" i="72" s="1"/>
  <c r="A12" i="72"/>
  <c r="AC46" i="71"/>
  <c r="Y46" i="71"/>
  <c r="U46" i="71"/>
  <c r="P46" i="71"/>
  <c r="L46" i="71"/>
  <c r="H46" i="71"/>
  <c r="AC44" i="71"/>
  <c r="Y44" i="71"/>
  <c r="U44" i="71"/>
  <c r="P44" i="71"/>
  <c r="L44" i="71"/>
  <c r="H44" i="71"/>
  <c r="AC43" i="71"/>
  <c r="Y43" i="71"/>
  <c r="U43" i="71"/>
  <c r="P43" i="71"/>
  <c r="L43" i="71"/>
  <c r="H43" i="71"/>
  <c r="AB42" i="71"/>
  <c r="AA42" i="71"/>
  <c r="Z42" i="71"/>
  <c r="X42" i="71"/>
  <c r="W42" i="71"/>
  <c r="V42" i="71"/>
  <c r="T42" i="71"/>
  <c r="S42" i="71"/>
  <c r="R42" i="71"/>
  <c r="O42" i="71"/>
  <c r="N42" i="71"/>
  <c r="M42" i="71"/>
  <c r="K42" i="71"/>
  <c r="J42" i="71"/>
  <c r="I42" i="71"/>
  <c r="G42" i="71"/>
  <c r="F42" i="71"/>
  <c r="E42" i="71"/>
  <c r="AC41" i="71"/>
  <c r="Y41" i="71"/>
  <c r="U41" i="71"/>
  <c r="P41" i="71"/>
  <c r="L41" i="71"/>
  <c r="H41" i="71"/>
  <c r="AC40" i="71"/>
  <c r="Y40" i="71"/>
  <c r="U40" i="71"/>
  <c r="P40" i="71"/>
  <c r="L40" i="71"/>
  <c r="H40" i="71"/>
  <c r="AC39" i="71"/>
  <c r="Y39" i="71"/>
  <c r="U39" i="71"/>
  <c r="P39" i="71"/>
  <c r="L39" i="71"/>
  <c r="H39" i="71"/>
  <c r="AC38" i="71"/>
  <c r="Y38" i="71"/>
  <c r="U38" i="71"/>
  <c r="P38" i="71"/>
  <c r="L38" i="71"/>
  <c r="H38" i="71"/>
  <c r="AC37" i="71"/>
  <c r="Y37" i="71"/>
  <c r="U37" i="71"/>
  <c r="P37" i="71"/>
  <c r="L37" i="71"/>
  <c r="H37" i="71"/>
  <c r="AC36" i="71"/>
  <c r="Y36" i="71"/>
  <c r="U36" i="71"/>
  <c r="P36" i="71"/>
  <c r="L36" i="71"/>
  <c r="H36" i="71"/>
  <c r="AB35" i="71"/>
  <c r="AB45" i="71" s="1"/>
  <c r="AA35" i="71"/>
  <c r="AA45" i="71" s="1"/>
  <c r="Z35" i="71"/>
  <c r="X35" i="71"/>
  <c r="X45" i="71" s="1"/>
  <c r="W35" i="71"/>
  <c r="V35" i="71"/>
  <c r="T35" i="71"/>
  <c r="T45" i="71" s="1"/>
  <c r="S35" i="71"/>
  <c r="S45" i="71" s="1"/>
  <c r="R35" i="71"/>
  <c r="O35" i="71"/>
  <c r="O45" i="71" s="1"/>
  <c r="N35" i="71"/>
  <c r="M35" i="71"/>
  <c r="M45" i="71" s="1"/>
  <c r="K35" i="71"/>
  <c r="J35" i="71"/>
  <c r="J45" i="71" s="1"/>
  <c r="I35" i="71"/>
  <c r="G35" i="71"/>
  <c r="G45" i="71" s="1"/>
  <c r="F35" i="71"/>
  <c r="E35" i="71"/>
  <c r="E45" i="71" s="1"/>
  <c r="AC34" i="71"/>
  <c r="Y34" i="71"/>
  <c r="U34" i="71"/>
  <c r="P34" i="71"/>
  <c r="L34" i="71"/>
  <c r="H34" i="71"/>
  <c r="AC33" i="71"/>
  <c r="Y33" i="71"/>
  <c r="U33" i="71"/>
  <c r="P33" i="71"/>
  <c r="L33" i="71"/>
  <c r="H33" i="71"/>
  <c r="AC31" i="71"/>
  <c r="Y31" i="71"/>
  <c r="U31" i="71"/>
  <c r="P31" i="71"/>
  <c r="L31" i="71"/>
  <c r="H31" i="71"/>
  <c r="A33" i="71"/>
  <c r="A34" i="71" s="1"/>
  <c r="A35" i="71" s="1"/>
  <c r="A36" i="71" s="1"/>
  <c r="A37" i="71" s="1"/>
  <c r="A38" i="71" s="1"/>
  <c r="A39" i="71" s="1"/>
  <c r="A40" i="71" s="1"/>
  <c r="A41" i="71" s="1"/>
  <c r="A42" i="71" s="1"/>
  <c r="A43" i="71" s="1"/>
  <c r="A44" i="71" s="1"/>
  <c r="A45" i="71" s="1"/>
  <c r="A46" i="71" s="1"/>
  <c r="AC28" i="71"/>
  <c r="Y28" i="71"/>
  <c r="U28" i="71"/>
  <c r="P28" i="71"/>
  <c r="L28" i="71"/>
  <c r="H28" i="71"/>
  <c r="AC26" i="71"/>
  <c r="Y26" i="71"/>
  <c r="U26" i="71"/>
  <c r="P26" i="71"/>
  <c r="L26" i="71"/>
  <c r="H26" i="71"/>
  <c r="AC25" i="71"/>
  <c r="Y25" i="71"/>
  <c r="U25" i="71"/>
  <c r="P25" i="71"/>
  <c r="L25" i="71"/>
  <c r="H25" i="71"/>
  <c r="AB24" i="71"/>
  <c r="AA24" i="71"/>
  <c r="Z24" i="71"/>
  <c r="X24" i="71"/>
  <c r="W24" i="71"/>
  <c r="V24" i="71"/>
  <c r="T24" i="71"/>
  <c r="S24" i="71"/>
  <c r="R24" i="71"/>
  <c r="O24" i="71"/>
  <c r="N24" i="71"/>
  <c r="M24" i="71"/>
  <c r="K24" i="71"/>
  <c r="J24" i="71"/>
  <c r="I24" i="71"/>
  <c r="G24" i="71"/>
  <c r="F24" i="71"/>
  <c r="E24" i="71"/>
  <c r="AC23" i="71"/>
  <c r="Y23" i="71"/>
  <c r="U23" i="71"/>
  <c r="P23" i="71"/>
  <c r="L23" i="71"/>
  <c r="H23" i="71"/>
  <c r="AC22" i="71"/>
  <c r="Y22" i="71"/>
  <c r="U22" i="71"/>
  <c r="P22" i="71"/>
  <c r="L22" i="71"/>
  <c r="H22" i="71"/>
  <c r="AC21" i="71"/>
  <c r="Y21" i="71"/>
  <c r="U21" i="71"/>
  <c r="P21" i="71"/>
  <c r="L21" i="71"/>
  <c r="H21" i="71"/>
  <c r="AC20" i="71"/>
  <c r="Y20" i="71"/>
  <c r="U20" i="71"/>
  <c r="P20" i="71"/>
  <c r="L20" i="71"/>
  <c r="H20" i="71"/>
  <c r="AC19" i="71"/>
  <c r="Y19" i="71"/>
  <c r="U19" i="71"/>
  <c r="P19" i="71"/>
  <c r="L19" i="71"/>
  <c r="H19" i="71"/>
  <c r="AC18" i="71"/>
  <c r="Y18" i="71"/>
  <c r="U18" i="71"/>
  <c r="P18" i="71"/>
  <c r="L18" i="71"/>
  <c r="H18" i="71"/>
  <c r="AB17" i="71"/>
  <c r="AB27" i="71" s="1"/>
  <c r="AA17" i="71"/>
  <c r="Z17" i="71"/>
  <c r="X17" i="71"/>
  <c r="W17" i="71"/>
  <c r="W27" i="71" s="1"/>
  <c r="V17" i="71"/>
  <c r="T17" i="71"/>
  <c r="T27" i="71" s="1"/>
  <c r="S17" i="71"/>
  <c r="R17" i="71"/>
  <c r="O17" i="71"/>
  <c r="N17" i="71"/>
  <c r="N27" i="71" s="1"/>
  <c r="M17" i="71"/>
  <c r="K17" i="71"/>
  <c r="K27" i="71" s="1"/>
  <c r="J17" i="71"/>
  <c r="I17" i="71"/>
  <c r="G17" i="71"/>
  <c r="F17" i="71"/>
  <c r="E17" i="71"/>
  <c r="AC16" i="71"/>
  <c r="Y16" i="71"/>
  <c r="U16" i="71"/>
  <c r="P16" i="71"/>
  <c r="L16" i="71"/>
  <c r="H16" i="71"/>
  <c r="AC15" i="71"/>
  <c r="Y15" i="71"/>
  <c r="U15" i="71"/>
  <c r="P15" i="71"/>
  <c r="L15" i="71"/>
  <c r="H15" i="71"/>
  <c r="AC13" i="71"/>
  <c r="Y13" i="71"/>
  <c r="U13" i="71"/>
  <c r="P13" i="71"/>
  <c r="L13" i="71"/>
  <c r="H13" i="71"/>
  <c r="A13" i="7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C46" i="70"/>
  <c r="Y46" i="70"/>
  <c r="U46" i="70"/>
  <c r="P46" i="70"/>
  <c r="L46" i="70"/>
  <c r="H46" i="70"/>
  <c r="AC44" i="70"/>
  <c r="Y44" i="70"/>
  <c r="U44" i="70"/>
  <c r="P44" i="70"/>
  <c r="L44" i="70"/>
  <c r="H44" i="70"/>
  <c r="AC43" i="70"/>
  <c r="Y43" i="70"/>
  <c r="U43" i="70"/>
  <c r="P43" i="70"/>
  <c r="L43" i="70"/>
  <c r="H43" i="70"/>
  <c r="AB42" i="70"/>
  <c r="AA42" i="70"/>
  <c r="Z42" i="70"/>
  <c r="X42" i="70"/>
  <c r="W42" i="70"/>
  <c r="V42" i="70"/>
  <c r="T42" i="70"/>
  <c r="S42" i="70"/>
  <c r="R42" i="70"/>
  <c r="O42" i="70"/>
  <c r="N42" i="70"/>
  <c r="M42" i="70"/>
  <c r="K42" i="70"/>
  <c r="J42" i="70"/>
  <c r="I42" i="70"/>
  <c r="G42" i="70"/>
  <c r="F42" i="70"/>
  <c r="E42" i="70"/>
  <c r="AC41" i="70"/>
  <c r="Y41" i="70"/>
  <c r="U41" i="70"/>
  <c r="P41" i="70"/>
  <c r="L41" i="70"/>
  <c r="H41" i="70"/>
  <c r="AC40" i="70"/>
  <c r="Y40" i="70"/>
  <c r="U40" i="70"/>
  <c r="P40" i="70"/>
  <c r="L40" i="70"/>
  <c r="H40" i="70"/>
  <c r="AC39" i="70"/>
  <c r="Y39" i="70"/>
  <c r="U39" i="70"/>
  <c r="P39" i="70"/>
  <c r="L39" i="70"/>
  <c r="H39" i="70"/>
  <c r="AC38" i="70"/>
  <c r="Y38" i="70"/>
  <c r="U38" i="70"/>
  <c r="P38" i="70"/>
  <c r="L38" i="70"/>
  <c r="H38" i="70"/>
  <c r="AC37" i="70"/>
  <c r="Y37" i="70"/>
  <c r="U37" i="70"/>
  <c r="P37" i="70"/>
  <c r="L37" i="70"/>
  <c r="H37" i="70"/>
  <c r="AC36" i="70"/>
  <c r="Y36" i="70"/>
  <c r="U36" i="70"/>
  <c r="P36" i="70"/>
  <c r="L36" i="70"/>
  <c r="H36" i="70"/>
  <c r="AB35" i="70"/>
  <c r="AA35" i="70"/>
  <c r="AA45" i="70" s="1"/>
  <c r="Z35" i="70"/>
  <c r="X35" i="70"/>
  <c r="X45" i="70" s="1"/>
  <c r="W35" i="70"/>
  <c r="V35" i="70"/>
  <c r="T35" i="70"/>
  <c r="S35" i="70"/>
  <c r="R35" i="70"/>
  <c r="O35" i="70"/>
  <c r="N35" i="70"/>
  <c r="M35" i="70"/>
  <c r="K35" i="70"/>
  <c r="J35" i="70"/>
  <c r="I35" i="70"/>
  <c r="G35" i="70"/>
  <c r="F35" i="70"/>
  <c r="E35" i="70"/>
  <c r="AC34" i="70"/>
  <c r="Y34" i="70"/>
  <c r="U34" i="70"/>
  <c r="P34" i="70"/>
  <c r="L34" i="70"/>
  <c r="H34" i="70"/>
  <c r="AC33" i="70"/>
  <c r="Y33" i="70"/>
  <c r="U33" i="70"/>
  <c r="P33" i="70"/>
  <c r="L33" i="70"/>
  <c r="H33" i="70"/>
  <c r="AC31" i="70"/>
  <c r="Y31" i="70"/>
  <c r="U31" i="70"/>
  <c r="P31" i="70"/>
  <c r="L31" i="70"/>
  <c r="H31" i="70"/>
  <c r="A33" i="70"/>
  <c r="A34" i="70" s="1"/>
  <c r="A35" i="70" s="1"/>
  <c r="A36" i="70" s="1"/>
  <c r="A37" i="70" s="1"/>
  <c r="A38" i="70" s="1"/>
  <c r="A39" i="70" s="1"/>
  <c r="A40" i="70" s="1"/>
  <c r="A41" i="70" s="1"/>
  <c r="A42" i="70" s="1"/>
  <c r="A43" i="70" s="1"/>
  <c r="A44" i="70" s="1"/>
  <c r="A45" i="70" s="1"/>
  <c r="A46" i="70" s="1"/>
  <c r="AC28" i="70"/>
  <c r="Y28" i="70"/>
  <c r="U28" i="70"/>
  <c r="P28" i="70"/>
  <c r="L28" i="70"/>
  <c r="H28" i="70"/>
  <c r="AC26" i="70"/>
  <c r="Y26" i="70"/>
  <c r="U26" i="70"/>
  <c r="P26" i="70"/>
  <c r="L26" i="70"/>
  <c r="H26" i="70"/>
  <c r="AC25" i="70"/>
  <c r="Y25" i="70"/>
  <c r="U25" i="70"/>
  <c r="P25" i="70"/>
  <c r="L25" i="70"/>
  <c r="H25" i="70"/>
  <c r="AB24" i="70"/>
  <c r="AA24" i="70"/>
  <c r="Z24" i="70"/>
  <c r="X24" i="70"/>
  <c r="W24" i="70"/>
  <c r="V24" i="70"/>
  <c r="T24" i="70"/>
  <c r="S24" i="70"/>
  <c r="R24" i="70"/>
  <c r="O24" i="70"/>
  <c r="N24" i="70"/>
  <c r="M24" i="70"/>
  <c r="K24" i="70"/>
  <c r="J24" i="70"/>
  <c r="I24" i="70"/>
  <c r="G24" i="70"/>
  <c r="F24" i="70"/>
  <c r="E24" i="70"/>
  <c r="AC23" i="70"/>
  <c r="Y23" i="70"/>
  <c r="U23" i="70"/>
  <c r="P23" i="70"/>
  <c r="L23" i="70"/>
  <c r="H23" i="70"/>
  <c r="AC22" i="70"/>
  <c r="Y22" i="70"/>
  <c r="U22" i="70"/>
  <c r="P22" i="70"/>
  <c r="L22" i="70"/>
  <c r="H22" i="70"/>
  <c r="AC21" i="70"/>
  <c r="Y21" i="70"/>
  <c r="U21" i="70"/>
  <c r="P21" i="70"/>
  <c r="L21" i="70"/>
  <c r="H21" i="70"/>
  <c r="AC20" i="70"/>
  <c r="Y20" i="70"/>
  <c r="U20" i="70"/>
  <c r="P20" i="70"/>
  <c r="L20" i="70"/>
  <c r="H20" i="70"/>
  <c r="AC19" i="70"/>
  <c r="Y19" i="70"/>
  <c r="U19" i="70"/>
  <c r="P19" i="70"/>
  <c r="L19" i="70"/>
  <c r="H19" i="70"/>
  <c r="AC18" i="70"/>
  <c r="Y18" i="70"/>
  <c r="U18" i="70"/>
  <c r="P18" i="70"/>
  <c r="L18" i="70"/>
  <c r="H18" i="70"/>
  <c r="AB17" i="70"/>
  <c r="AB27" i="70" s="1"/>
  <c r="AA17" i="70"/>
  <c r="AA27" i="70" s="1"/>
  <c r="Z17" i="70"/>
  <c r="Z27" i="70" s="1"/>
  <c r="X17" i="70"/>
  <c r="X27" i="70" s="1"/>
  <c r="W17" i="70"/>
  <c r="W27" i="70" s="1"/>
  <c r="V17" i="70"/>
  <c r="V27" i="70" s="1"/>
  <c r="T17" i="70"/>
  <c r="T27" i="70" s="1"/>
  <c r="S17" i="70"/>
  <c r="S27" i="70" s="1"/>
  <c r="R17" i="70"/>
  <c r="R27" i="70" s="1"/>
  <c r="O17" i="70"/>
  <c r="O27" i="70" s="1"/>
  <c r="N17" i="70"/>
  <c r="N27" i="70" s="1"/>
  <c r="M17" i="70"/>
  <c r="K17" i="70"/>
  <c r="K27" i="70" s="1"/>
  <c r="J17" i="70"/>
  <c r="J27" i="70" s="1"/>
  <c r="I17" i="70"/>
  <c r="G17" i="70"/>
  <c r="G27" i="70" s="1"/>
  <c r="F17" i="70"/>
  <c r="F27" i="70" s="1"/>
  <c r="E17" i="70"/>
  <c r="AC16" i="70"/>
  <c r="Y16" i="70"/>
  <c r="U16" i="70"/>
  <c r="P16" i="70"/>
  <c r="L16" i="70"/>
  <c r="H16" i="70"/>
  <c r="AC15" i="70"/>
  <c r="Y15" i="70"/>
  <c r="U15" i="70"/>
  <c r="P15" i="70"/>
  <c r="L15" i="70"/>
  <c r="H15" i="70"/>
  <c r="AC13" i="70"/>
  <c r="Y13" i="70"/>
  <c r="U13" i="70"/>
  <c r="P13" i="70"/>
  <c r="L13" i="70"/>
  <c r="H13" i="70"/>
  <c r="A13" i="70"/>
  <c r="A15" i="70" s="1"/>
  <c r="A16" i="70" s="1"/>
  <c r="A17" i="70" s="1"/>
  <c r="A18" i="70" s="1"/>
  <c r="A19" i="70" s="1"/>
  <c r="A20" i="70" s="1"/>
  <c r="A21" i="70" s="1"/>
  <c r="A22" i="70" s="1"/>
  <c r="A23" i="70" s="1"/>
  <c r="A24" i="70" s="1"/>
  <c r="A25" i="70" s="1"/>
  <c r="A26" i="70" s="1"/>
  <c r="A27" i="70" s="1"/>
  <c r="A28" i="70" s="1"/>
  <c r="AC46" i="69"/>
  <c r="Y46" i="69"/>
  <c r="U46" i="69"/>
  <c r="P46" i="69"/>
  <c r="L46" i="69"/>
  <c r="H46" i="69"/>
  <c r="AC44" i="69"/>
  <c r="Y44" i="69"/>
  <c r="U44" i="69"/>
  <c r="P44" i="69"/>
  <c r="L44" i="69"/>
  <c r="H44" i="69"/>
  <c r="AC43" i="69"/>
  <c r="Y43" i="69"/>
  <c r="U43" i="69"/>
  <c r="P43" i="69"/>
  <c r="L43" i="69"/>
  <c r="H43" i="69"/>
  <c r="AB42" i="69"/>
  <c r="AA42" i="69"/>
  <c r="Z42" i="69"/>
  <c r="X42" i="69"/>
  <c r="W42" i="69"/>
  <c r="V42" i="69"/>
  <c r="T42" i="69"/>
  <c r="S42" i="69"/>
  <c r="R42" i="69"/>
  <c r="O42" i="69"/>
  <c r="N42" i="69"/>
  <c r="M42" i="69"/>
  <c r="K42" i="69"/>
  <c r="J42" i="69"/>
  <c r="I42" i="69"/>
  <c r="G42" i="69"/>
  <c r="F42" i="69"/>
  <c r="E42" i="69"/>
  <c r="AC41" i="69"/>
  <c r="Y41" i="69"/>
  <c r="U41" i="69"/>
  <c r="P41" i="69"/>
  <c r="L41" i="69"/>
  <c r="H41" i="69"/>
  <c r="AC40" i="69"/>
  <c r="Y40" i="69"/>
  <c r="U40" i="69"/>
  <c r="P40" i="69"/>
  <c r="L40" i="69"/>
  <c r="H40" i="69"/>
  <c r="AC39" i="69"/>
  <c r="Y39" i="69"/>
  <c r="U39" i="69"/>
  <c r="P39" i="69"/>
  <c r="L39" i="69"/>
  <c r="H39" i="69"/>
  <c r="AC38" i="69"/>
  <c r="Y38" i="69"/>
  <c r="U38" i="69"/>
  <c r="P38" i="69"/>
  <c r="L38" i="69"/>
  <c r="H38" i="69"/>
  <c r="AC37" i="69"/>
  <c r="Y37" i="69"/>
  <c r="U37" i="69"/>
  <c r="P37" i="69"/>
  <c r="L37" i="69"/>
  <c r="H37" i="69"/>
  <c r="AC36" i="69"/>
  <c r="Y36" i="69"/>
  <c r="U36" i="69"/>
  <c r="P36" i="69"/>
  <c r="L36" i="69"/>
  <c r="H36" i="69"/>
  <c r="AB35" i="69"/>
  <c r="AB45" i="69" s="1"/>
  <c r="AA35" i="69"/>
  <c r="AA45" i="69" s="1"/>
  <c r="Z35" i="69"/>
  <c r="Z45" i="69" s="1"/>
  <c r="X35" i="69"/>
  <c r="X45" i="69" s="1"/>
  <c r="W35" i="69"/>
  <c r="W45" i="69" s="1"/>
  <c r="V35" i="69"/>
  <c r="V45" i="69" s="1"/>
  <c r="T35" i="69"/>
  <c r="T45" i="69" s="1"/>
  <c r="S35" i="69"/>
  <c r="S45" i="69" s="1"/>
  <c r="R35" i="69"/>
  <c r="R45" i="69" s="1"/>
  <c r="O35" i="69"/>
  <c r="O45" i="69" s="1"/>
  <c r="N35" i="69"/>
  <c r="N45" i="69" s="1"/>
  <c r="M35" i="69"/>
  <c r="K35" i="69"/>
  <c r="K45" i="69" s="1"/>
  <c r="J35" i="69"/>
  <c r="J45" i="69" s="1"/>
  <c r="I35" i="69"/>
  <c r="G35" i="69"/>
  <c r="G45" i="69" s="1"/>
  <c r="F35" i="69"/>
  <c r="F45" i="69" s="1"/>
  <c r="E35" i="69"/>
  <c r="AC34" i="69"/>
  <c r="Y34" i="69"/>
  <c r="U34" i="69"/>
  <c r="P34" i="69"/>
  <c r="L34" i="69"/>
  <c r="H34" i="69"/>
  <c r="AC33" i="69"/>
  <c r="Y33" i="69"/>
  <c r="U33" i="69"/>
  <c r="P33" i="69"/>
  <c r="L33" i="69"/>
  <c r="H33" i="69"/>
  <c r="AC31" i="69"/>
  <c r="Y31" i="69"/>
  <c r="U31" i="69"/>
  <c r="P31" i="69"/>
  <c r="L31" i="69"/>
  <c r="H31" i="69"/>
  <c r="A33" i="69"/>
  <c r="A34" i="69" s="1"/>
  <c r="A35" i="69" s="1"/>
  <c r="A36" i="69" s="1"/>
  <c r="A37" i="69" s="1"/>
  <c r="A38" i="69" s="1"/>
  <c r="A39" i="69" s="1"/>
  <c r="A40" i="69" s="1"/>
  <c r="A41" i="69" s="1"/>
  <c r="A42" i="69" s="1"/>
  <c r="A43" i="69" s="1"/>
  <c r="A44" i="69" s="1"/>
  <c r="A45" i="69" s="1"/>
  <c r="A46" i="69" s="1"/>
  <c r="AC28" i="69"/>
  <c r="Y28" i="69"/>
  <c r="U28" i="69"/>
  <c r="P28" i="69"/>
  <c r="L28" i="69"/>
  <c r="H28" i="69"/>
  <c r="AC26" i="69"/>
  <c r="Y26" i="69"/>
  <c r="U26" i="69"/>
  <c r="P26" i="69"/>
  <c r="L26" i="69"/>
  <c r="H26" i="69"/>
  <c r="AC25" i="69"/>
  <c r="Y25" i="69"/>
  <c r="U25" i="69"/>
  <c r="P25" i="69"/>
  <c r="L25" i="69"/>
  <c r="H25" i="69"/>
  <c r="AB24" i="69"/>
  <c r="AA24" i="69"/>
  <c r="Z24" i="69"/>
  <c r="X24" i="69"/>
  <c r="W24" i="69"/>
  <c r="V24" i="69"/>
  <c r="T24" i="69"/>
  <c r="S24" i="69"/>
  <c r="R24" i="69"/>
  <c r="O24" i="69"/>
  <c r="N24" i="69"/>
  <c r="M24" i="69"/>
  <c r="K24" i="69"/>
  <c r="J24" i="69"/>
  <c r="I24" i="69"/>
  <c r="G24" i="69"/>
  <c r="F24" i="69"/>
  <c r="E24" i="69"/>
  <c r="AC23" i="69"/>
  <c r="Y23" i="69"/>
  <c r="U23" i="69"/>
  <c r="P23" i="69"/>
  <c r="L23" i="69"/>
  <c r="H23" i="69"/>
  <c r="AC22" i="69"/>
  <c r="Y22" i="69"/>
  <c r="U22" i="69"/>
  <c r="P22" i="69"/>
  <c r="L22" i="69"/>
  <c r="H22" i="69"/>
  <c r="AC21" i="69"/>
  <c r="Y21" i="69"/>
  <c r="U21" i="69"/>
  <c r="P21" i="69"/>
  <c r="L21" i="69"/>
  <c r="H21" i="69"/>
  <c r="AC20" i="69"/>
  <c r="Y20" i="69"/>
  <c r="U20" i="69"/>
  <c r="P20" i="69"/>
  <c r="L20" i="69"/>
  <c r="H20" i="69"/>
  <c r="AC19" i="69"/>
  <c r="Y19" i="69"/>
  <c r="U19" i="69"/>
  <c r="P19" i="69"/>
  <c r="L19" i="69"/>
  <c r="H19" i="69"/>
  <c r="AC18" i="69"/>
  <c r="Y18" i="69"/>
  <c r="U18" i="69"/>
  <c r="P18" i="69"/>
  <c r="L18" i="69"/>
  <c r="H18" i="69"/>
  <c r="AB17" i="69"/>
  <c r="AA17" i="69"/>
  <c r="AA27" i="69" s="1"/>
  <c r="Z17" i="69"/>
  <c r="X17" i="69"/>
  <c r="X27" i="69" s="1"/>
  <c r="W17" i="69"/>
  <c r="V17" i="69"/>
  <c r="V27" i="69" s="1"/>
  <c r="T17" i="69"/>
  <c r="T27" i="69" s="1"/>
  <c r="S17" i="69"/>
  <c r="S27" i="69" s="1"/>
  <c r="R17" i="69"/>
  <c r="R27" i="69" s="1"/>
  <c r="O17" i="69"/>
  <c r="O27" i="69" s="1"/>
  <c r="N17" i="69"/>
  <c r="N27" i="69" s="1"/>
  <c r="M17" i="69"/>
  <c r="K17" i="69"/>
  <c r="K27" i="69" s="1"/>
  <c r="J17" i="69"/>
  <c r="J27" i="69" s="1"/>
  <c r="I17" i="69"/>
  <c r="G17" i="69"/>
  <c r="G27" i="69" s="1"/>
  <c r="F17" i="69"/>
  <c r="F27" i="69" s="1"/>
  <c r="E17" i="69"/>
  <c r="AC16" i="69"/>
  <c r="Y16" i="69"/>
  <c r="U16" i="69"/>
  <c r="P16" i="69"/>
  <c r="L16" i="69"/>
  <c r="H16" i="69"/>
  <c r="AC15" i="69"/>
  <c r="Y15" i="69"/>
  <c r="U15" i="69"/>
  <c r="P15" i="69"/>
  <c r="L15" i="69"/>
  <c r="H15" i="69"/>
  <c r="AC13" i="69"/>
  <c r="Y13" i="69"/>
  <c r="U13" i="69"/>
  <c r="P13" i="69"/>
  <c r="L13" i="69"/>
  <c r="H13" i="69"/>
  <c r="A13" i="69"/>
  <c r="A15" i="69" s="1"/>
  <c r="A16" i="69" s="1"/>
  <c r="A17" i="69" s="1"/>
  <c r="A18" i="69" s="1"/>
  <c r="A19" i="69" s="1"/>
  <c r="A20" i="69" s="1"/>
  <c r="A21" i="69" s="1"/>
  <c r="A22" i="69" s="1"/>
  <c r="A23" i="69" s="1"/>
  <c r="A24" i="69" s="1"/>
  <c r="A25" i="69" s="1"/>
  <c r="A26" i="69" s="1"/>
  <c r="A27" i="69" s="1"/>
  <c r="A28" i="69" s="1"/>
  <c r="AC46" i="68"/>
  <c r="Y46" i="68"/>
  <c r="U46" i="68"/>
  <c r="P46" i="68"/>
  <c r="L46" i="68"/>
  <c r="H46" i="68"/>
  <c r="AC44" i="68"/>
  <c r="Y44" i="68"/>
  <c r="U44" i="68"/>
  <c r="P44" i="68"/>
  <c r="L44" i="68"/>
  <c r="H44" i="68"/>
  <c r="AC43" i="68"/>
  <c r="Y43" i="68"/>
  <c r="U43" i="68"/>
  <c r="P43" i="68"/>
  <c r="L43" i="68"/>
  <c r="H43" i="68"/>
  <c r="AB42" i="68"/>
  <c r="AA42" i="68"/>
  <c r="Z42" i="68"/>
  <c r="X42" i="68"/>
  <c r="W42" i="68"/>
  <c r="V42" i="68"/>
  <c r="T42" i="68"/>
  <c r="S42" i="68"/>
  <c r="R42" i="68"/>
  <c r="O42" i="68"/>
  <c r="N42" i="68"/>
  <c r="M42" i="68"/>
  <c r="K42" i="68"/>
  <c r="J42" i="68"/>
  <c r="I42" i="68"/>
  <c r="G42" i="68"/>
  <c r="F42" i="68"/>
  <c r="E42" i="68"/>
  <c r="AC41" i="68"/>
  <c r="Y41" i="68"/>
  <c r="U41" i="68"/>
  <c r="P41" i="68"/>
  <c r="L41" i="68"/>
  <c r="H41" i="68"/>
  <c r="AC40" i="68"/>
  <c r="Y40" i="68"/>
  <c r="U40" i="68"/>
  <c r="P40" i="68"/>
  <c r="L40" i="68"/>
  <c r="H40" i="68"/>
  <c r="AC39" i="68"/>
  <c r="Y39" i="68"/>
  <c r="U39" i="68"/>
  <c r="P39" i="68"/>
  <c r="L39" i="68"/>
  <c r="H39" i="68"/>
  <c r="AC38" i="68"/>
  <c r="Y38" i="68"/>
  <c r="U38" i="68"/>
  <c r="P38" i="68"/>
  <c r="L38" i="68"/>
  <c r="H38" i="68"/>
  <c r="AC37" i="68"/>
  <c r="Y37" i="68"/>
  <c r="U37" i="68"/>
  <c r="P37" i="68"/>
  <c r="L37" i="68"/>
  <c r="H37" i="68"/>
  <c r="AC36" i="68"/>
  <c r="Y36" i="68"/>
  <c r="U36" i="68"/>
  <c r="P36" i="68"/>
  <c r="L36" i="68"/>
  <c r="H36" i="68"/>
  <c r="AB35" i="68"/>
  <c r="AB45" i="68" s="1"/>
  <c r="AA35" i="68"/>
  <c r="AA45" i="68" s="1"/>
  <c r="Z35" i="68"/>
  <c r="Z45" i="68" s="1"/>
  <c r="X35" i="68"/>
  <c r="X45" i="68" s="1"/>
  <c r="W35" i="68"/>
  <c r="W45" i="68" s="1"/>
  <c r="V35" i="68"/>
  <c r="V45" i="68" s="1"/>
  <c r="T35" i="68"/>
  <c r="T45" i="68" s="1"/>
  <c r="S35" i="68"/>
  <c r="S45" i="68" s="1"/>
  <c r="R35" i="68"/>
  <c r="R45" i="68" s="1"/>
  <c r="O35" i="68"/>
  <c r="O45" i="68" s="1"/>
  <c r="N35" i="68"/>
  <c r="N45" i="68" s="1"/>
  <c r="M35" i="68"/>
  <c r="K35" i="68"/>
  <c r="K45" i="68" s="1"/>
  <c r="J35" i="68"/>
  <c r="J45" i="68" s="1"/>
  <c r="I35" i="68"/>
  <c r="I45" i="68" s="1"/>
  <c r="G35" i="68"/>
  <c r="G45" i="68" s="1"/>
  <c r="F35" i="68"/>
  <c r="F45" i="68" s="1"/>
  <c r="E35" i="68"/>
  <c r="AC34" i="68"/>
  <c r="Y34" i="68"/>
  <c r="U34" i="68"/>
  <c r="P34" i="68"/>
  <c r="L34" i="68"/>
  <c r="H34" i="68"/>
  <c r="AC33" i="68"/>
  <c r="Y33" i="68"/>
  <c r="U33" i="68"/>
  <c r="P33" i="68"/>
  <c r="L33" i="68"/>
  <c r="H33" i="68"/>
  <c r="AC31" i="68"/>
  <c r="Y31" i="68"/>
  <c r="U31" i="68"/>
  <c r="P31" i="68"/>
  <c r="L31" i="68"/>
  <c r="H31" i="68"/>
  <c r="A33" i="68"/>
  <c r="A34" i="68" s="1"/>
  <c r="A35" i="68" s="1"/>
  <c r="A36" i="68" s="1"/>
  <c r="A37" i="68" s="1"/>
  <c r="A38" i="68" s="1"/>
  <c r="A39" i="68" s="1"/>
  <c r="A40" i="68" s="1"/>
  <c r="A41" i="68" s="1"/>
  <c r="A42" i="68" s="1"/>
  <c r="A43" i="68" s="1"/>
  <c r="A44" i="68" s="1"/>
  <c r="A45" i="68" s="1"/>
  <c r="A46" i="68" s="1"/>
  <c r="AC28" i="68"/>
  <c r="Y28" i="68"/>
  <c r="U28" i="68"/>
  <c r="P28" i="68"/>
  <c r="L28" i="68"/>
  <c r="H28" i="68"/>
  <c r="AC26" i="68"/>
  <c r="Y26" i="68"/>
  <c r="U26" i="68"/>
  <c r="P26" i="68"/>
  <c r="L26" i="68"/>
  <c r="H26" i="68"/>
  <c r="AC25" i="68"/>
  <c r="Y25" i="68"/>
  <c r="U25" i="68"/>
  <c r="P25" i="68"/>
  <c r="L25" i="68"/>
  <c r="H25" i="68"/>
  <c r="AB24" i="68"/>
  <c r="AA24" i="68"/>
  <c r="Z24" i="68"/>
  <c r="X24" i="68"/>
  <c r="W24" i="68"/>
  <c r="V24" i="68"/>
  <c r="T24" i="68"/>
  <c r="S24" i="68"/>
  <c r="R24" i="68"/>
  <c r="O24" i="68"/>
  <c r="N24" i="68"/>
  <c r="M24" i="68"/>
  <c r="K24" i="68"/>
  <c r="J24" i="68"/>
  <c r="I24" i="68"/>
  <c r="G24" i="68"/>
  <c r="F24" i="68"/>
  <c r="E24" i="68"/>
  <c r="AC23" i="68"/>
  <c r="Y23" i="68"/>
  <c r="U23" i="68"/>
  <c r="P23" i="68"/>
  <c r="L23" i="68"/>
  <c r="H23" i="68"/>
  <c r="AC22" i="68"/>
  <c r="Y22" i="68"/>
  <c r="U22" i="68"/>
  <c r="P22" i="68"/>
  <c r="L22" i="68"/>
  <c r="H22" i="68"/>
  <c r="AC21" i="68"/>
  <c r="Y21" i="68"/>
  <c r="U21" i="68"/>
  <c r="P21" i="68"/>
  <c r="L21" i="68"/>
  <c r="H21" i="68"/>
  <c r="AC20" i="68"/>
  <c r="Y20" i="68"/>
  <c r="U20" i="68"/>
  <c r="P20" i="68"/>
  <c r="L20" i="68"/>
  <c r="H20" i="68"/>
  <c r="AC19" i="68"/>
  <c r="Y19" i="68"/>
  <c r="U19" i="68"/>
  <c r="P19" i="68"/>
  <c r="L19" i="68"/>
  <c r="H19" i="68"/>
  <c r="AC18" i="68"/>
  <c r="Y18" i="68"/>
  <c r="U18" i="68"/>
  <c r="P18" i="68"/>
  <c r="L18" i="68"/>
  <c r="H18" i="68"/>
  <c r="AB17" i="68"/>
  <c r="AB27" i="68" s="1"/>
  <c r="AA17" i="68"/>
  <c r="AA27" i="68" s="1"/>
  <c r="Z17" i="68"/>
  <c r="Z27" i="68" s="1"/>
  <c r="X17" i="68"/>
  <c r="X27" i="68" s="1"/>
  <c r="W17" i="68"/>
  <c r="W27" i="68" s="1"/>
  <c r="V17" i="68"/>
  <c r="V27" i="68" s="1"/>
  <c r="T17" i="68"/>
  <c r="T27" i="68" s="1"/>
  <c r="S17" i="68"/>
  <c r="S27" i="68" s="1"/>
  <c r="R17" i="68"/>
  <c r="R27" i="68" s="1"/>
  <c r="O17" i="68"/>
  <c r="O27" i="68" s="1"/>
  <c r="N17" i="68"/>
  <c r="N27" i="68" s="1"/>
  <c r="M17" i="68"/>
  <c r="K17" i="68"/>
  <c r="K27" i="68" s="1"/>
  <c r="J17" i="68"/>
  <c r="J27" i="68" s="1"/>
  <c r="I17" i="68"/>
  <c r="G17" i="68"/>
  <c r="G27" i="68" s="1"/>
  <c r="F17" i="68"/>
  <c r="F27" i="68" s="1"/>
  <c r="E17" i="68"/>
  <c r="AC16" i="68"/>
  <c r="Y16" i="68"/>
  <c r="U16" i="68"/>
  <c r="P16" i="68"/>
  <c r="L16" i="68"/>
  <c r="H16" i="68"/>
  <c r="AC15" i="68"/>
  <c r="Y15" i="68"/>
  <c r="U15" i="68"/>
  <c r="P15" i="68"/>
  <c r="L15" i="68"/>
  <c r="H15" i="68"/>
  <c r="AC13" i="68"/>
  <c r="Y13" i="68"/>
  <c r="U13" i="68"/>
  <c r="P13" i="68"/>
  <c r="L13" i="68"/>
  <c r="H13" i="68"/>
  <c r="A13" i="68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O83" i="67"/>
  <c r="N83" i="67"/>
  <c r="M83" i="67"/>
  <c r="L83" i="67"/>
  <c r="K83" i="67"/>
  <c r="J83" i="67"/>
  <c r="I83" i="67"/>
  <c r="H83" i="67"/>
  <c r="G83" i="67"/>
  <c r="F83" i="67"/>
  <c r="E83" i="67"/>
  <c r="B80" i="67"/>
  <c r="B81" i="67" s="1"/>
  <c r="B82" i="67" s="1"/>
  <c r="B83" i="67" s="1"/>
  <c r="B84" i="67" s="1"/>
  <c r="A80" i="67"/>
  <c r="A81" i="67" s="1"/>
  <c r="A82" i="67" s="1"/>
  <c r="A83" i="67" s="1"/>
  <c r="A84" i="67" s="1"/>
  <c r="A77" i="67"/>
  <c r="O76" i="67"/>
  <c r="N76" i="67"/>
  <c r="M76" i="67"/>
  <c r="L76" i="67"/>
  <c r="K76" i="67"/>
  <c r="J76" i="67"/>
  <c r="I76" i="67"/>
  <c r="H76" i="67"/>
  <c r="G76" i="67"/>
  <c r="F76" i="67"/>
  <c r="E76" i="67"/>
  <c r="B76" i="67"/>
  <c r="B77" i="67" s="1"/>
  <c r="B74" i="67"/>
  <c r="B75" i="67" s="1"/>
  <c r="B73" i="67"/>
  <c r="A73" i="67"/>
  <c r="A74" i="67" s="1"/>
  <c r="A75" i="67" s="1"/>
  <c r="A76" i="67" s="1"/>
  <c r="O68" i="67"/>
  <c r="N68" i="67"/>
  <c r="M68" i="67"/>
  <c r="L68" i="67"/>
  <c r="K68" i="67"/>
  <c r="J68" i="67"/>
  <c r="I68" i="67"/>
  <c r="H68" i="67"/>
  <c r="G68" i="67"/>
  <c r="F68" i="67"/>
  <c r="E68" i="67"/>
  <c r="B65" i="67"/>
  <c r="B66" i="67" s="1"/>
  <c r="B67" i="67" s="1"/>
  <c r="B68" i="67" s="1"/>
  <c r="B69" i="67" s="1"/>
  <c r="A65" i="67"/>
  <c r="A66" i="67" s="1"/>
  <c r="A67" i="67" s="1"/>
  <c r="A68" i="67" s="1"/>
  <c r="A69" i="67" s="1"/>
  <c r="A62" i="67"/>
  <c r="O61" i="67"/>
  <c r="N61" i="67"/>
  <c r="M61" i="67"/>
  <c r="L61" i="67"/>
  <c r="K61" i="67"/>
  <c r="J61" i="67"/>
  <c r="I61" i="67"/>
  <c r="H61" i="67"/>
  <c r="G61" i="67"/>
  <c r="F61" i="67"/>
  <c r="E61" i="67"/>
  <c r="B61" i="67"/>
  <c r="B62" i="67" s="1"/>
  <c r="B59" i="67"/>
  <c r="B60" i="67" s="1"/>
  <c r="B58" i="67"/>
  <c r="A58" i="67"/>
  <c r="A59" i="67" s="1"/>
  <c r="A60" i="67" s="1"/>
  <c r="A61" i="67" s="1"/>
  <c r="O53" i="67"/>
  <c r="N53" i="67"/>
  <c r="M53" i="67"/>
  <c r="J53" i="67"/>
  <c r="H53" i="67"/>
  <c r="F53" i="67"/>
  <c r="E53" i="67"/>
  <c r="B50" i="67"/>
  <c r="B51" i="67" s="1"/>
  <c r="B52" i="67" s="1"/>
  <c r="B53" i="67" s="1"/>
  <c r="B54" i="67" s="1"/>
  <c r="A50" i="67"/>
  <c r="A51" i="67" s="1"/>
  <c r="A52" i="67" s="1"/>
  <c r="A53" i="67" s="1"/>
  <c r="A54" i="67" s="1"/>
  <c r="A47" i="67"/>
  <c r="O46" i="67"/>
  <c r="N46" i="67"/>
  <c r="M46" i="67"/>
  <c r="J46" i="67"/>
  <c r="H46" i="67"/>
  <c r="F46" i="67"/>
  <c r="E46" i="67"/>
  <c r="B46" i="67"/>
  <c r="B47" i="67" s="1"/>
  <c r="B44" i="67"/>
  <c r="B45" i="67" s="1"/>
  <c r="B43" i="67"/>
  <c r="A43" i="67"/>
  <c r="A44" i="67" s="1"/>
  <c r="A45" i="67" s="1"/>
  <c r="A46" i="67" s="1"/>
  <c r="O38" i="67"/>
  <c r="N38" i="67"/>
  <c r="M38" i="67"/>
  <c r="J38" i="67"/>
  <c r="H38" i="67"/>
  <c r="F38" i="67"/>
  <c r="E38" i="67"/>
  <c r="B35" i="67"/>
  <c r="B36" i="67" s="1"/>
  <c r="B37" i="67" s="1"/>
  <c r="B38" i="67" s="1"/>
  <c r="B39" i="67" s="1"/>
  <c r="A35" i="67"/>
  <c r="A36" i="67" s="1"/>
  <c r="A37" i="67" s="1"/>
  <c r="A38" i="67" s="1"/>
  <c r="A39" i="67" s="1"/>
  <c r="A32" i="67"/>
  <c r="O31" i="67"/>
  <c r="N31" i="67"/>
  <c r="M31" i="67"/>
  <c r="J31" i="67"/>
  <c r="H31" i="67"/>
  <c r="F31" i="67"/>
  <c r="E31" i="67"/>
  <c r="B31" i="67"/>
  <c r="B32" i="67" s="1"/>
  <c r="B29" i="67"/>
  <c r="B30" i="67" s="1"/>
  <c r="B28" i="67"/>
  <c r="A28" i="67"/>
  <c r="A29" i="67" s="1"/>
  <c r="A30" i="67" s="1"/>
  <c r="A31" i="67" s="1"/>
  <c r="O23" i="67"/>
  <c r="N23" i="67"/>
  <c r="M23" i="67"/>
  <c r="J23" i="67"/>
  <c r="H23" i="67"/>
  <c r="F23" i="67"/>
  <c r="E23" i="67"/>
  <c r="B20" i="67"/>
  <c r="B21" i="67" s="1"/>
  <c r="B22" i="67" s="1"/>
  <c r="B23" i="67" s="1"/>
  <c r="B24" i="67" s="1"/>
  <c r="A20" i="67"/>
  <c r="A21" i="67" s="1"/>
  <c r="A22" i="67" s="1"/>
  <c r="A23" i="67" s="1"/>
  <c r="A24" i="67" s="1"/>
  <c r="A17" i="67"/>
  <c r="O16" i="67"/>
  <c r="N16" i="67"/>
  <c r="M16" i="67"/>
  <c r="J16" i="67"/>
  <c r="H16" i="67"/>
  <c r="F16" i="67"/>
  <c r="E16" i="67"/>
  <c r="B16" i="67"/>
  <c r="B17" i="67" s="1"/>
  <c r="B14" i="67"/>
  <c r="B15" i="67" s="1"/>
  <c r="B13" i="67"/>
  <c r="A13" i="67"/>
  <c r="A14" i="67" s="1"/>
  <c r="A15" i="67" s="1"/>
  <c r="A16" i="67" s="1"/>
  <c r="O83" i="66"/>
  <c r="N83" i="66"/>
  <c r="M83" i="66"/>
  <c r="L83" i="66"/>
  <c r="K83" i="66"/>
  <c r="J83" i="66"/>
  <c r="I83" i="66"/>
  <c r="H83" i="66"/>
  <c r="G83" i="66"/>
  <c r="F83" i="66"/>
  <c r="E83" i="66"/>
  <c r="B80" i="66"/>
  <c r="B81" i="66" s="1"/>
  <c r="B82" i="66" s="1"/>
  <c r="B83" i="66" s="1"/>
  <c r="B84" i="66" s="1"/>
  <c r="A80" i="66"/>
  <c r="A81" i="66" s="1"/>
  <c r="A82" i="66" s="1"/>
  <c r="A83" i="66" s="1"/>
  <c r="A84" i="66" s="1"/>
  <c r="A77" i="66"/>
  <c r="O76" i="66"/>
  <c r="N76" i="66"/>
  <c r="M76" i="66"/>
  <c r="L76" i="66"/>
  <c r="K76" i="66"/>
  <c r="J76" i="66"/>
  <c r="I76" i="66"/>
  <c r="H76" i="66"/>
  <c r="G76" i="66"/>
  <c r="F76" i="66"/>
  <c r="E76" i="66"/>
  <c r="B76" i="66"/>
  <c r="B77" i="66" s="1"/>
  <c r="B74" i="66"/>
  <c r="B75" i="66" s="1"/>
  <c r="B73" i="66"/>
  <c r="A73" i="66"/>
  <c r="A74" i="66" s="1"/>
  <c r="A75" i="66" s="1"/>
  <c r="A76" i="66" s="1"/>
  <c r="O68" i="66"/>
  <c r="N68" i="66"/>
  <c r="M68" i="66"/>
  <c r="L68" i="66"/>
  <c r="K68" i="66"/>
  <c r="J68" i="66"/>
  <c r="I68" i="66"/>
  <c r="H68" i="66"/>
  <c r="G68" i="66"/>
  <c r="F68" i="66"/>
  <c r="E68" i="66"/>
  <c r="B65" i="66"/>
  <c r="B66" i="66" s="1"/>
  <c r="B67" i="66" s="1"/>
  <c r="B68" i="66" s="1"/>
  <c r="B69" i="66" s="1"/>
  <c r="A65" i="66"/>
  <c r="A66" i="66" s="1"/>
  <c r="A67" i="66" s="1"/>
  <c r="A68" i="66" s="1"/>
  <c r="A69" i="66" s="1"/>
  <c r="A62" i="66"/>
  <c r="O61" i="66"/>
  <c r="N61" i="66"/>
  <c r="M61" i="66"/>
  <c r="L61" i="66"/>
  <c r="K61" i="66"/>
  <c r="J61" i="66"/>
  <c r="I61" i="66"/>
  <c r="H61" i="66"/>
  <c r="G61" i="66"/>
  <c r="F61" i="66"/>
  <c r="E61" i="66"/>
  <c r="B61" i="66"/>
  <c r="B62" i="66" s="1"/>
  <c r="B59" i="66"/>
  <c r="B60" i="66" s="1"/>
  <c r="B58" i="66"/>
  <c r="A58" i="66"/>
  <c r="A59" i="66" s="1"/>
  <c r="A60" i="66" s="1"/>
  <c r="A61" i="66" s="1"/>
  <c r="O53" i="66"/>
  <c r="N53" i="66"/>
  <c r="M53" i="66"/>
  <c r="J53" i="66"/>
  <c r="H53" i="66"/>
  <c r="F53" i="66"/>
  <c r="E53" i="66"/>
  <c r="B50" i="66"/>
  <c r="B51" i="66" s="1"/>
  <c r="B52" i="66" s="1"/>
  <c r="B53" i="66" s="1"/>
  <c r="B54" i="66" s="1"/>
  <c r="A50" i="66"/>
  <c r="A51" i="66" s="1"/>
  <c r="A52" i="66" s="1"/>
  <c r="A53" i="66" s="1"/>
  <c r="A54" i="66" s="1"/>
  <c r="A47" i="66"/>
  <c r="O46" i="66"/>
  <c r="N46" i="66"/>
  <c r="M46" i="66"/>
  <c r="J46" i="66"/>
  <c r="H46" i="66"/>
  <c r="F46" i="66"/>
  <c r="E46" i="66"/>
  <c r="B46" i="66"/>
  <c r="B47" i="66" s="1"/>
  <c r="B44" i="66"/>
  <c r="B45" i="66" s="1"/>
  <c r="B43" i="66"/>
  <c r="A43" i="66"/>
  <c r="A44" i="66" s="1"/>
  <c r="A45" i="66" s="1"/>
  <c r="A46" i="66" s="1"/>
  <c r="O38" i="66"/>
  <c r="N38" i="66"/>
  <c r="M38" i="66"/>
  <c r="J38" i="66"/>
  <c r="H38" i="66"/>
  <c r="F38" i="66"/>
  <c r="E38" i="66"/>
  <c r="B35" i="66"/>
  <c r="B36" i="66" s="1"/>
  <c r="B37" i="66" s="1"/>
  <c r="B38" i="66" s="1"/>
  <c r="B39" i="66" s="1"/>
  <c r="A35" i="66"/>
  <c r="A36" i="66" s="1"/>
  <c r="A37" i="66" s="1"/>
  <c r="A38" i="66" s="1"/>
  <c r="A39" i="66" s="1"/>
  <c r="A32" i="66"/>
  <c r="O31" i="66"/>
  <c r="N31" i="66"/>
  <c r="M31" i="66"/>
  <c r="J31" i="66"/>
  <c r="H31" i="66"/>
  <c r="F31" i="66"/>
  <c r="E31" i="66"/>
  <c r="B31" i="66"/>
  <c r="B32" i="66" s="1"/>
  <c r="B29" i="66"/>
  <c r="B30" i="66" s="1"/>
  <c r="B28" i="66"/>
  <c r="A28" i="66"/>
  <c r="A29" i="66" s="1"/>
  <c r="A30" i="66" s="1"/>
  <c r="A31" i="66" s="1"/>
  <c r="O23" i="66"/>
  <c r="N23" i="66"/>
  <c r="M23" i="66"/>
  <c r="J23" i="66"/>
  <c r="H23" i="66"/>
  <c r="F23" i="66"/>
  <c r="E23" i="66"/>
  <c r="B20" i="66"/>
  <c r="B21" i="66" s="1"/>
  <c r="B22" i="66" s="1"/>
  <c r="B23" i="66" s="1"/>
  <c r="B24" i="66" s="1"/>
  <c r="A20" i="66"/>
  <c r="A21" i="66" s="1"/>
  <c r="A22" i="66" s="1"/>
  <c r="A23" i="66" s="1"/>
  <c r="A24" i="66" s="1"/>
  <c r="A17" i="66"/>
  <c r="O16" i="66"/>
  <c r="N16" i="66"/>
  <c r="M16" i="66"/>
  <c r="J16" i="66"/>
  <c r="H16" i="66"/>
  <c r="F16" i="66"/>
  <c r="E16" i="66"/>
  <c r="B16" i="66"/>
  <c r="B17" i="66" s="1"/>
  <c r="B14" i="66"/>
  <c r="B15" i="66" s="1"/>
  <c r="B13" i="66"/>
  <c r="A13" i="66"/>
  <c r="A14" i="66" s="1"/>
  <c r="A15" i="66" s="1"/>
  <c r="A16" i="66" s="1"/>
  <c r="O83" i="65"/>
  <c r="N83" i="65"/>
  <c r="M83" i="65"/>
  <c r="L83" i="65"/>
  <c r="K83" i="65"/>
  <c r="J83" i="65"/>
  <c r="I83" i="65"/>
  <c r="H83" i="65"/>
  <c r="G83" i="65"/>
  <c r="F83" i="65"/>
  <c r="E83" i="65"/>
  <c r="B80" i="65"/>
  <c r="B81" i="65" s="1"/>
  <c r="B82" i="65" s="1"/>
  <c r="B83" i="65" s="1"/>
  <c r="B84" i="65" s="1"/>
  <c r="A80" i="65"/>
  <c r="A81" i="65" s="1"/>
  <c r="A82" i="65" s="1"/>
  <c r="A83" i="65" s="1"/>
  <c r="A84" i="65" s="1"/>
  <c r="O76" i="65"/>
  <c r="N76" i="65"/>
  <c r="M76" i="65"/>
  <c r="L76" i="65"/>
  <c r="K76" i="65"/>
  <c r="J76" i="65"/>
  <c r="I76" i="65"/>
  <c r="H76" i="65"/>
  <c r="G76" i="65"/>
  <c r="F76" i="65"/>
  <c r="E76" i="65"/>
  <c r="B74" i="65"/>
  <c r="B75" i="65" s="1"/>
  <c r="B76" i="65" s="1"/>
  <c r="B77" i="65" s="1"/>
  <c r="B73" i="65"/>
  <c r="A73" i="65"/>
  <c r="A74" i="65" s="1"/>
  <c r="A75" i="65" s="1"/>
  <c r="A76" i="65" s="1"/>
  <c r="A77" i="65" s="1"/>
  <c r="O68" i="65"/>
  <c r="N68" i="65"/>
  <c r="M68" i="65"/>
  <c r="L68" i="65"/>
  <c r="K68" i="65"/>
  <c r="J68" i="65"/>
  <c r="I68" i="65"/>
  <c r="H68" i="65"/>
  <c r="G68" i="65"/>
  <c r="F68" i="65"/>
  <c r="E68" i="65"/>
  <c r="B65" i="65"/>
  <c r="B66" i="65" s="1"/>
  <c r="B67" i="65" s="1"/>
  <c r="B68" i="65" s="1"/>
  <c r="B69" i="65" s="1"/>
  <c r="A65" i="65"/>
  <c r="A66" i="65" s="1"/>
  <c r="A67" i="65" s="1"/>
  <c r="A68" i="65" s="1"/>
  <c r="A69" i="65" s="1"/>
  <c r="O61" i="65"/>
  <c r="N61" i="65"/>
  <c r="M61" i="65"/>
  <c r="L61" i="65"/>
  <c r="K61" i="65"/>
  <c r="J61" i="65"/>
  <c r="I61" i="65"/>
  <c r="H61" i="65"/>
  <c r="G61" i="65"/>
  <c r="F61" i="65"/>
  <c r="E61" i="65"/>
  <c r="B59" i="65"/>
  <c r="B60" i="65" s="1"/>
  <c r="B61" i="65" s="1"/>
  <c r="B62" i="65" s="1"/>
  <c r="B58" i="65"/>
  <c r="A58" i="65"/>
  <c r="A59" i="65" s="1"/>
  <c r="A60" i="65" s="1"/>
  <c r="A61" i="65" s="1"/>
  <c r="A62" i="65" s="1"/>
  <c r="O53" i="65"/>
  <c r="N53" i="65"/>
  <c r="M53" i="65"/>
  <c r="J53" i="65"/>
  <c r="H53" i="65"/>
  <c r="F53" i="65"/>
  <c r="E53" i="65"/>
  <c r="B50" i="65"/>
  <c r="B51" i="65" s="1"/>
  <c r="B52" i="65" s="1"/>
  <c r="B53" i="65" s="1"/>
  <c r="B54" i="65" s="1"/>
  <c r="A50" i="65"/>
  <c r="A51" i="65" s="1"/>
  <c r="A52" i="65" s="1"/>
  <c r="A53" i="65" s="1"/>
  <c r="A54" i="65" s="1"/>
  <c r="O46" i="65"/>
  <c r="N46" i="65"/>
  <c r="M46" i="65"/>
  <c r="J46" i="65"/>
  <c r="H46" i="65"/>
  <c r="F46" i="65"/>
  <c r="E46" i="65"/>
  <c r="B44" i="65"/>
  <c r="B45" i="65" s="1"/>
  <c r="B46" i="65" s="1"/>
  <c r="B47" i="65" s="1"/>
  <c r="B43" i="65"/>
  <c r="A43" i="65"/>
  <c r="A44" i="65" s="1"/>
  <c r="A45" i="65" s="1"/>
  <c r="A46" i="65" s="1"/>
  <c r="A47" i="65" s="1"/>
  <c r="O38" i="65"/>
  <c r="N38" i="65"/>
  <c r="M38" i="65"/>
  <c r="J38" i="65"/>
  <c r="H38" i="65"/>
  <c r="F38" i="65"/>
  <c r="E38" i="65"/>
  <c r="B35" i="65"/>
  <c r="B36" i="65" s="1"/>
  <c r="B37" i="65" s="1"/>
  <c r="B38" i="65" s="1"/>
  <c r="B39" i="65" s="1"/>
  <c r="A35" i="65"/>
  <c r="A36" i="65" s="1"/>
  <c r="A37" i="65" s="1"/>
  <c r="A38" i="65" s="1"/>
  <c r="A39" i="65" s="1"/>
  <c r="O31" i="65"/>
  <c r="N31" i="65"/>
  <c r="M31" i="65"/>
  <c r="J31" i="65"/>
  <c r="H31" i="65"/>
  <c r="F31" i="65"/>
  <c r="E31" i="65"/>
  <c r="B29" i="65"/>
  <c r="B30" i="65" s="1"/>
  <c r="B31" i="65" s="1"/>
  <c r="B32" i="65" s="1"/>
  <c r="B28" i="65"/>
  <c r="A28" i="65"/>
  <c r="A29" i="65" s="1"/>
  <c r="A30" i="65" s="1"/>
  <c r="A31" i="65" s="1"/>
  <c r="A32" i="65" s="1"/>
  <c r="O23" i="65"/>
  <c r="N23" i="65"/>
  <c r="M23" i="65"/>
  <c r="J23" i="65"/>
  <c r="H23" i="65"/>
  <c r="F23" i="65"/>
  <c r="E23" i="65"/>
  <c r="B20" i="65"/>
  <c r="B21" i="65" s="1"/>
  <c r="B22" i="65" s="1"/>
  <c r="B23" i="65" s="1"/>
  <c r="B24" i="65" s="1"/>
  <c r="A20" i="65"/>
  <c r="A21" i="65" s="1"/>
  <c r="A22" i="65" s="1"/>
  <c r="A23" i="65" s="1"/>
  <c r="A24" i="65" s="1"/>
  <c r="O16" i="65"/>
  <c r="N16" i="65"/>
  <c r="M16" i="65"/>
  <c r="J16" i="65"/>
  <c r="H16" i="65"/>
  <c r="F16" i="65"/>
  <c r="E16" i="65"/>
  <c r="B14" i="65"/>
  <c r="B15" i="65" s="1"/>
  <c r="B16" i="65" s="1"/>
  <c r="B17" i="65" s="1"/>
  <c r="B13" i="65"/>
  <c r="A13" i="65"/>
  <c r="A14" i="65" s="1"/>
  <c r="A15" i="65" s="1"/>
  <c r="A16" i="65" s="1"/>
  <c r="A17" i="65" s="1"/>
  <c r="O83" i="64"/>
  <c r="N83" i="64"/>
  <c r="M83" i="64"/>
  <c r="L83" i="64"/>
  <c r="K83" i="64"/>
  <c r="J83" i="64"/>
  <c r="I83" i="64"/>
  <c r="H83" i="64"/>
  <c r="G83" i="64"/>
  <c r="F83" i="64"/>
  <c r="E83" i="64"/>
  <c r="B80" i="64"/>
  <c r="B81" i="64" s="1"/>
  <c r="B82" i="64" s="1"/>
  <c r="B83" i="64" s="1"/>
  <c r="B84" i="64" s="1"/>
  <c r="A80" i="64"/>
  <c r="A81" i="64" s="1"/>
  <c r="A82" i="64" s="1"/>
  <c r="A83" i="64" s="1"/>
  <c r="A84" i="64" s="1"/>
  <c r="O76" i="64"/>
  <c r="N76" i="64"/>
  <c r="M76" i="64"/>
  <c r="L76" i="64"/>
  <c r="K76" i="64"/>
  <c r="J76" i="64"/>
  <c r="I76" i="64"/>
  <c r="H76" i="64"/>
  <c r="G76" i="64"/>
  <c r="F76" i="64"/>
  <c r="E76" i="64"/>
  <c r="B73" i="64"/>
  <c r="B74" i="64" s="1"/>
  <c r="B75" i="64" s="1"/>
  <c r="B76" i="64" s="1"/>
  <c r="B77" i="64" s="1"/>
  <c r="A73" i="64"/>
  <c r="A74" i="64" s="1"/>
  <c r="A75" i="64" s="1"/>
  <c r="A76" i="64" s="1"/>
  <c r="A77" i="64" s="1"/>
  <c r="O68" i="64"/>
  <c r="N68" i="64"/>
  <c r="M68" i="64"/>
  <c r="L68" i="64"/>
  <c r="K68" i="64"/>
  <c r="J68" i="64"/>
  <c r="I68" i="64"/>
  <c r="H68" i="64"/>
  <c r="G68" i="64"/>
  <c r="F68" i="64"/>
  <c r="E68" i="64"/>
  <c r="B65" i="64"/>
  <c r="B66" i="64" s="1"/>
  <c r="B67" i="64" s="1"/>
  <c r="B68" i="64" s="1"/>
  <c r="B69" i="64" s="1"/>
  <c r="A65" i="64"/>
  <c r="A66" i="64" s="1"/>
  <c r="A67" i="64" s="1"/>
  <c r="A68" i="64" s="1"/>
  <c r="A69" i="64" s="1"/>
  <c r="O61" i="64"/>
  <c r="N61" i="64"/>
  <c r="M61" i="64"/>
  <c r="L61" i="64"/>
  <c r="K61" i="64"/>
  <c r="J61" i="64"/>
  <c r="I61" i="64"/>
  <c r="H61" i="64"/>
  <c r="G61" i="64"/>
  <c r="F61" i="64"/>
  <c r="E61" i="64"/>
  <c r="B58" i="64"/>
  <c r="B59" i="64" s="1"/>
  <c r="B60" i="64" s="1"/>
  <c r="B61" i="64" s="1"/>
  <c r="B62" i="64" s="1"/>
  <c r="A58" i="64"/>
  <c r="A59" i="64" s="1"/>
  <c r="A60" i="64" s="1"/>
  <c r="A61" i="64" s="1"/>
  <c r="A62" i="64" s="1"/>
  <c r="O53" i="64"/>
  <c r="N53" i="64"/>
  <c r="M53" i="64"/>
  <c r="J53" i="64"/>
  <c r="H53" i="64"/>
  <c r="F53" i="64"/>
  <c r="E53" i="64"/>
  <c r="B50" i="64"/>
  <c r="B51" i="64" s="1"/>
  <c r="B52" i="64" s="1"/>
  <c r="B53" i="64" s="1"/>
  <c r="B54" i="64" s="1"/>
  <c r="A50" i="64"/>
  <c r="A51" i="64" s="1"/>
  <c r="A52" i="64" s="1"/>
  <c r="A53" i="64" s="1"/>
  <c r="A54" i="64" s="1"/>
  <c r="O46" i="64"/>
  <c r="N46" i="64"/>
  <c r="M46" i="64"/>
  <c r="J46" i="64"/>
  <c r="H46" i="64"/>
  <c r="F46" i="64"/>
  <c r="E46" i="64"/>
  <c r="B43" i="64"/>
  <c r="B44" i="64" s="1"/>
  <c r="B45" i="64" s="1"/>
  <c r="B46" i="64" s="1"/>
  <c r="B47" i="64" s="1"/>
  <c r="A43" i="64"/>
  <c r="A44" i="64" s="1"/>
  <c r="A45" i="64" s="1"/>
  <c r="A46" i="64" s="1"/>
  <c r="A47" i="64" s="1"/>
  <c r="O38" i="64"/>
  <c r="N38" i="64"/>
  <c r="M38" i="64"/>
  <c r="J38" i="64"/>
  <c r="H38" i="64"/>
  <c r="F38" i="64"/>
  <c r="E38" i="64"/>
  <c r="B35" i="64"/>
  <c r="B36" i="64" s="1"/>
  <c r="B37" i="64" s="1"/>
  <c r="B38" i="64" s="1"/>
  <c r="B39" i="64" s="1"/>
  <c r="A35" i="64"/>
  <c r="A36" i="64" s="1"/>
  <c r="A37" i="64" s="1"/>
  <c r="A38" i="64" s="1"/>
  <c r="A39" i="64" s="1"/>
  <c r="O31" i="64"/>
  <c r="N31" i="64"/>
  <c r="M31" i="64"/>
  <c r="J31" i="64"/>
  <c r="H31" i="64"/>
  <c r="F31" i="64"/>
  <c r="E31" i="64"/>
  <c r="B28" i="64"/>
  <c r="B29" i="64" s="1"/>
  <c r="B30" i="64" s="1"/>
  <c r="B31" i="64" s="1"/>
  <c r="B32" i="64" s="1"/>
  <c r="A28" i="64"/>
  <c r="A29" i="64" s="1"/>
  <c r="A30" i="64" s="1"/>
  <c r="A31" i="64" s="1"/>
  <c r="A32" i="64" s="1"/>
  <c r="O23" i="64"/>
  <c r="N23" i="64"/>
  <c r="M23" i="64"/>
  <c r="J23" i="64"/>
  <c r="H23" i="64"/>
  <c r="F23" i="64"/>
  <c r="E23" i="64"/>
  <c r="B20" i="64"/>
  <c r="B21" i="64" s="1"/>
  <c r="B22" i="64" s="1"/>
  <c r="B23" i="64" s="1"/>
  <c r="B24" i="64" s="1"/>
  <c r="A20" i="64"/>
  <c r="A21" i="64" s="1"/>
  <c r="A22" i="64" s="1"/>
  <c r="A23" i="64" s="1"/>
  <c r="A24" i="64" s="1"/>
  <c r="O16" i="64"/>
  <c r="N16" i="64"/>
  <c r="M16" i="64"/>
  <c r="J16" i="64"/>
  <c r="H16" i="64"/>
  <c r="F16" i="64"/>
  <c r="E16" i="64"/>
  <c r="B13" i="64"/>
  <c r="B14" i="64" s="1"/>
  <c r="B15" i="64" s="1"/>
  <c r="B16" i="64" s="1"/>
  <c r="B17" i="64" s="1"/>
  <c r="A13" i="64"/>
  <c r="A14" i="64" s="1"/>
  <c r="A15" i="64" s="1"/>
  <c r="A16" i="64" s="1"/>
  <c r="A17" i="64" s="1"/>
  <c r="I30" i="76" l="1"/>
  <c r="I38" i="76"/>
  <c r="G30" i="47"/>
  <c r="I13" i="47"/>
  <c r="I15" i="47"/>
  <c r="G23" i="47"/>
  <c r="I26" i="47"/>
  <c r="I19" i="47"/>
  <c r="Y35" i="70"/>
  <c r="B156" i="75"/>
  <c r="B157" i="75" s="1"/>
  <c r="B158" i="75" s="1"/>
  <c r="B159" i="75" s="1"/>
  <c r="B160" i="75" s="1"/>
  <c r="B161" i="75" s="1"/>
  <c r="B162" i="75" s="1"/>
  <c r="B163" i="75" s="1"/>
  <c r="B104" i="75"/>
  <c r="B105" i="75" s="1"/>
  <c r="B106" i="75" s="1"/>
  <c r="B107" i="75" s="1"/>
  <c r="B108" i="75" s="1"/>
  <c r="B109" i="75" s="1"/>
  <c r="B110" i="75" s="1"/>
  <c r="B111" i="75" s="1"/>
  <c r="B32" i="74"/>
  <c r="B34" i="74" s="1"/>
  <c r="B35" i="74" s="1"/>
  <c r="B36" i="74" s="1"/>
  <c r="B37" i="74" s="1"/>
  <c r="B38" i="74" s="1"/>
  <c r="B39" i="74" s="1"/>
  <c r="B40" i="74" s="1"/>
  <c r="B41" i="74" s="1"/>
  <c r="B42" i="74" s="1"/>
  <c r="B43" i="74" s="1"/>
  <c r="B44" i="74" s="1"/>
  <c r="B45" i="74" s="1"/>
  <c r="B46" i="74" s="1"/>
  <c r="B47" i="74" s="1"/>
  <c r="B48" i="74" s="1"/>
  <c r="B49" i="74" s="1"/>
  <c r="B52" i="74"/>
  <c r="B53" i="74" s="1"/>
  <c r="B54" i="74" s="1"/>
  <c r="B55" i="74" s="1"/>
  <c r="B56" i="74" s="1"/>
  <c r="B57" i="74" s="1"/>
  <c r="B58" i="74" s="1"/>
  <c r="B59" i="74" s="1"/>
  <c r="F28" i="74"/>
  <c r="F100" i="74"/>
  <c r="H100" i="74"/>
  <c r="E152" i="74"/>
  <c r="G152" i="74"/>
  <c r="B32" i="75"/>
  <c r="B52" i="75"/>
  <c r="B53" i="75" s="1"/>
  <c r="B54" i="75" s="1"/>
  <c r="B55" i="75" s="1"/>
  <c r="B56" i="75" s="1"/>
  <c r="B57" i="75" s="1"/>
  <c r="B58" i="75" s="1"/>
  <c r="B59" i="75" s="1"/>
  <c r="F28" i="75"/>
  <c r="H28" i="75"/>
  <c r="F100" i="75"/>
  <c r="H100" i="75"/>
  <c r="J152" i="75"/>
  <c r="A17" i="74"/>
  <c r="A18" i="74" s="1"/>
  <c r="A19" i="74" s="1"/>
  <c r="A20" i="74" s="1"/>
  <c r="A21" i="74" s="1"/>
  <c r="A22" i="74" s="1"/>
  <c r="A23" i="74" s="1"/>
  <c r="A24" i="74" s="1"/>
  <c r="A25" i="74" s="1"/>
  <c r="A26" i="74" s="1"/>
  <c r="A27" i="74" s="1"/>
  <c r="A28" i="74" s="1"/>
  <c r="A29" i="74" s="1"/>
  <c r="A17" i="75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A29" i="75" s="1"/>
  <c r="F48" i="28"/>
  <c r="H48" i="28"/>
  <c r="F48" i="56"/>
  <c r="H48" i="56"/>
  <c r="F48" i="75"/>
  <c r="H48" i="75"/>
  <c r="F48" i="74"/>
  <c r="H48" i="74"/>
  <c r="F48" i="29"/>
  <c r="H48" i="29"/>
  <c r="F80" i="28"/>
  <c r="H80" i="28"/>
  <c r="F80" i="75"/>
  <c r="H80" i="75"/>
  <c r="F80" i="29"/>
  <c r="H80" i="29"/>
  <c r="E132" i="28"/>
  <c r="J120" i="30"/>
  <c r="I122" i="30"/>
  <c r="I124" i="30"/>
  <c r="I126" i="30"/>
  <c r="I128" i="30"/>
  <c r="F132" i="56"/>
  <c r="H132" i="56"/>
  <c r="E132" i="75"/>
  <c r="F132" i="74"/>
  <c r="H132" i="74"/>
  <c r="E132" i="29"/>
  <c r="F45" i="70"/>
  <c r="L35" i="70"/>
  <c r="K45" i="70"/>
  <c r="N45" i="70"/>
  <c r="R45" i="70"/>
  <c r="T45" i="70"/>
  <c r="Y42" i="70"/>
  <c r="Y24" i="69"/>
  <c r="Q43" i="70"/>
  <c r="Q44" i="70"/>
  <c r="H24" i="71"/>
  <c r="L17" i="69"/>
  <c r="W27" i="69"/>
  <c r="Z27" i="69"/>
  <c r="AC27" i="69" s="1"/>
  <c r="AB27" i="69"/>
  <c r="L24" i="69"/>
  <c r="G45" i="70"/>
  <c r="J45" i="70"/>
  <c r="O45" i="70"/>
  <c r="S45" i="70"/>
  <c r="U45" i="70" s="1"/>
  <c r="V45" i="70"/>
  <c r="W45" i="70"/>
  <c r="Y45" i="70" s="1"/>
  <c r="Z45" i="70"/>
  <c r="AB45" i="70"/>
  <c r="AC45" i="70" s="1"/>
  <c r="Q40" i="70"/>
  <c r="Q41" i="70"/>
  <c r="L42" i="70"/>
  <c r="L24" i="71"/>
  <c r="F27" i="71"/>
  <c r="I27" i="71"/>
  <c r="Q18" i="71"/>
  <c r="Q19" i="71"/>
  <c r="Q20" i="71"/>
  <c r="Q21" i="71"/>
  <c r="Q22" i="71"/>
  <c r="Q23" i="71"/>
  <c r="Q28" i="71"/>
  <c r="H42" i="71"/>
  <c r="Q28" i="69"/>
  <c r="H35" i="69"/>
  <c r="P35" i="69"/>
  <c r="U35" i="69"/>
  <c r="Y45" i="69"/>
  <c r="AC35" i="69"/>
  <c r="H42" i="69"/>
  <c r="P42" i="69"/>
  <c r="U42" i="69"/>
  <c r="AC42" i="69"/>
  <c r="H17" i="68"/>
  <c r="P17" i="68"/>
  <c r="Y27" i="68"/>
  <c r="H24" i="68"/>
  <c r="P24" i="68"/>
  <c r="U24" i="68"/>
  <c r="AC24" i="68"/>
  <c r="Q31" i="68"/>
  <c r="Q33" i="68"/>
  <c r="Q34" i="68"/>
  <c r="L45" i="68"/>
  <c r="L42" i="68"/>
  <c r="Y42" i="68"/>
  <c r="Q46" i="68"/>
  <c r="H17" i="70"/>
  <c r="P17" i="70"/>
  <c r="U17" i="70"/>
  <c r="Y27" i="70"/>
  <c r="AC17" i="70"/>
  <c r="H24" i="70"/>
  <c r="P24" i="70"/>
  <c r="U24" i="70"/>
  <c r="AC24" i="70"/>
  <c r="J27" i="71"/>
  <c r="Y24" i="71"/>
  <c r="X27" i="71"/>
  <c r="P42" i="71"/>
  <c r="AC42" i="71"/>
  <c r="Q43" i="71"/>
  <c r="Q44" i="71"/>
  <c r="U27" i="69"/>
  <c r="Q13" i="68"/>
  <c r="Q15" i="68"/>
  <c r="Q16" i="68"/>
  <c r="L17" i="68"/>
  <c r="Q18" i="68"/>
  <c r="Q19" i="68"/>
  <c r="Q20" i="68"/>
  <c r="Q21" i="68"/>
  <c r="Q22" i="68"/>
  <c r="Q23" i="68"/>
  <c r="L24" i="68"/>
  <c r="Q24" i="68" s="1"/>
  <c r="Y24" i="68"/>
  <c r="Q25" i="68"/>
  <c r="Q26" i="68"/>
  <c r="Q28" i="68"/>
  <c r="H35" i="68"/>
  <c r="P35" i="68"/>
  <c r="U45" i="68"/>
  <c r="AC45" i="68"/>
  <c r="H42" i="68"/>
  <c r="P42" i="68"/>
  <c r="U42" i="68"/>
  <c r="AC42" i="68"/>
  <c r="H17" i="69"/>
  <c r="P17" i="69"/>
  <c r="U17" i="69"/>
  <c r="AC17" i="69"/>
  <c r="H24" i="69"/>
  <c r="P24" i="69"/>
  <c r="U24" i="69"/>
  <c r="AC24" i="69"/>
  <c r="L35" i="69"/>
  <c r="Q35" i="69" s="1"/>
  <c r="L42" i="69"/>
  <c r="Q42" i="69" s="1"/>
  <c r="Y42" i="69"/>
  <c r="AC45" i="69"/>
  <c r="Q46" i="69"/>
  <c r="L17" i="70"/>
  <c r="L24" i="70"/>
  <c r="Y24" i="70"/>
  <c r="AC27" i="70"/>
  <c r="Q28" i="70"/>
  <c r="H42" i="70"/>
  <c r="P42" i="70"/>
  <c r="Q42" i="70" s="1"/>
  <c r="U42" i="70"/>
  <c r="AC42" i="70"/>
  <c r="E27" i="71"/>
  <c r="H17" i="71"/>
  <c r="U42" i="71"/>
  <c r="R45" i="71"/>
  <c r="U45" i="71" s="1"/>
  <c r="P17" i="71"/>
  <c r="L35" i="71"/>
  <c r="Z45" i="71"/>
  <c r="Q13" i="71"/>
  <c r="Q15" i="71"/>
  <c r="Q16" i="71"/>
  <c r="G27" i="71"/>
  <c r="M27" i="71"/>
  <c r="O27" i="71"/>
  <c r="S27" i="71"/>
  <c r="Y17" i="71"/>
  <c r="AA27" i="71"/>
  <c r="P24" i="71"/>
  <c r="U24" i="71"/>
  <c r="AC24" i="71"/>
  <c r="Q25" i="71"/>
  <c r="Q26" i="71"/>
  <c r="V27" i="71"/>
  <c r="Q31" i="71"/>
  <c r="Q33" i="71"/>
  <c r="Q34" i="71"/>
  <c r="F45" i="71"/>
  <c r="H45" i="71" s="1"/>
  <c r="I45" i="71"/>
  <c r="K45" i="71"/>
  <c r="N45" i="71"/>
  <c r="P45" i="71" s="1"/>
  <c r="U35" i="71"/>
  <c r="W45" i="71"/>
  <c r="AC35" i="71"/>
  <c r="Q36" i="71"/>
  <c r="Q37" i="71"/>
  <c r="Q38" i="71"/>
  <c r="Q39" i="71"/>
  <c r="Q40" i="71"/>
  <c r="Q41" i="71"/>
  <c r="L42" i="71"/>
  <c r="Y42" i="71"/>
  <c r="Q46" i="71"/>
  <c r="A48" i="77"/>
  <c r="A49" i="77" s="1"/>
  <c r="A50" i="77" s="1"/>
  <c r="A51" i="77" s="1"/>
  <c r="A52" i="77" s="1"/>
  <c r="A41" i="77"/>
  <c r="A42" i="77" s="1"/>
  <c r="A43" i="77" s="1"/>
  <c r="A44" i="77" s="1"/>
  <c r="A45" i="77" s="1"/>
  <c r="A35" i="77"/>
  <c r="A36" i="77" s="1"/>
  <c r="A37" i="77" s="1"/>
  <c r="A38" i="77" s="1"/>
  <c r="I12" i="47"/>
  <c r="I14" i="47"/>
  <c r="I16" i="48"/>
  <c r="E16" i="47"/>
  <c r="J16" i="47"/>
  <c r="I16" i="50"/>
  <c r="I45" i="50"/>
  <c r="I38" i="55"/>
  <c r="I52" i="55"/>
  <c r="G16" i="47"/>
  <c r="I21" i="47"/>
  <c r="I28" i="47"/>
  <c r="E23" i="47"/>
  <c r="E30" i="47"/>
  <c r="I23" i="50"/>
  <c r="I45" i="55"/>
  <c r="I16" i="77"/>
  <c r="I30" i="77"/>
  <c r="I45" i="77"/>
  <c r="I45" i="76"/>
  <c r="G28" i="74"/>
  <c r="J28" i="74"/>
  <c r="E100" i="74"/>
  <c r="G100" i="74"/>
  <c r="J100" i="74"/>
  <c r="F152" i="74"/>
  <c r="H152" i="74"/>
  <c r="E28" i="75"/>
  <c r="E100" i="75"/>
  <c r="G100" i="75"/>
  <c r="F152" i="75"/>
  <c r="H152" i="75"/>
  <c r="G48" i="28"/>
  <c r="J48" i="28"/>
  <c r="E48" i="56"/>
  <c r="G48" i="56"/>
  <c r="J48" i="56"/>
  <c r="G48" i="75"/>
  <c r="J48" i="75"/>
  <c r="E48" i="74"/>
  <c r="G48" i="74"/>
  <c r="J48" i="74"/>
  <c r="G48" i="29"/>
  <c r="J48" i="29"/>
  <c r="F80" i="56"/>
  <c r="H80" i="56"/>
  <c r="F80" i="74"/>
  <c r="H80" i="74"/>
  <c r="I118" i="30"/>
  <c r="F132" i="28"/>
  <c r="H132" i="28"/>
  <c r="G129" i="30"/>
  <c r="J129" i="30"/>
  <c r="I131" i="30"/>
  <c r="E132" i="56"/>
  <c r="F132" i="75"/>
  <c r="H132" i="75"/>
  <c r="E132" i="74"/>
  <c r="F132" i="29"/>
  <c r="H132" i="29"/>
  <c r="I36" i="28"/>
  <c r="I45" i="56"/>
  <c r="I36" i="75"/>
  <c r="I45" i="74"/>
  <c r="I36" i="29"/>
  <c r="I66" i="30"/>
  <c r="J68" i="30"/>
  <c r="I70" i="30"/>
  <c r="I72" i="30"/>
  <c r="I74" i="30"/>
  <c r="I76" i="30"/>
  <c r="G77" i="30"/>
  <c r="J77" i="30"/>
  <c r="I79" i="30"/>
  <c r="I68" i="56"/>
  <c r="I68" i="74"/>
  <c r="I116" i="30"/>
  <c r="I121" i="30"/>
  <c r="I123" i="30"/>
  <c r="I125" i="30"/>
  <c r="I127" i="30"/>
  <c r="F129" i="30"/>
  <c r="H129" i="30"/>
  <c r="I130" i="30"/>
  <c r="I133" i="30"/>
  <c r="I64" i="30"/>
  <c r="I68" i="28"/>
  <c r="H80" i="30"/>
  <c r="I69" i="30"/>
  <c r="I71" i="30"/>
  <c r="I73" i="30"/>
  <c r="I75" i="30"/>
  <c r="E77" i="30"/>
  <c r="F77" i="30"/>
  <c r="H77" i="30"/>
  <c r="I78" i="30"/>
  <c r="I81" i="30"/>
  <c r="I68" i="75"/>
  <c r="I68" i="29"/>
  <c r="I129" i="56"/>
  <c r="I129" i="75"/>
  <c r="I129" i="74"/>
  <c r="I129" i="29"/>
  <c r="I119" i="30"/>
  <c r="I129" i="28"/>
  <c r="E129" i="30"/>
  <c r="F68" i="30"/>
  <c r="F120" i="30"/>
  <c r="I45" i="28"/>
  <c r="I45" i="75"/>
  <c r="I45" i="29"/>
  <c r="G80" i="28"/>
  <c r="G68" i="30"/>
  <c r="J80" i="28"/>
  <c r="I77" i="28"/>
  <c r="E67" i="30"/>
  <c r="E68" i="30"/>
  <c r="H68" i="30"/>
  <c r="E120" i="30"/>
  <c r="H120" i="30"/>
  <c r="G80" i="56"/>
  <c r="J80" i="56"/>
  <c r="I77" i="56"/>
  <c r="G80" i="75"/>
  <c r="J80" i="75"/>
  <c r="I77" i="75"/>
  <c r="G80" i="74"/>
  <c r="J80" i="74"/>
  <c r="I77" i="74"/>
  <c r="G80" i="29"/>
  <c r="J80" i="29"/>
  <c r="I77" i="29"/>
  <c r="G132" i="28"/>
  <c r="J132" i="28"/>
  <c r="G132" i="56"/>
  <c r="J132" i="56"/>
  <c r="G132" i="75"/>
  <c r="J132" i="75"/>
  <c r="G132" i="74"/>
  <c r="J132" i="74"/>
  <c r="G132" i="29"/>
  <c r="J132" i="29"/>
  <c r="G120" i="30"/>
  <c r="I120" i="28"/>
  <c r="I120" i="56"/>
  <c r="I120" i="75"/>
  <c r="I120" i="74"/>
  <c r="I120" i="29"/>
  <c r="E80" i="28"/>
  <c r="E80" i="56"/>
  <c r="E80" i="75"/>
  <c r="E80" i="74"/>
  <c r="E80" i="29"/>
  <c r="I16" i="75"/>
  <c r="I16" i="74"/>
  <c r="I48" i="74"/>
  <c r="E48" i="28"/>
  <c r="I36" i="56"/>
  <c r="E48" i="75"/>
  <c r="I36" i="74"/>
  <c r="E48" i="29"/>
  <c r="J28" i="75"/>
  <c r="H28" i="74"/>
  <c r="G28" i="75"/>
  <c r="I28" i="75" s="1"/>
  <c r="I15" i="74"/>
  <c r="E28" i="74"/>
  <c r="I97" i="74"/>
  <c r="I149" i="74"/>
  <c r="I97" i="75"/>
  <c r="I149" i="75"/>
  <c r="B84" i="74"/>
  <c r="B104" i="74" s="1"/>
  <c r="B14" i="75"/>
  <c r="B15" i="75" s="1"/>
  <c r="B16" i="75" s="1"/>
  <c r="B17" i="75" s="1"/>
  <c r="B18" i="75" s="1"/>
  <c r="B19" i="75" s="1"/>
  <c r="B20" i="75" s="1"/>
  <c r="B21" i="75" s="1"/>
  <c r="B22" i="75" s="1"/>
  <c r="B23" i="75" s="1"/>
  <c r="B24" i="75" s="1"/>
  <c r="B25" i="75" s="1"/>
  <c r="B26" i="75" s="1"/>
  <c r="B27" i="75" s="1"/>
  <c r="B28" i="75" s="1"/>
  <c r="B29" i="75" s="1"/>
  <c r="B118" i="75"/>
  <c r="B119" i="75" s="1"/>
  <c r="B120" i="75" s="1"/>
  <c r="B121" i="75" s="1"/>
  <c r="B122" i="75" s="1"/>
  <c r="B123" i="75" s="1"/>
  <c r="B124" i="75" s="1"/>
  <c r="B125" i="75" s="1"/>
  <c r="B126" i="75" s="1"/>
  <c r="B127" i="75" s="1"/>
  <c r="B128" i="75" s="1"/>
  <c r="B129" i="75" s="1"/>
  <c r="B130" i="75" s="1"/>
  <c r="B131" i="75" s="1"/>
  <c r="B132" i="75" s="1"/>
  <c r="B133" i="75" s="1"/>
  <c r="I25" i="74"/>
  <c r="I25" i="75"/>
  <c r="A13" i="47"/>
  <c r="A14" i="47" s="1"/>
  <c r="A15" i="47" s="1"/>
  <c r="A16" i="47" s="1"/>
  <c r="A19" i="47"/>
  <c r="A20" i="47" s="1"/>
  <c r="A21" i="47" s="1"/>
  <c r="A22" i="47" s="1"/>
  <c r="A23" i="47" s="1"/>
  <c r="A35" i="47"/>
  <c r="A36" i="47" s="1"/>
  <c r="A37" i="47" s="1"/>
  <c r="A38" i="47" s="1"/>
  <c r="A41" i="47"/>
  <c r="A42" i="47" s="1"/>
  <c r="A43" i="47" s="1"/>
  <c r="A44" i="47" s="1"/>
  <c r="A45" i="47" s="1"/>
  <c r="A48" i="50"/>
  <c r="A49" i="50" s="1"/>
  <c r="A50" i="50" s="1"/>
  <c r="A51" i="50" s="1"/>
  <c r="A52" i="50" s="1"/>
  <c r="A19" i="77"/>
  <c r="A20" i="77" s="1"/>
  <c r="A21" i="77" s="1"/>
  <c r="A22" i="77" s="1"/>
  <c r="A23" i="77" s="1"/>
  <c r="A13" i="77"/>
  <c r="A14" i="77" s="1"/>
  <c r="A15" i="77" s="1"/>
  <c r="A16" i="77" s="1"/>
  <c r="A26" i="77"/>
  <c r="A27" i="77" s="1"/>
  <c r="A28" i="77" s="1"/>
  <c r="A29" i="77" s="1"/>
  <c r="A30" i="77" s="1"/>
  <c r="A35" i="50"/>
  <c r="A36" i="50" s="1"/>
  <c r="A37" i="50" s="1"/>
  <c r="A38" i="50" s="1"/>
  <c r="A26" i="55"/>
  <c r="A27" i="55" s="1"/>
  <c r="A28" i="55" s="1"/>
  <c r="A29" i="55" s="1"/>
  <c r="A30" i="55" s="1"/>
  <c r="A19" i="76"/>
  <c r="A20" i="76" s="1"/>
  <c r="A21" i="76" s="1"/>
  <c r="A22" i="76" s="1"/>
  <c r="A23" i="76" s="1"/>
  <c r="A13" i="76"/>
  <c r="A14" i="76" s="1"/>
  <c r="A15" i="76" s="1"/>
  <c r="A16" i="76" s="1"/>
  <c r="A26" i="76"/>
  <c r="A27" i="76" s="1"/>
  <c r="A28" i="76" s="1"/>
  <c r="A29" i="76" s="1"/>
  <c r="A30" i="76" s="1"/>
  <c r="A13" i="48"/>
  <c r="A14" i="48" s="1"/>
  <c r="A15" i="48" s="1"/>
  <c r="A16" i="48" s="1"/>
  <c r="A19" i="48"/>
  <c r="A20" i="48" s="1"/>
  <c r="A21" i="48" s="1"/>
  <c r="A22" i="48" s="1"/>
  <c r="A23" i="48" s="1"/>
  <c r="I23" i="48"/>
  <c r="I23" i="47" s="1"/>
  <c r="I30" i="48"/>
  <c r="I30" i="47" s="1"/>
  <c r="J17" i="72"/>
  <c r="J17" i="73"/>
  <c r="J26" i="72"/>
  <c r="J26" i="73"/>
  <c r="I100" i="74"/>
  <c r="B14" i="74"/>
  <c r="B15" i="74" s="1"/>
  <c r="B16" i="74" s="1"/>
  <c r="B17" i="74" s="1"/>
  <c r="B18" i="74" s="1"/>
  <c r="B19" i="74" s="1"/>
  <c r="B20" i="74" s="1"/>
  <c r="B21" i="74" s="1"/>
  <c r="B22" i="74" s="1"/>
  <c r="B23" i="74" s="1"/>
  <c r="B24" i="74" s="1"/>
  <c r="B25" i="74" s="1"/>
  <c r="B26" i="74" s="1"/>
  <c r="B27" i="74" s="1"/>
  <c r="B28" i="74" s="1"/>
  <c r="B29" i="74" s="1"/>
  <c r="I88" i="74"/>
  <c r="J152" i="74"/>
  <c r="B136" i="74"/>
  <c r="B118" i="74"/>
  <c r="B119" i="74" s="1"/>
  <c r="B120" i="74" s="1"/>
  <c r="B121" i="74" s="1"/>
  <c r="B122" i="74" s="1"/>
  <c r="B123" i="74" s="1"/>
  <c r="B124" i="74" s="1"/>
  <c r="B125" i="74" s="1"/>
  <c r="B126" i="74" s="1"/>
  <c r="B127" i="74" s="1"/>
  <c r="B128" i="74" s="1"/>
  <c r="B129" i="74" s="1"/>
  <c r="B130" i="74" s="1"/>
  <c r="B131" i="74" s="1"/>
  <c r="B132" i="74" s="1"/>
  <c r="B133" i="74" s="1"/>
  <c r="I140" i="74"/>
  <c r="B86" i="75"/>
  <c r="B87" i="75" s="1"/>
  <c r="B88" i="75" s="1"/>
  <c r="B89" i="75" s="1"/>
  <c r="B90" i="75" s="1"/>
  <c r="B91" i="75" s="1"/>
  <c r="B92" i="75" s="1"/>
  <c r="B93" i="75" s="1"/>
  <c r="B94" i="75" s="1"/>
  <c r="B95" i="75" s="1"/>
  <c r="B96" i="75" s="1"/>
  <c r="B97" i="75" s="1"/>
  <c r="B98" i="75" s="1"/>
  <c r="B99" i="75" s="1"/>
  <c r="B100" i="75" s="1"/>
  <c r="B101" i="75" s="1"/>
  <c r="I88" i="75"/>
  <c r="I140" i="75"/>
  <c r="E152" i="75"/>
  <c r="B34" i="75"/>
  <c r="B35" i="75" s="1"/>
  <c r="B36" i="75" s="1"/>
  <c r="B37" i="75" s="1"/>
  <c r="B38" i="75" s="1"/>
  <c r="B39" i="75" s="1"/>
  <c r="B40" i="75" s="1"/>
  <c r="B41" i="75" s="1"/>
  <c r="B42" i="75" s="1"/>
  <c r="B43" i="75" s="1"/>
  <c r="B44" i="75" s="1"/>
  <c r="B45" i="75" s="1"/>
  <c r="B46" i="75" s="1"/>
  <c r="B47" i="75" s="1"/>
  <c r="B48" i="75" s="1"/>
  <c r="B49" i="75" s="1"/>
  <c r="B66" i="75"/>
  <c r="B67" i="75" s="1"/>
  <c r="B68" i="75" s="1"/>
  <c r="B69" i="75" s="1"/>
  <c r="B70" i="75" s="1"/>
  <c r="B71" i="75" s="1"/>
  <c r="B72" i="75" s="1"/>
  <c r="B73" i="75" s="1"/>
  <c r="B74" i="75" s="1"/>
  <c r="B75" i="75" s="1"/>
  <c r="B76" i="75" s="1"/>
  <c r="B77" i="75" s="1"/>
  <c r="B78" i="75" s="1"/>
  <c r="B79" i="75" s="1"/>
  <c r="B80" i="75" s="1"/>
  <c r="B81" i="75" s="1"/>
  <c r="J100" i="75"/>
  <c r="B138" i="75"/>
  <c r="B139" i="75" s="1"/>
  <c r="B140" i="75" s="1"/>
  <c r="B141" i="75" s="1"/>
  <c r="B142" i="75" s="1"/>
  <c r="B143" i="75" s="1"/>
  <c r="B144" i="75" s="1"/>
  <c r="B145" i="75" s="1"/>
  <c r="B146" i="75" s="1"/>
  <c r="B147" i="75" s="1"/>
  <c r="B148" i="75" s="1"/>
  <c r="B149" i="75" s="1"/>
  <c r="B150" i="75" s="1"/>
  <c r="B151" i="75" s="1"/>
  <c r="B152" i="75" s="1"/>
  <c r="B153" i="75" s="1"/>
  <c r="G152" i="75"/>
  <c r="A13" i="72"/>
  <c r="A14" i="72" s="1"/>
  <c r="A15" i="72" s="1"/>
  <c r="A16" i="72" s="1"/>
  <c r="A17" i="72" s="1"/>
  <c r="A13" i="73"/>
  <c r="A14" i="73" s="1"/>
  <c r="A15" i="73" s="1"/>
  <c r="A16" i="73" s="1"/>
  <c r="A17" i="73" s="1"/>
  <c r="U27" i="68"/>
  <c r="AC27" i="68"/>
  <c r="Y45" i="68"/>
  <c r="Y27" i="69"/>
  <c r="U45" i="69"/>
  <c r="U27" i="70"/>
  <c r="U17" i="68"/>
  <c r="Y17" i="68"/>
  <c r="AC17" i="68"/>
  <c r="E27" i="68"/>
  <c r="H27" i="68" s="1"/>
  <c r="I27" i="68"/>
  <c r="L27" i="68" s="1"/>
  <c r="M27" i="68"/>
  <c r="P27" i="68" s="1"/>
  <c r="U35" i="68"/>
  <c r="Y35" i="68"/>
  <c r="AC35" i="68"/>
  <c r="E45" i="68"/>
  <c r="H45" i="68" s="1"/>
  <c r="M45" i="68"/>
  <c r="P45" i="68" s="1"/>
  <c r="E27" i="69"/>
  <c r="H27" i="69" s="1"/>
  <c r="M27" i="69"/>
  <c r="P27" i="69" s="1"/>
  <c r="E45" i="69"/>
  <c r="H45" i="69" s="1"/>
  <c r="M45" i="69"/>
  <c r="P45" i="69" s="1"/>
  <c r="E27" i="70"/>
  <c r="H27" i="70" s="1"/>
  <c r="M27" i="70"/>
  <c r="P27" i="70" s="1"/>
  <c r="E45" i="70"/>
  <c r="H45" i="70" s="1"/>
  <c r="H35" i="70"/>
  <c r="M45" i="70"/>
  <c r="P45" i="70" s="1"/>
  <c r="P35" i="70"/>
  <c r="L35" i="68"/>
  <c r="Q35" i="68" s="1"/>
  <c r="Q36" i="68"/>
  <c r="Q37" i="68"/>
  <c r="Q38" i="68"/>
  <c r="Q39" i="68"/>
  <c r="Q40" i="68"/>
  <c r="Q41" i="68"/>
  <c r="Q43" i="68"/>
  <c r="Q44" i="68"/>
  <c r="Q13" i="69"/>
  <c r="Q15" i="69"/>
  <c r="Q16" i="69"/>
  <c r="Y17" i="69"/>
  <c r="Q18" i="69"/>
  <c r="Q19" i="69"/>
  <c r="Q20" i="69"/>
  <c r="Q21" i="69"/>
  <c r="Q22" i="69"/>
  <c r="Q23" i="69"/>
  <c r="Q25" i="69"/>
  <c r="Q26" i="69"/>
  <c r="I27" i="69"/>
  <c r="L27" i="69" s="1"/>
  <c r="Q31" i="69"/>
  <c r="Q33" i="69"/>
  <c r="Q34" i="69"/>
  <c r="Y35" i="69"/>
  <c r="Q36" i="69"/>
  <c r="Q37" i="69"/>
  <c r="Q38" i="69"/>
  <c r="Q39" i="69"/>
  <c r="Q40" i="69"/>
  <c r="Q41" i="69"/>
  <c r="Q43" i="69"/>
  <c r="Q44" i="69"/>
  <c r="I45" i="69"/>
  <c r="L45" i="69" s="1"/>
  <c r="Q13" i="70"/>
  <c r="Q15" i="70"/>
  <c r="Q16" i="70"/>
  <c r="Y17" i="70"/>
  <c r="Q18" i="70"/>
  <c r="Q19" i="70"/>
  <c r="Q20" i="70"/>
  <c r="Q21" i="70"/>
  <c r="Q22" i="70"/>
  <c r="Q23" i="70"/>
  <c r="Q25" i="70"/>
  <c r="Q26" i="70"/>
  <c r="I27" i="70"/>
  <c r="L27" i="70" s="1"/>
  <c r="Q31" i="70"/>
  <c r="Q33" i="70"/>
  <c r="Q34" i="70"/>
  <c r="U35" i="70"/>
  <c r="AC35" i="70"/>
  <c r="Q36" i="70"/>
  <c r="Q37" i="70"/>
  <c r="Q38" i="70"/>
  <c r="Q39" i="70"/>
  <c r="I45" i="70"/>
  <c r="U17" i="71"/>
  <c r="R27" i="71"/>
  <c r="AC17" i="71"/>
  <c r="Z27" i="71"/>
  <c r="H35" i="71"/>
  <c r="P35" i="71"/>
  <c r="Y35" i="71"/>
  <c r="V45" i="71"/>
  <c r="Q46" i="70"/>
  <c r="L17" i="71"/>
  <c r="Q17" i="71" s="1"/>
  <c r="O53" i="20"/>
  <c r="N53" i="20"/>
  <c r="M53" i="20"/>
  <c r="J53" i="20"/>
  <c r="H53" i="20"/>
  <c r="F53" i="20"/>
  <c r="E53" i="20"/>
  <c r="O53" i="21"/>
  <c r="N53" i="21"/>
  <c r="M53" i="21"/>
  <c r="J53" i="21"/>
  <c r="H53" i="21"/>
  <c r="F53" i="21"/>
  <c r="E53" i="21"/>
  <c r="O53" i="18"/>
  <c r="N53" i="18"/>
  <c r="M53" i="18"/>
  <c r="J53" i="18"/>
  <c r="H53" i="18"/>
  <c r="F53" i="18"/>
  <c r="E53" i="18"/>
  <c r="O53" i="19"/>
  <c r="N53" i="19"/>
  <c r="M53" i="19"/>
  <c r="J53" i="19"/>
  <c r="H53" i="19"/>
  <c r="F53" i="19"/>
  <c r="E53" i="19"/>
  <c r="O53" i="16"/>
  <c r="N53" i="16"/>
  <c r="M53" i="16"/>
  <c r="J53" i="16"/>
  <c r="H53" i="16"/>
  <c r="F53" i="16"/>
  <c r="E53" i="16"/>
  <c r="O46" i="20"/>
  <c r="N46" i="20"/>
  <c r="M46" i="20"/>
  <c r="J46" i="20"/>
  <c r="H46" i="20"/>
  <c r="F46" i="20"/>
  <c r="E46" i="20"/>
  <c r="O46" i="21"/>
  <c r="N46" i="21"/>
  <c r="M46" i="21"/>
  <c r="J46" i="21"/>
  <c r="H46" i="21"/>
  <c r="F46" i="21"/>
  <c r="E46" i="21"/>
  <c r="O46" i="18"/>
  <c r="N46" i="18"/>
  <c r="M46" i="18"/>
  <c r="J46" i="18"/>
  <c r="H46" i="18"/>
  <c r="F46" i="18"/>
  <c r="E46" i="18"/>
  <c r="O46" i="19"/>
  <c r="N46" i="19"/>
  <c r="M46" i="19"/>
  <c r="J46" i="19"/>
  <c r="H46" i="19"/>
  <c r="F46" i="19"/>
  <c r="E46" i="19"/>
  <c r="O46" i="16"/>
  <c r="N46" i="16"/>
  <c r="M46" i="16"/>
  <c r="J46" i="16"/>
  <c r="H46" i="16"/>
  <c r="F46" i="16"/>
  <c r="E46" i="16"/>
  <c r="O38" i="20"/>
  <c r="N38" i="20"/>
  <c r="M38" i="20"/>
  <c r="J38" i="20"/>
  <c r="H38" i="20"/>
  <c r="F38" i="20"/>
  <c r="E38" i="20"/>
  <c r="O38" i="21"/>
  <c r="N38" i="21"/>
  <c r="M38" i="21"/>
  <c r="J38" i="21"/>
  <c r="H38" i="21"/>
  <c r="F38" i="21"/>
  <c r="E38" i="21"/>
  <c r="O38" i="18"/>
  <c r="N38" i="18"/>
  <c r="M38" i="18"/>
  <c r="J38" i="18"/>
  <c r="H38" i="18"/>
  <c r="F38" i="18"/>
  <c r="E38" i="18"/>
  <c r="O38" i="19"/>
  <c r="N38" i="19"/>
  <c r="M38" i="19"/>
  <c r="J38" i="19"/>
  <c r="H38" i="19"/>
  <c r="F38" i="19"/>
  <c r="E38" i="19"/>
  <c r="O38" i="16"/>
  <c r="N38" i="16"/>
  <c r="M38" i="16"/>
  <c r="J38" i="16"/>
  <c r="H38" i="16"/>
  <c r="F38" i="16"/>
  <c r="E38" i="16"/>
  <c r="O31" i="20"/>
  <c r="N31" i="20"/>
  <c r="M31" i="20"/>
  <c r="J31" i="20"/>
  <c r="H31" i="20"/>
  <c r="F31" i="20"/>
  <c r="E31" i="20"/>
  <c r="O31" i="21"/>
  <c r="N31" i="21"/>
  <c r="M31" i="21"/>
  <c r="J31" i="21"/>
  <c r="H31" i="21"/>
  <c r="F31" i="21"/>
  <c r="E31" i="21"/>
  <c r="O31" i="18"/>
  <c r="N31" i="18"/>
  <c r="M31" i="18"/>
  <c r="J31" i="18"/>
  <c r="H31" i="18"/>
  <c r="F31" i="18"/>
  <c r="E31" i="18"/>
  <c r="O31" i="19"/>
  <c r="N31" i="19"/>
  <c r="M31" i="19"/>
  <c r="J31" i="19"/>
  <c r="H31" i="19"/>
  <c r="F31" i="19"/>
  <c r="E31" i="19"/>
  <c r="O31" i="16"/>
  <c r="N31" i="16"/>
  <c r="M31" i="16"/>
  <c r="J31" i="16"/>
  <c r="H31" i="16"/>
  <c r="F31" i="16"/>
  <c r="E31" i="16"/>
  <c r="O23" i="20"/>
  <c r="N23" i="20"/>
  <c r="M23" i="20"/>
  <c r="J23" i="20"/>
  <c r="H23" i="20"/>
  <c r="F23" i="20"/>
  <c r="E23" i="20"/>
  <c r="O23" i="21"/>
  <c r="N23" i="21"/>
  <c r="M23" i="21"/>
  <c r="J23" i="21"/>
  <c r="H23" i="21"/>
  <c r="F23" i="21"/>
  <c r="E23" i="21"/>
  <c r="O23" i="18"/>
  <c r="N23" i="18"/>
  <c r="M23" i="18"/>
  <c r="J23" i="18"/>
  <c r="H23" i="18"/>
  <c r="F23" i="18"/>
  <c r="E23" i="18"/>
  <c r="O23" i="19"/>
  <c r="N23" i="19"/>
  <c r="M23" i="19"/>
  <c r="J23" i="19"/>
  <c r="H23" i="19"/>
  <c r="F23" i="19"/>
  <c r="E23" i="19"/>
  <c r="O23" i="16"/>
  <c r="N23" i="16"/>
  <c r="M23" i="16"/>
  <c r="J23" i="16"/>
  <c r="H23" i="16"/>
  <c r="F23" i="16"/>
  <c r="E23" i="16"/>
  <c r="O16" i="20"/>
  <c r="O16" i="21"/>
  <c r="O16" i="18"/>
  <c r="O16" i="19"/>
  <c r="O16" i="16"/>
  <c r="N16" i="20"/>
  <c r="N16" i="21"/>
  <c r="N16" i="18"/>
  <c r="N16" i="19"/>
  <c r="N16" i="16"/>
  <c r="M16" i="20"/>
  <c r="M16" i="21"/>
  <c r="M16" i="18"/>
  <c r="M16" i="19"/>
  <c r="M16" i="16"/>
  <c r="J16" i="20"/>
  <c r="J16" i="21"/>
  <c r="J16" i="18"/>
  <c r="J16" i="19"/>
  <c r="J16" i="16"/>
  <c r="H16" i="20"/>
  <c r="H16" i="21"/>
  <c r="H16" i="18"/>
  <c r="H16" i="19"/>
  <c r="H16" i="16"/>
  <c r="F16" i="20"/>
  <c r="F16" i="21"/>
  <c r="F16" i="18"/>
  <c r="F16" i="19"/>
  <c r="F16" i="16"/>
  <c r="E16" i="20"/>
  <c r="E16" i="21"/>
  <c r="E16" i="18"/>
  <c r="E16" i="19"/>
  <c r="E16" i="16"/>
  <c r="O83" i="20"/>
  <c r="N83" i="20"/>
  <c r="M83" i="20"/>
  <c r="L83" i="20"/>
  <c r="K83" i="20"/>
  <c r="J83" i="20"/>
  <c r="I83" i="20"/>
  <c r="H83" i="20"/>
  <c r="G83" i="20"/>
  <c r="F83" i="20"/>
  <c r="E83" i="20"/>
  <c r="O83" i="21"/>
  <c r="N83" i="21"/>
  <c r="M83" i="21"/>
  <c r="L83" i="21"/>
  <c r="K83" i="21"/>
  <c r="J83" i="21"/>
  <c r="I83" i="21"/>
  <c r="H83" i="21"/>
  <c r="G83" i="21"/>
  <c r="F83" i="21"/>
  <c r="E83" i="21"/>
  <c r="O83" i="18"/>
  <c r="N83" i="18"/>
  <c r="M83" i="18"/>
  <c r="L83" i="18"/>
  <c r="K83" i="18"/>
  <c r="J83" i="18"/>
  <c r="I83" i="18"/>
  <c r="H83" i="18"/>
  <c r="G83" i="18"/>
  <c r="F83" i="18"/>
  <c r="E83" i="18"/>
  <c r="O83" i="19"/>
  <c r="N83" i="19"/>
  <c r="M83" i="19"/>
  <c r="L83" i="19"/>
  <c r="K83" i="19"/>
  <c r="J83" i="19"/>
  <c r="I83" i="19"/>
  <c r="H83" i="19"/>
  <c r="G83" i="19"/>
  <c r="F83" i="19"/>
  <c r="E83" i="19"/>
  <c r="O83" i="16"/>
  <c r="N83" i="16"/>
  <c r="M83" i="16"/>
  <c r="L83" i="16"/>
  <c r="K83" i="16"/>
  <c r="J83" i="16"/>
  <c r="I83" i="16"/>
  <c r="H83" i="16"/>
  <c r="G83" i="16"/>
  <c r="F83" i="16"/>
  <c r="E83" i="16"/>
  <c r="O76" i="20"/>
  <c r="N76" i="20"/>
  <c r="M76" i="20"/>
  <c r="L76" i="20"/>
  <c r="K76" i="20"/>
  <c r="J76" i="20"/>
  <c r="I76" i="20"/>
  <c r="H76" i="20"/>
  <c r="G76" i="20"/>
  <c r="F76" i="20"/>
  <c r="E76" i="20"/>
  <c r="O76" i="21"/>
  <c r="N76" i="21"/>
  <c r="M76" i="21"/>
  <c r="L76" i="21"/>
  <c r="K76" i="21"/>
  <c r="J76" i="21"/>
  <c r="I76" i="21"/>
  <c r="H76" i="21"/>
  <c r="G76" i="21"/>
  <c r="F76" i="21"/>
  <c r="E76" i="21"/>
  <c r="O76" i="18"/>
  <c r="N76" i="18"/>
  <c r="M76" i="18"/>
  <c r="L76" i="18"/>
  <c r="K76" i="18"/>
  <c r="J76" i="18"/>
  <c r="I76" i="18"/>
  <c r="H76" i="18"/>
  <c r="G76" i="18"/>
  <c r="F76" i="18"/>
  <c r="E76" i="18"/>
  <c r="O76" i="19"/>
  <c r="N76" i="19"/>
  <c r="M76" i="19"/>
  <c r="L76" i="19"/>
  <c r="K76" i="19"/>
  <c r="J76" i="19"/>
  <c r="I76" i="19"/>
  <c r="H76" i="19"/>
  <c r="G76" i="19"/>
  <c r="F76" i="19"/>
  <c r="E76" i="19"/>
  <c r="O76" i="16"/>
  <c r="N76" i="16"/>
  <c r="M76" i="16"/>
  <c r="L76" i="16"/>
  <c r="K76" i="16"/>
  <c r="J76" i="16"/>
  <c r="I76" i="16"/>
  <c r="H76" i="16"/>
  <c r="G76" i="16"/>
  <c r="F76" i="16"/>
  <c r="E76" i="16"/>
  <c r="O68" i="20"/>
  <c r="N68" i="20"/>
  <c r="M68" i="20"/>
  <c r="L68" i="20"/>
  <c r="K68" i="20"/>
  <c r="J68" i="20"/>
  <c r="I68" i="20"/>
  <c r="H68" i="20"/>
  <c r="G68" i="20"/>
  <c r="F68" i="20"/>
  <c r="E68" i="20"/>
  <c r="O68" i="21"/>
  <c r="N68" i="21"/>
  <c r="M68" i="21"/>
  <c r="L68" i="21"/>
  <c r="K68" i="21"/>
  <c r="J68" i="21"/>
  <c r="I68" i="21"/>
  <c r="H68" i="21"/>
  <c r="G68" i="21"/>
  <c r="F68" i="21"/>
  <c r="E68" i="21"/>
  <c r="O68" i="18"/>
  <c r="N68" i="18"/>
  <c r="M68" i="18"/>
  <c r="L68" i="18"/>
  <c r="K68" i="18"/>
  <c r="J68" i="18"/>
  <c r="I68" i="18"/>
  <c r="H68" i="18"/>
  <c r="G68" i="18"/>
  <c r="F68" i="18"/>
  <c r="E68" i="18"/>
  <c r="O68" i="19"/>
  <c r="N68" i="19"/>
  <c r="M68" i="19"/>
  <c r="L68" i="19"/>
  <c r="K68" i="19"/>
  <c r="J68" i="19"/>
  <c r="I68" i="19"/>
  <c r="H68" i="19"/>
  <c r="G68" i="19"/>
  <c r="F68" i="19"/>
  <c r="E68" i="19"/>
  <c r="O68" i="16"/>
  <c r="N68" i="16"/>
  <c r="M68" i="16"/>
  <c r="L68" i="16"/>
  <c r="K68" i="16"/>
  <c r="J68" i="16"/>
  <c r="I68" i="16"/>
  <c r="H68" i="16"/>
  <c r="G68" i="16"/>
  <c r="F68" i="16"/>
  <c r="E68" i="16"/>
  <c r="O61" i="20"/>
  <c r="N61" i="20"/>
  <c r="M61" i="20"/>
  <c r="L61" i="20"/>
  <c r="K61" i="20"/>
  <c r="J61" i="20"/>
  <c r="I61" i="20"/>
  <c r="H61" i="20"/>
  <c r="G61" i="20"/>
  <c r="F61" i="20"/>
  <c r="O61" i="21"/>
  <c r="N61" i="21"/>
  <c r="M61" i="21"/>
  <c r="L61" i="21"/>
  <c r="K61" i="21"/>
  <c r="J61" i="21"/>
  <c r="I61" i="21"/>
  <c r="H61" i="21"/>
  <c r="G61" i="21"/>
  <c r="F61" i="21"/>
  <c r="O61" i="18"/>
  <c r="N61" i="18"/>
  <c r="M61" i="18"/>
  <c r="L61" i="18"/>
  <c r="K61" i="18"/>
  <c r="J61" i="18"/>
  <c r="I61" i="18"/>
  <c r="H61" i="18"/>
  <c r="G61" i="18"/>
  <c r="F61" i="18"/>
  <c r="O61" i="19"/>
  <c r="N61" i="19"/>
  <c r="M61" i="19"/>
  <c r="L61" i="19"/>
  <c r="K61" i="19"/>
  <c r="J61" i="19"/>
  <c r="I61" i="19"/>
  <c r="H61" i="19"/>
  <c r="G61" i="19"/>
  <c r="F61" i="19"/>
  <c r="O61" i="16"/>
  <c r="N61" i="16"/>
  <c r="M61" i="16"/>
  <c r="L61" i="16"/>
  <c r="K61" i="16"/>
  <c r="J61" i="16"/>
  <c r="I61" i="16"/>
  <c r="H61" i="16"/>
  <c r="G61" i="16"/>
  <c r="F61" i="16"/>
  <c r="E61" i="20"/>
  <c r="E61" i="21"/>
  <c r="E61" i="18"/>
  <c r="E61" i="19"/>
  <c r="E61" i="16"/>
  <c r="J153" i="30"/>
  <c r="H153" i="30"/>
  <c r="G153" i="30"/>
  <c r="F153" i="30"/>
  <c r="E153" i="30"/>
  <c r="J151" i="30"/>
  <c r="H151" i="30"/>
  <c r="G151" i="30"/>
  <c r="F151" i="30"/>
  <c r="E151" i="30"/>
  <c r="J150" i="30"/>
  <c r="H150" i="30"/>
  <c r="G150" i="30"/>
  <c r="F150" i="30"/>
  <c r="E150" i="30"/>
  <c r="J148" i="30"/>
  <c r="H148" i="30"/>
  <c r="G148" i="30"/>
  <c r="F148" i="30"/>
  <c r="E148" i="30"/>
  <c r="J147" i="30"/>
  <c r="H147" i="30"/>
  <c r="G147" i="30"/>
  <c r="F147" i="30"/>
  <c r="E147" i="30"/>
  <c r="J146" i="30"/>
  <c r="H146" i="30"/>
  <c r="G146" i="30"/>
  <c r="F146" i="30"/>
  <c r="E146" i="30"/>
  <c r="J145" i="30"/>
  <c r="H145" i="30"/>
  <c r="G145" i="30"/>
  <c r="F145" i="30"/>
  <c r="E145" i="30"/>
  <c r="J144" i="30"/>
  <c r="H144" i="30"/>
  <c r="G144" i="30"/>
  <c r="F144" i="30"/>
  <c r="E144" i="30"/>
  <c r="J143" i="30"/>
  <c r="H143" i="30"/>
  <c r="G143" i="30"/>
  <c r="F143" i="30"/>
  <c r="E143" i="30"/>
  <c r="J142" i="30"/>
  <c r="H142" i="30"/>
  <c r="G142" i="30"/>
  <c r="F142" i="30"/>
  <c r="E142" i="30"/>
  <c r="J141" i="30"/>
  <c r="H141" i="30"/>
  <c r="G141" i="30"/>
  <c r="F141" i="30"/>
  <c r="E141" i="30"/>
  <c r="J139" i="30"/>
  <c r="H139" i="30"/>
  <c r="G139" i="30"/>
  <c r="F139" i="30"/>
  <c r="E139" i="30"/>
  <c r="J138" i="30"/>
  <c r="H138" i="30"/>
  <c r="G138" i="30"/>
  <c r="F138" i="30"/>
  <c r="E138" i="30"/>
  <c r="J101" i="30"/>
  <c r="H101" i="30"/>
  <c r="G101" i="30"/>
  <c r="F101" i="30"/>
  <c r="E101" i="30"/>
  <c r="J99" i="30"/>
  <c r="H99" i="30"/>
  <c r="G99" i="30"/>
  <c r="F99" i="30"/>
  <c r="E99" i="30"/>
  <c r="J98" i="30"/>
  <c r="H98" i="30"/>
  <c r="G98" i="30"/>
  <c r="F98" i="30"/>
  <c r="E98" i="30"/>
  <c r="J96" i="30"/>
  <c r="H96" i="30"/>
  <c r="G96" i="30"/>
  <c r="F96" i="30"/>
  <c r="E96" i="30"/>
  <c r="J95" i="30"/>
  <c r="H95" i="30"/>
  <c r="G95" i="30"/>
  <c r="F95" i="30"/>
  <c r="E95" i="30"/>
  <c r="J94" i="30"/>
  <c r="H94" i="30"/>
  <c r="G94" i="30"/>
  <c r="F94" i="30"/>
  <c r="E94" i="30"/>
  <c r="J93" i="30"/>
  <c r="H93" i="30"/>
  <c r="G93" i="30"/>
  <c r="F93" i="30"/>
  <c r="E93" i="30"/>
  <c r="J92" i="30"/>
  <c r="H92" i="30"/>
  <c r="G92" i="30"/>
  <c r="F92" i="30"/>
  <c r="E92" i="30"/>
  <c r="J91" i="30"/>
  <c r="H91" i="30"/>
  <c r="G91" i="30"/>
  <c r="F91" i="30"/>
  <c r="E91" i="30"/>
  <c r="J90" i="30"/>
  <c r="H90" i="30"/>
  <c r="G90" i="30"/>
  <c r="F90" i="30"/>
  <c r="E90" i="30"/>
  <c r="J89" i="30"/>
  <c r="H89" i="30"/>
  <c r="G89" i="30"/>
  <c r="F89" i="30"/>
  <c r="E89" i="30"/>
  <c r="J87" i="30"/>
  <c r="H87" i="30"/>
  <c r="G87" i="30"/>
  <c r="F87" i="30"/>
  <c r="E87" i="30"/>
  <c r="J86" i="30"/>
  <c r="H86" i="30"/>
  <c r="G86" i="30"/>
  <c r="F86" i="30"/>
  <c r="E86" i="30"/>
  <c r="J49" i="30"/>
  <c r="H49" i="30"/>
  <c r="G49" i="30"/>
  <c r="F49" i="30"/>
  <c r="E49" i="30"/>
  <c r="J47" i="30"/>
  <c r="H47" i="30"/>
  <c r="G47" i="30"/>
  <c r="F47" i="30"/>
  <c r="E47" i="30"/>
  <c r="J46" i="30"/>
  <c r="H46" i="30"/>
  <c r="G46" i="30"/>
  <c r="F46" i="30"/>
  <c r="E46" i="30"/>
  <c r="J44" i="30"/>
  <c r="H44" i="30"/>
  <c r="G44" i="30"/>
  <c r="F44" i="30"/>
  <c r="E44" i="30"/>
  <c r="J43" i="30"/>
  <c r="H43" i="30"/>
  <c r="G43" i="30"/>
  <c r="F43" i="30"/>
  <c r="E43" i="30"/>
  <c r="J42" i="30"/>
  <c r="H42" i="30"/>
  <c r="G42" i="30"/>
  <c r="F42" i="30"/>
  <c r="E42" i="30"/>
  <c r="J41" i="30"/>
  <c r="H41" i="30"/>
  <c r="G41" i="30"/>
  <c r="F41" i="30"/>
  <c r="E41" i="30"/>
  <c r="J40" i="30"/>
  <c r="H40" i="30"/>
  <c r="G40" i="30"/>
  <c r="F40" i="30"/>
  <c r="E40" i="30"/>
  <c r="J39" i="30"/>
  <c r="H39" i="30"/>
  <c r="G39" i="30"/>
  <c r="F39" i="30"/>
  <c r="E39" i="30"/>
  <c r="J38" i="30"/>
  <c r="H38" i="30"/>
  <c r="G38" i="30"/>
  <c r="F38" i="30"/>
  <c r="E38" i="30"/>
  <c r="J37" i="30"/>
  <c r="H37" i="30"/>
  <c r="G37" i="30"/>
  <c r="F37" i="30"/>
  <c r="E37" i="30"/>
  <c r="J35" i="30"/>
  <c r="H35" i="30"/>
  <c r="G35" i="30"/>
  <c r="F35" i="30"/>
  <c r="E35" i="30"/>
  <c r="J34" i="30"/>
  <c r="H34" i="30"/>
  <c r="G34" i="30"/>
  <c r="F34" i="30"/>
  <c r="E34" i="30"/>
  <c r="I153" i="56"/>
  <c r="I151" i="56"/>
  <c r="I150" i="56"/>
  <c r="J149" i="56"/>
  <c r="H149" i="56"/>
  <c r="G149" i="56"/>
  <c r="F149" i="56"/>
  <c r="E149" i="56"/>
  <c r="I148" i="56"/>
  <c r="I147" i="56"/>
  <c r="I146" i="56"/>
  <c r="I145" i="56"/>
  <c r="I144" i="56"/>
  <c r="I143" i="56"/>
  <c r="I142" i="56"/>
  <c r="I141" i="56"/>
  <c r="J140" i="56"/>
  <c r="H140" i="56"/>
  <c r="G140" i="56"/>
  <c r="F140" i="56"/>
  <c r="E140" i="56"/>
  <c r="I139" i="56"/>
  <c r="I138" i="56"/>
  <c r="I136" i="56"/>
  <c r="I153" i="29"/>
  <c r="I151" i="29"/>
  <c r="I150" i="29"/>
  <c r="J149" i="29"/>
  <c r="H149" i="29"/>
  <c r="G149" i="29"/>
  <c r="F149" i="29"/>
  <c r="E149" i="29"/>
  <c r="I148" i="29"/>
  <c r="I147" i="29"/>
  <c r="I146" i="29"/>
  <c r="I145" i="29"/>
  <c r="I144" i="29"/>
  <c r="I143" i="29"/>
  <c r="I142" i="29"/>
  <c r="I141" i="29"/>
  <c r="J140" i="29"/>
  <c r="H140" i="29"/>
  <c r="G140" i="29"/>
  <c r="F140" i="29"/>
  <c r="E140" i="29"/>
  <c r="I139" i="29"/>
  <c r="I138" i="29"/>
  <c r="I136" i="29"/>
  <c r="I101" i="56"/>
  <c r="I99" i="56"/>
  <c r="I98" i="56"/>
  <c r="J97" i="56"/>
  <c r="H97" i="56"/>
  <c r="G97" i="56"/>
  <c r="F97" i="56"/>
  <c r="E97" i="56"/>
  <c r="I96" i="56"/>
  <c r="I95" i="56"/>
  <c r="I94" i="56"/>
  <c r="I93" i="56"/>
  <c r="I92" i="56"/>
  <c r="I91" i="56"/>
  <c r="I90" i="56"/>
  <c r="I89" i="56"/>
  <c r="J88" i="56"/>
  <c r="H88" i="56"/>
  <c r="G88" i="56"/>
  <c r="F88" i="56"/>
  <c r="E88" i="56"/>
  <c r="I87" i="56"/>
  <c r="I86" i="56"/>
  <c r="I84" i="56"/>
  <c r="I101" i="29"/>
  <c r="I99" i="29"/>
  <c r="I98" i="29"/>
  <c r="J97" i="29"/>
  <c r="H97" i="29"/>
  <c r="G97" i="29"/>
  <c r="F97" i="29"/>
  <c r="E97" i="29"/>
  <c r="I96" i="29"/>
  <c r="I95" i="29"/>
  <c r="I94" i="29"/>
  <c r="I93" i="29"/>
  <c r="I92" i="29"/>
  <c r="I91" i="29"/>
  <c r="I90" i="29"/>
  <c r="I89" i="29"/>
  <c r="J88" i="29"/>
  <c r="H88" i="29"/>
  <c r="G88" i="29"/>
  <c r="F88" i="29"/>
  <c r="E88" i="29"/>
  <c r="I87" i="29"/>
  <c r="I86" i="29"/>
  <c r="I84" i="29"/>
  <c r="I29" i="56"/>
  <c r="I27" i="56"/>
  <c r="I26" i="56"/>
  <c r="J25" i="56"/>
  <c r="H25" i="56"/>
  <c r="G25" i="56"/>
  <c r="F25" i="56"/>
  <c r="E25" i="56"/>
  <c r="I24" i="56"/>
  <c r="I23" i="56"/>
  <c r="I22" i="56"/>
  <c r="I21" i="56"/>
  <c r="I20" i="56"/>
  <c r="I19" i="56"/>
  <c r="I18" i="56"/>
  <c r="I17" i="56"/>
  <c r="J16" i="56"/>
  <c r="H16" i="56"/>
  <c r="G16" i="56"/>
  <c r="F16" i="56"/>
  <c r="E16" i="56"/>
  <c r="I15" i="56"/>
  <c r="I14" i="56"/>
  <c r="I12" i="56"/>
  <c r="I29" i="29"/>
  <c r="I27" i="29"/>
  <c r="I26" i="29"/>
  <c r="J25" i="29"/>
  <c r="H25" i="29"/>
  <c r="G25" i="29"/>
  <c r="F25" i="29"/>
  <c r="E25" i="29"/>
  <c r="I24" i="29"/>
  <c r="I23" i="29"/>
  <c r="I22" i="29"/>
  <c r="I21" i="29"/>
  <c r="I20" i="29"/>
  <c r="I19" i="29"/>
  <c r="I18" i="29"/>
  <c r="I17" i="29"/>
  <c r="J16" i="29"/>
  <c r="H16" i="29"/>
  <c r="G16" i="29"/>
  <c r="F16" i="29"/>
  <c r="E16" i="29"/>
  <c r="I15" i="29"/>
  <c r="I14" i="29"/>
  <c r="I12" i="29"/>
  <c r="I153" i="28"/>
  <c r="I153" i="30" s="1"/>
  <c r="I151" i="28"/>
  <c r="I151" i="30" s="1"/>
  <c r="I150" i="28"/>
  <c r="I150" i="30" s="1"/>
  <c r="J149" i="28"/>
  <c r="J149" i="30" s="1"/>
  <c r="H149" i="28"/>
  <c r="H149" i="30" s="1"/>
  <c r="G149" i="28"/>
  <c r="G149" i="30" s="1"/>
  <c r="F149" i="28"/>
  <c r="F149" i="30" s="1"/>
  <c r="E149" i="28"/>
  <c r="E149" i="30" s="1"/>
  <c r="I148" i="28"/>
  <c r="I148" i="30" s="1"/>
  <c r="I147" i="28"/>
  <c r="I147" i="30" s="1"/>
  <c r="I146" i="28"/>
  <c r="I146" i="30" s="1"/>
  <c r="I145" i="28"/>
  <c r="I145" i="30" s="1"/>
  <c r="I144" i="28"/>
  <c r="I144" i="30" s="1"/>
  <c r="I143" i="28"/>
  <c r="I143" i="30" s="1"/>
  <c r="I142" i="28"/>
  <c r="I142" i="30" s="1"/>
  <c r="I141" i="28"/>
  <c r="I141" i="30" s="1"/>
  <c r="J140" i="28"/>
  <c r="H140" i="28"/>
  <c r="G140" i="28"/>
  <c r="F140" i="28"/>
  <c r="E140" i="28"/>
  <c r="E140" i="30" s="1"/>
  <c r="I139" i="28"/>
  <c r="I139" i="30" s="1"/>
  <c r="I138" i="28"/>
  <c r="I138" i="30" s="1"/>
  <c r="I136" i="28"/>
  <c r="I101" i="28"/>
  <c r="I101" i="30" s="1"/>
  <c r="I99" i="28"/>
  <c r="I99" i="30" s="1"/>
  <c r="I98" i="28"/>
  <c r="I98" i="30" s="1"/>
  <c r="J97" i="28"/>
  <c r="J97" i="30" s="1"/>
  <c r="H97" i="28"/>
  <c r="H97" i="30" s="1"/>
  <c r="G97" i="28"/>
  <c r="G97" i="30" s="1"/>
  <c r="F97" i="28"/>
  <c r="F97" i="30" s="1"/>
  <c r="E97" i="28"/>
  <c r="E97" i="30" s="1"/>
  <c r="I96" i="28"/>
  <c r="I96" i="30" s="1"/>
  <c r="I95" i="28"/>
  <c r="I95" i="30" s="1"/>
  <c r="I94" i="28"/>
  <c r="I94" i="30" s="1"/>
  <c r="I93" i="28"/>
  <c r="I93" i="30" s="1"/>
  <c r="I92" i="28"/>
  <c r="I92" i="30" s="1"/>
  <c r="I91" i="28"/>
  <c r="I91" i="30" s="1"/>
  <c r="I90" i="28"/>
  <c r="I90" i="30" s="1"/>
  <c r="I89" i="28"/>
  <c r="I89" i="30" s="1"/>
  <c r="J88" i="28"/>
  <c r="H88" i="28"/>
  <c r="G88" i="28"/>
  <c r="F88" i="28"/>
  <c r="E88" i="28"/>
  <c r="E88" i="30" s="1"/>
  <c r="I87" i="28"/>
  <c r="I87" i="30" s="1"/>
  <c r="I86" i="28"/>
  <c r="I86" i="30" s="1"/>
  <c r="I84" i="28"/>
  <c r="I47" i="30"/>
  <c r="I46" i="30"/>
  <c r="J45" i="30"/>
  <c r="H45" i="30"/>
  <c r="G45" i="30"/>
  <c r="I44" i="30"/>
  <c r="I42" i="30"/>
  <c r="I40" i="30"/>
  <c r="I38" i="30"/>
  <c r="I35" i="30"/>
  <c r="J25" i="28"/>
  <c r="H25" i="28"/>
  <c r="G25" i="28"/>
  <c r="F25" i="28"/>
  <c r="E25" i="28"/>
  <c r="J16" i="28"/>
  <c r="H16" i="28"/>
  <c r="G16" i="28"/>
  <c r="F16" i="28"/>
  <c r="E16" i="28"/>
  <c r="I24" i="28"/>
  <c r="I24" i="30" s="1"/>
  <c r="AC46" i="24"/>
  <c r="Y46" i="24"/>
  <c r="U46" i="24"/>
  <c r="P46" i="24"/>
  <c r="L46" i="24"/>
  <c r="H46" i="24"/>
  <c r="AC44" i="24"/>
  <c r="Y44" i="24"/>
  <c r="U44" i="24"/>
  <c r="P44" i="24"/>
  <c r="L44" i="24"/>
  <c r="H44" i="24"/>
  <c r="AC43" i="24"/>
  <c r="Y43" i="24"/>
  <c r="U43" i="24"/>
  <c r="P43" i="24"/>
  <c r="L43" i="24"/>
  <c r="H43" i="24"/>
  <c r="AB42" i="24"/>
  <c r="AA42" i="24"/>
  <c r="Z42" i="24"/>
  <c r="X42" i="24"/>
  <c r="W42" i="24"/>
  <c r="V42" i="24"/>
  <c r="T42" i="24"/>
  <c r="S42" i="24"/>
  <c r="R42" i="24"/>
  <c r="O42" i="24"/>
  <c r="N42" i="24"/>
  <c r="M42" i="24"/>
  <c r="K42" i="24"/>
  <c r="J42" i="24"/>
  <c r="I42" i="24"/>
  <c r="G42" i="24"/>
  <c r="F42" i="24"/>
  <c r="E42" i="24"/>
  <c r="AC41" i="24"/>
  <c r="Y41" i="24"/>
  <c r="U41" i="24"/>
  <c r="P41" i="24"/>
  <c r="L41" i="24"/>
  <c r="H41" i="24"/>
  <c r="AC40" i="24"/>
  <c r="Y40" i="24"/>
  <c r="U40" i="24"/>
  <c r="P40" i="24"/>
  <c r="L40" i="24"/>
  <c r="H40" i="24"/>
  <c r="AC39" i="24"/>
  <c r="Y39" i="24"/>
  <c r="U39" i="24"/>
  <c r="P39" i="24"/>
  <c r="L39" i="24"/>
  <c r="H39" i="24"/>
  <c r="AC38" i="24"/>
  <c r="Y38" i="24"/>
  <c r="U38" i="24"/>
  <c r="P38" i="24"/>
  <c r="L38" i="24"/>
  <c r="H38" i="24"/>
  <c r="AC37" i="24"/>
  <c r="Y37" i="24"/>
  <c r="U37" i="24"/>
  <c r="P37" i="24"/>
  <c r="L37" i="24"/>
  <c r="H37" i="24"/>
  <c r="AC36" i="24"/>
  <c r="Y36" i="24"/>
  <c r="U36" i="24"/>
  <c r="P36" i="24"/>
  <c r="L36" i="24"/>
  <c r="H36" i="24"/>
  <c r="AB35" i="24"/>
  <c r="AB45" i="24" s="1"/>
  <c r="AA35" i="24"/>
  <c r="AA45" i="24" s="1"/>
  <c r="Z35" i="24"/>
  <c r="X35" i="24"/>
  <c r="X45" i="24" s="1"/>
  <c r="W35" i="24"/>
  <c r="W45" i="24" s="1"/>
  <c r="V35" i="24"/>
  <c r="T35" i="24"/>
  <c r="T45" i="24" s="1"/>
  <c r="S35" i="24"/>
  <c r="S45" i="24" s="1"/>
  <c r="R35" i="24"/>
  <c r="O35" i="24"/>
  <c r="O45" i="24" s="1"/>
  <c r="N35" i="24"/>
  <c r="N45" i="24" s="1"/>
  <c r="M35" i="24"/>
  <c r="M45" i="24" s="1"/>
  <c r="K35" i="24"/>
  <c r="K45" i="24" s="1"/>
  <c r="J35" i="24"/>
  <c r="J45" i="24" s="1"/>
  <c r="I35" i="24"/>
  <c r="I45" i="24" s="1"/>
  <c r="G35" i="24"/>
  <c r="G45" i="24" s="1"/>
  <c r="F35" i="24"/>
  <c r="F45" i="24" s="1"/>
  <c r="E35" i="24"/>
  <c r="E45" i="24" s="1"/>
  <c r="AC34" i="24"/>
  <c r="Y34" i="24"/>
  <c r="U34" i="24"/>
  <c r="P34" i="24"/>
  <c r="L34" i="24"/>
  <c r="H34" i="24"/>
  <c r="AC33" i="24"/>
  <c r="Y33" i="24"/>
  <c r="U33" i="24"/>
  <c r="P33" i="24"/>
  <c r="L33" i="24"/>
  <c r="H33" i="24"/>
  <c r="AC31" i="24"/>
  <c r="Y31" i="24"/>
  <c r="U31" i="24"/>
  <c r="P31" i="24"/>
  <c r="L31" i="24"/>
  <c r="H31" i="24"/>
  <c r="AC28" i="24"/>
  <c r="Y28" i="24"/>
  <c r="U28" i="24"/>
  <c r="P28" i="24"/>
  <c r="L28" i="24"/>
  <c r="H28" i="24"/>
  <c r="AC26" i="24"/>
  <c r="Y26" i="24"/>
  <c r="U26" i="24"/>
  <c r="P26" i="24"/>
  <c r="L26" i="24"/>
  <c r="H26" i="24"/>
  <c r="AC25" i="24"/>
  <c r="Y25" i="24"/>
  <c r="U25" i="24"/>
  <c r="P25" i="24"/>
  <c r="L25" i="24"/>
  <c r="H25" i="24"/>
  <c r="AB24" i="24"/>
  <c r="AA24" i="24"/>
  <c r="Z24" i="24"/>
  <c r="X24" i="24"/>
  <c r="W24" i="24"/>
  <c r="V24" i="24"/>
  <c r="T24" i="24"/>
  <c r="S24" i="24"/>
  <c r="R24" i="24"/>
  <c r="O24" i="24"/>
  <c r="N24" i="24"/>
  <c r="M24" i="24"/>
  <c r="K24" i="24"/>
  <c r="J24" i="24"/>
  <c r="I24" i="24"/>
  <c r="G24" i="24"/>
  <c r="F24" i="24"/>
  <c r="E24" i="24"/>
  <c r="AC23" i="24"/>
  <c r="Y23" i="24"/>
  <c r="U23" i="24"/>
  <c r="P23" i="24"/>
  <c r="L23" i="24"/>
  <c r="H23" i="24"/>
  <c r="AC22" i="24"/>
  <c r="Y22" i="24"/>
  <c r="U22" i="24"/>
  <c r="P22" i="24"/>
  <c r="L22" i="24"/>
  <c r="H22" i="24"/>
  <c r="AC21" i="24"/>
  <c r="Y21" i="24"/>
  <c r="U21" i="24"/>
  <c r="P21" i="24"/>
  <c r="L21" i="24"/>
  <c r="H21" i="24"/>
  <c r="AC20" i="24"/>
  <c r="Y20" i="24"/>
  <c r="U20" i="24"/>
  <c r="P20" i="24"/>
  <c r="L20" i="24"/>
  <c r="H20" i="24"/>
  <c r="AC19" i="24"/>
  <c r="Y19" i="24"/>
  <c r="U19" i="24"/>
  <c r="P19" i="24"/>
  <c r="L19" i="24"/>
  <c r="H19" i="24"/>
  <c r="AC18" i="24"/>
  <c r="Y18" i="24"/>
  <c r="U18" i="24"/>
  <c r="P18" i="24"/>
  <c r="L18" i="24"/>
  <c r="H18" i="24"/>
  <c r="AB17" i="24"/>
  <c r="AB27" i="24" s="1"/>
  <c r="AA17" i="24"/>
  <c r="AA27" i="24" s="1"/>
  <c r="Z17" i="24"/>
  <c r="X17" i="24"/>
  <c r="X27" i="24" s="1"/>
  <c r="W17" i="24"/>
  <c r="W27" i="24" s="1"/>
  <c r="V17" i="24"/>
  <c r="T17" i="24"/>
  <c r="T27" i="24" s="1"/>
  <c r="S17" i="24"/>
  <c r="R17" i="24"/>
  <c r="O17" i="24"/>
  <c r="O27" i="24" s="1"/>
  <c r="N17" i="24"/>
  <c r="N27" i="24" s="1"/>
  <c r="M17" i="24"/>
  <c r="M27" i="24" s="1"/>
  <c r="K17" i="24"/>
  <c r="J17" i="24"/>
  <c r="J27" i="24" s="1"/>
  <c r="I17" i="24"/>
  <c r="G17" i="24"/>
  <c r="G27" i="24" s="1"/>
  <c r="F17" i="24"/>
  <c r="F27" i="24" s="1"/>
  <c r="E17" i="24"/>
  <c r="E27" i="24" s="1"/>
  <c r="AC16" i="24"/>
  <c r="Y16" i="24"/>
  <c r="U16" i="24"/>
  <c r="P16" i="24"/>
  <c r="L16" i="24"/>
  <c r="H16" i="24"/>
  <c r="AC15" i="24"/>
  <c r="Y15" i="24"/>
  <c r="U15" i="24"/>
  <c r="P15" i="24"/>
  <c r="L15" i="24"/>
  <c r="H15" i="24"/>
  <c r="AC13" i="24"/>
  <c r="Y13" i="24"/>
  <c r="U13" i="24"/>
  <c r="P13" i="24"/>
  <c r="L13" i="24"/>
  <c r="H13" i="24"/>
  <c r="AC46" i="25"/>
  <c r="Y46" i="25"/>
  <c r="U46" i="25"/>
  <c r="P46" i="25"/>
  <c r="L46" i="25"/>
  <c r="H46" i="25"/>
  <c r="AC44" i="25"/>
  <c r="Y44" i="25"/>
  <c r="U44" i="25"/>
  <c r="P44" i="25"/>
  <c r="L44" i="25"/>
  <c r="H44" i="25"/>
  <c r="AC43" i="25"/>
  <c r="Y43" i="25"/>
  <c r="U43" i="25"/>
  <c r="P43" i="25"/>
  <c r="L43" i="25"/>
  <c r="H43" i="25"/>
  <c r="AB42" i="25"/>
  <c r="AA42" i="25"/>
  <c r="Z42" i="25"/>
  <c r="X42" i="25"/>
  <c r="W42" i="25"/>
  <c r="V42" i="25"/>
  <c r="T42" i="25"/>
  <c r="S42" i="25"/>
  <c r="R42" i="25"/>
  <c r="O42" i="25"/>
  <c r="N42" i="25"/>
  <c r="M42" i="25"/>
  <c r="K42" i="25"/>
  <c r="J42" i="25"/>
  <c r="I42" i="25"/>
  <c r="G42" i="25"/>
  <c r="F42" i="25"/>
  <c r="E42" i="25"/>
  <c r="AC41" i="25"/>
  <c r="Y41" i="25"/>
  <c r="U41" i="25"/>
  <c r="P41" i="25"/>
  <c r="L41" i="25"/>
  <c r="H41" i="25"/>
  <c r="AC40" i="25"/>
  <c r="Y40" i="25"/>
  <c r="U40" i="25"/>
  <c r="P40" i="25"/>
  <c r="L40" i="25"/>
  <c r="H40" i="25"/>
  <c r="AC39" i="25"/>
  <c r="Y39" i="25"/>
  <c r="U39" i="25"/>
  <c r="P39" i="25"/>
  <c r="L39" i="25"/>
  <c r="H39" i="25"/>
  <c r="AC38" i="25"/>
  <c r="Y38" i="25"/>
  <c r="U38" i="25"/>
  <c r="P38" i="25"/>
  <c r="L38" i="25"/>
  <c r="H38" i="25"/>
  <c r="AC37" i="25"/>
  <c r="Y37" i="25"/>
  <c r="U37" i="25"/>
  <c r="P37" i="25"/>
  <c r="L37" i="25"/>
  <c r="H37" i="25"/>
  <c r="AC36" i="25"/>
  <c r="Y36" i="25"/>
  <c r="U36" i="25"/>
  <c r="P36" i="25"/>
  <c r="L36" i="25"/>
  <c r="H36" i="25"/>
  <c r="AB35" i="25"/>
  <c r="AB45" i="25" s="1"/>
  <c r="AA35" i="25"/>
  <c r="AA45" i="25" s="1"/>
  <c r="Z35" i="25"/>
  <c r="X35" i="25"/>
  <c r="X45" i="25" s="1"/>
  <c r="W35" i="25"/>
  <c r="W45" i="25" s="1"/>
  <c r="V35" i="25"/>
  <c r="T35" i="25"/>
  <c r="T45" i="25" s="1"/>
  <c r="S35" i="25"/>
  <c r="S45" i="25" s="1"/>
  <c r="R35" i="25"/>
  <c r="O35" i="25"/>
  <c r="O45" i="25" s="1"/>
  <c r="N35" i="25"/>
  <c r="N45" i="25" s="1"/>
  <c r="M35" i="25"/>
  <c r="M45" i="25" s="1"/>
  <c r="K35" i="25"/>
  <c r="K45" i="25" s="1"/>
  <c r="J35" i="25"/>
  <c r="J45" i="25" s="1"/>
  <c r="I35" i="25"/>
  <c r="I45" i="25" s="1"/>
  <c r="G35" i="25"/>
  <c r="G45" i="25" s="1"/>
  <c r="F35" i="25"/>
  <c r="F45" i="25" s="1"/>
  <c r="E35" i="25"/>
  <c r="E45" i="25" s="1"/>
  <c r="AC34" i="25"/>
  <c r="Y34" i="25"/>
  <c r="U34" i="25"/>
  <c r="P34" i="25"/>
  <c r="L34" i="25"/>
  <c r="H34" i="25"/>
  <c r="AC33" i="25"/>
  <c r="Y33" i="25"/>
  <c r="U33" i="25"/>
  <c r="P33" i="25"/>
  <c r="L33" i="25"/>
  <c r="H33" i="25"/>
  <c r="AC31" i="25"/>
  <c r="Y31" i="25"/>
  <c r="U31" i="25"/>
  <c r="P31" i="25"/>
  <c r="L31" i="25"/>
  <c r="H31" i="25"/>
  <c r="AC28" i="25"/>
  <c r="Y28" i="25"/>
  <c r="U28" i="25"/>
  <c r="P28" i="25"/>
  <c r="L28" i="25"/>
  <c r="H28" i="25"/>
  <c r="AC26" i="25"/>
  <c r="Y26" i="25"/>
  <c r="U26" i="25"/>
  <c r="P26" i="25"/>
  <c r="L26" i="25"/>
  <c r="H26" i="25"/>
  <c r="AC25" i="25"/>
  <c r="Y25" i="25"/>
  <c r="U25" i="25"/>
  <c r="P25" i="25"/>
  <c r="L25" i="25"/>
  <c r="H25" i="25"/>
  <c r="AB24" i="25"/>
  <c r="AA24" i="25"/>
  <c r="Z24" i="25"/>
  <c r="X24" i="25"/>
  <c r="W24" i="25"/>
  <c r="V24" i="25"/>
  <c r="T24" i="25"/>
  <c r="S24" i="25"/>
  <c r="R24" i="25"/>
  <c r="O24" i="25"/>
  <c r="N24" i="25"/>
  <c r="M24" i="25"/>
  <c r="K24" i="25"/>
  <c r="J24" i="25"/>
  <c r="I24" i="25"/>
  <c r="G24" i="25"/>
  <c r="F24" i="25"/>
  <c r="E24" i="25"/>
  <c r="AC23" i="25"/>
  <c r="Y23" i="25"/>
  <c r="U23" i="25"/>
  <c r="P23" i="25"/>
  <c r="L23" i="25"/>
  <c r="H23" i="25"/>
  <c r="AC22" i="25"/>
  <c r="Y22" i="25"/>
  <c r="U22" i="25"/>
  <c r="P22" i="25"/>
  <c r="L22" i="25"/>
  <c r="H22" i="25"/>
  <c r="AC21" i="25"/>
  <c r="Y21" i="25"/>
  <c r="U21" i="25"/>
  <c r="P21" i="25"/>
  <c r="L21" i="25"/>
  <c r="H21" i="25"/>
  <c r="AC20" i="25"/>
  <c r="Y20" i="25"/>
  <c r="U20" i="25"/>
  <c r="P20" i="25"/>
  <c r="L20" i="25"/>
  <c r="H20" i="25"/>
  <c r="AC19" i="25"/>
  <c r="Y19" i="25"/>
  <c r="U19" i="25"/>
  <c r="P19" i="25"/>
  <c r="L19" i="25"/>
  <c r="H19" i="25"/>
  <c r="AC18" i="25"/>
  <c r="Y18" i="25"/>
  <c r="U18" i="25"/>
  <c r="P18" i="25"/>
  <c r="L18" i="25"/>
  <c r="H18" i="25"/>
  <c r="AB17" i="25"/>
  <c r="AB27" i="25" s="1"/>
  <c r="AA17" i="25"/>
  <c r="AA27" i="25" s="1"/>
  <c r="Z17" i="25"/>
  <c r="Z27" i="25" s="1"/>
  <c r="X17" i="25"/>
  <c r="X27" i="25" s="1"/>
  <c r="W17" i="25"/>
  <c r="W27" i="25" s="1"/>
  <c r="V17" i="25"/>
  <c r="V27" i="25" s="1"/>
  <c r="T17" i="25"/>
  <c r="T27" i="25" s="1"/>
  <c r="S17" i="25"/>
  <c r="S27" i="25" s="1"/>
  <c r="R17" i="25"/>
  <c r="R27" i="25" s="1"/>
  <c r="O17" i="25"/>
  <c r="O27" i="25" s="1"/>
  <c r="N17" i="25"/>
  <c r="M17" i="25"/>
  <c r="K17" i="25"/>
  <c r="K27" i="25" s="1"/>
  <c r="J17" i="25"/>
  <c r="J27" i="25" s="1"/>
  <c r="I17" i="25"/>
  <c r="G17" i="25"/>
  <c r="G27" i="25" s="1"/>
  <c r="F17" i="25"/>
  <c r="E17" i="25"/>
  <c r="AC16" i="25"/>
  <c r="Y16" i="25"/>
  <c r="U16" i="25"/>
  <c r="P16" i="25"/>
  <c r="L16" i="25"/>
  <c r="H16" i="25"/>
  <c r="AC15" i="25"/>
  <c r="Y15" i="25"/>
  <c r="U15" i="25"/>
  <c r="P15" i="25"/>
  <c r="L15" i="25"/>
  <c r="H15" i="25"/>
  <c r="AC13" i="25"/>
  <c r="Y13" i="25"/>
  <c r="U13" i="25"/>
  <c r="P13" i="25"/>
  <c r="L13" i="25"/>
  <c r="H13" i="25"/>
  <c r="AC46" i="26"/>
  <c r="Y46" i="26"/>
  <c r="U46" i="26"/>
  <c r="P46" i="26"/>
  <c r="L46" i="26"/>
  <c r="H46" i="26"/>
  <c r="AC44" i="26"/>
  <c r="Y44" i="26"/>
  <c r="U44" i="26"/>
  <c r="P44" i="26"/>
  <c r="L44" i="26"/>
  <c r="H44" i="26"/>
  <c r="AC43" i="26"/>
  <c r="Y43" i="26"/>
  <c r="U43" i="26"/>
  <c r="P43" i="26"/>
  <c r="L43" i="26"/>
  <c r="H43" i="26"/>
  <c r="AB42" i="26"/>
  <c r="AA42" i="26"/>
  <c r="Z42" i="26"/>
  <c r="X42" i="26"/>
  <c r="W42" i="26"/>
  <c r="V42" i="26"/>
  <c r="T42" i="26"/>
  <c r="S42" i="26"/>
  <c r="R42" i="26"/>
  <c r="O42" i="26"/>
  <c r="N42" i="26"/>
  <c r="M42" i="26"/>
  <c r="K42" i="26"/>
  <c r="J42" i="26"/>
  <c r="I42" i="26"/>
  <c r="G42" i="26"/>
  <c r="F42" i="26"/>
  <c r="E42" i="26"/>
  <c r="AC41" i="26"/>
  <c r="Y41" i="26"/>
  <c r="U41" i="26"/>
  <c r="P41" i="26"/>
  <c r="L41" i="26"/>
  <c r="H41" i="26"/>
  <c r="AC40" i="26"/>
  <c r="Y40" i="26"/>
  <c r="U40" i="26"/>
  <c r="P40" i="26"/>
  <c r="L40" i="26"/>
  <c r="H40" i="26"/>
  <c r="AC39" i="26"/>
  <c r="Y39" i="26"/>
  <c r="U39" i="26"/>
  <c r="P39" i="26"/>
  <c r="L39" i="26"/>
  <c r="H39" i="26"/>
  <c r="AC38" i="26"/>
  <c r="Y38" i="26"/>
  <c r="U38" i="26"/>
  <c r="P38" i="26"/>
  <c r="L38" i="26"/>
  <c r="H38" i="26"/>
  <c r="AC37" i="26"/>
  <c r="Y37" i="26"/>
  <c r="U37" i="26"/>
  <c r="P37" i="26"/>
  <c r="L37" i="26"/>
  <c r="H37" i="26"/>
  <c r="AC36" i="26"/>
  <c r="Y36" i="26"/>
  <c r="U36" i="26"/>
  <c r="P36" i="26"/>
  <c r="L36" i="26"/>
  <c r="H36" i="26"/>
  <c r="AB35" i="26"/>
  <c r="AB45" i="26" s="1"/>
  <c r="AA35" i="26"/>
  <c r="AA45" i="26" s="1"/>
  <c r="Z35" i="26"/>
  <c r="X35" i="26"/>
  <c r="X45" i="26" s="1"/>
  <c r="W35" i="26"/>
  <c r="W45" i="26" s="1"/>
  <c r="V35" i="26"/>
  <c r="V45" i="26" s="1"/>
  <c r="T35" i="26"/>
  <c r="T45" i="26" s="1"/>
  <c r="S35" i="26"/>
  <c r="S45" i="26" s="1"/>
  <c r="R35" i="26"/>
  <c r="O35" i="26"/>
  <c r="N35" i="26"/>
  <c r="N45" i="26" s="1"/>
  <c r="M35" i="26"/>
  <c r="K35" i="26"/>
  <c r="K45" i="26" s="1"/>
  <c r="J35" i="26"/>
  <c r="J45" i="26" s="1"/>
  <c r="I35" i="26"/>
  <c r="I45" i="26" s="1"/>
  <c r="G35" i="26"/>
  <c r="F35" i="26"/>
  <c r="F45" i="26" s="1"/>
  <c r="E35" i="26"/>
  <c r="AC34" i="26"/>
  <c r="Y34" i="26"/>
  <c r="U34" i="26"/>
  <c r="P34" i="26"/>
  <c r="L34" i="26"/>
  <c r="H34" i="26"/>
  <c r="AC33" i="26"/>
  <c r="Y33" i="26"/>
  <c r="U33" i="26"/>
  <c r="P33" i="26"/>
  <c r="L33" i="26"/>
  <c r="H33" i="26"/>
  <c r="AC31" i="26"/>
  <c r="Y31" i="26"/>
  <c r="U31" i="26"/>
  <c r="P31" i="26"/>
  <c r="L31" i="26"/>
  <c r="H31" i="26"/>
  <c r="AC28" i="26"/>
  <c r="Y28" i="26"/>
  <c r="U28" i="26"/>
  <c r="P28" i="26"/>
  <c r="L28" i="26"/>
  <c r="H28" i="26"/>
  <c r="AC26" i="26"/>
  <c r="Y26" i="26"/>
  <c r="U26" i="26"/>
  <c r="P26" i="26"/>
  <c r="L26" i="26"/>
  <c r="H26" i="26"/>
  <c r="AC25" i="26"/>
  <c r="Y25" i="26"/>
  <c r="U25" i="26"/>
  <c r="P25" i="26"/>
  <c r="L25" i="26"/>
  <c r="H25" i="26"/>
  <c r="AB24" i="26"/>
  <c r="AA24" i="26"/>
  <c r="Z24" i="26"/>
  <c r="X24" i="26"/>
  <c r="W24" i="26"/>
  <c r="V24" i="26"/>
  <c r="T24" i="26"/>
  <c r="S24" i="26"/>
  <c r="R24" i="26"/>
  <c r="O24" i="26"/>
  <c r="N24" i="26"/>
  <c r="M24" i="26"/>
  <c r="K24" i="26"/>
  <c r="J24" i="26"/>
  <c r="I24" i="26"/>
  <c r="G24" i="26"/>
  <c r="F24" i="26"/>
  <c r="E24" i="26"/>
  <c r="AC23" i="26"/>
  <c r="Y23" i="26"/>
  <c r="U23" i="26"/>
  <c r="P23" i="26"/>
  <c r="L23" i="26"/>
  <c r="H23" i="26"/>
  <c r="AC22" i="26"/>
  <c r="Y22" i="26"/>
  <c r="U22" i="26"/>
  <c r="P22" i="26"/>
  <c r="L22" i="26"/>
  <c r="H22" i="26"/>
  <c r="AC21" i="26"/>
  <c r="Y21" i="26"/>
  <c r="U21" i="26"/>
  <c r="P21" i="26"/>
  <c r="L21" i="26"/>
  <c r="H21" i="26"/>
  <c r="AC20" i="26"/>
  <c r="Y20" i="26"/>
  <c r="U20" i="26"/>
  <c r="P20" i="26"/>
  <c r="L20" i="26"/>
  <c r="H20" i="26"/>
  <c r="AC19" i="26"/>
  <c r="Y19" i="26"/>
  <c r="U19" i="26"/>
  <c r="P19" i="26"/>
  <c r="L19" i="26"/>
  <c r="H19" i="26"/>
  <c r="AC18" i="26"/>
  <c r="Y18" i="26"/>
  <c r="U18" i="26"/>
  <c r="P18" i="26"/>
  <c r="L18" i="26"/>
  <c r="H18" i="26"/>
  <c r="AB17" i="26"/>
  <c r="AA17" i="26"/>
  <c r="AA27" i="26" s="1"/>
  <c r="Z17" i="26"/>
  <c r="X17" i="26"/>
  <c r="X27" i="26" s="1"/>
  <c r="W17" i="26"/>
  <c r="V17" i="26"/>
  <c r="V27" i="26" s="1"/>
  <c r="T17" i="26"/>
  <c r="S17" i="26"/>
  <c r="S27" i="26" s="1"/>
  <c r="R17" i="26"/>
  <c r="O17" i="26"/>
  <c r="O27" i="26" s="1"/>
  <c r="N17" i="26"/>
  <c r="N27" i="26" s="1"/>
  <c r="M17" i="26"/>
  <c r="K17" i="26"/>
  <c r="K27" i="26" s="1"/>
  <c r="J17" i="26"/>
  <c r="J27" i="26" s="1"/>
  <c r="I17" i="26"/>
  <c r="G17" i="26"/>
  <c r="G27" i="26" s="1"/>
  <c r="F17" i="26"/>
  <c r="F27" i="26" s="1"/>
  <c r="E17" i="26"/>
  <c r="AC16" i="26"/>
  <c r="Y16" i="26"/>
  <c r="U16" i="26"/>
  <c r="P16" i="26"/>
  <c r="L16" i="26"/>
  <c r="H16" i="26"/>
  <c r="AC15" i="26"/>
  <c r="Y15" i="26"/>
  <c r="U15" i="26"/>
  <c r="P15" i="26"/>
  <c r="L15" i="26"/>
  <c r="H15" i="26"/>
  <c r="AC13" i="26"/>
  <c r="Y13" i="26"/>
  <c r="U13" i="26"/>
  <c r="P13" i="26"/>
  <c r="L13" i="26"/>
  <c r="H13" i="26"/>
  <c r="AC46" i="23"/>
  <c r="Y46" i="23"/>
  <c r="U46" i="23"/>
  <c r="P46" i="23"/>
  <c r="L46" i="23"/>
  <c r="H46" i="23"/>
  <c r="AC44" i="23"/>
  <c r="Y44" i="23"/>
  <c r="U44" i="23"/>
  <c r="P44" i="23"/>
  <c r="L44" i="23"/>
  <c r="H44" i="23"/>
  <c r="AC43" i="23"/>
  <c r="Y43" i="23"/>
  <c r="U43" i="23"/>
  <c r="P43" i="23"/>
  <c r="L43" i="23"/>
  <c r="H43" i="23"/>
  <c r="AB42" i="23"/>
  <c r="AA42" i="23"/>
  <c r="Z42" i="23"/>
  <c r="X42" i="23"/>
  <c r="W42" i="23"/>
  <c r="V42" i="23"/>
  <c r="T42" i="23"/>
  <c r="S42" i="23"/>
  <c r="R42" i="23"/>
  <c r="O42" i="23"/>
  <c r="N42" i="23"/>
  <c r="M42" i="23"/>
  <c r="K42" i="23"/>
  <c r="J42" i="23"/>
  <c r="I42" i="23"/>
  <c r="G42" i="23"/>
  <c r="F42" i="23"/>
  <c r="E42" i="23"/>
  <c r="AC41" i="23"/>
  <c r="Y41" i="23"/>
  <c r="U41" i="23"/>
  <c r="P41" i="23"/>
  <c r="L41" i="23"/>
  <c r="H41" i="23"/>
  <c r="AC40" i="23"/>
  <c r="Y40" i="23"/>
  <c r="U40" i="23"/>
  <c r="P40" i="23"/>
  <c r="L40" i="23"/>
  <c r="H40" i="23"/>
  <c r="AC39" i="23"/>
  <c r="Y39" i="23"/>
  <c r="U39" i="23"/>
  <c r="P39" i="23"/>
  <c r="L39" i="23"/>
  <c r="H39" i="23"/>
  <c r="AC38" i="23"/>
  <c r="Y38" i="23"/>
  <c r="U38" i="23"/>
  <c r="P38" i="23"/>
  <c r="L38" i="23"/>
  <c r="H38" i="23"/>
  <c r="AC37" i="23"/>
  <c r="Y37" i="23"/>
  <c r="U37" i="23"/>
  <c r="P37" i="23"/>
  <c r="L37" i="23"/>
  <c r="H37" i="23"/>
  <c r="AC36" i="23"/>
  <c r="Y36" i="23"/>
  <c r="U36" i="23"/>
  <c r="P36" i="23"/>
  <c r="L36" i="23"/>
  <c r="H36" i="23"/>
  <c r="AB35" i="23"/>
  <c r="AA35" i="23"/>
  <c r="AA45" i="23" s="1"/>
  <c r="Z35" i="23"/>
  <c r="X35" i="23"/>
  <c r="X45" i="23" s="1"/>
  <c r="W35" i="23"/>
  <c r="V35" i="23"/>
  <c r="V45" i="23" s="1"/>
  <c r="T35" i="23"/>
  <c r="S35" i="23"/>
  <c r="S45" i="23" s="1"/>
  <c r="R35" i="23"/>
  <c r="O35" i="23"/>
  <c r="O45" i="23" s="1"/>
  <c r="N35" i="23"/>
  <c r="M35" i="23"/>
  <c r="K35" i="23"/>
  <c r="J35" i="23"/>
  <c r="J45" i="23" s="1"/>
  <c r="I35" i="23"/>
  <c r="G35" i="23"/>
  <c r="G45" i="23" s="1"/>
  <c r="F35" i="23"/>
  <c r="E35" i="23"/>
  <c r="AC34" i="23"/>
  <c r="Y34" i="23"/>
  <c r="U34" i="23"/>
  <c r="P34" i="23"/>
  <c r="L34" i="23"/>
  <c r="H34" i="23"/>
  <c r="AC33" i="23"/>
  <c r="Y33" i="23"/>
  <c r="U33" i="23"/>
  <c r="P33" i="23"/>
  <c r="L33" i="23"/>
  <c r="H33" i="23"/>
  <c r="AC31" i="23"/>
  <c r="Y31" i="23"/>
  <c r="U31" i="23"/>
  <c r="P31" i="23"/>
  <c r="L31" i="23"/>
  <c r="H31" i="23"/>
  <c r="AC28" i="23"/>
  <c r="Y28" i="23"/>
  <c r="U28" i="23"/>
  <c r="P28" i="23"/>
  <c r="L28" i="23"/>
  <c r="H28" i="23"/>
  <c r="AC26" i="23"/>
  <c r="Y26" i="23"/>
  <c r="U26" i="23"/>
  <c r="P26" i="23"/>
  <c r="L26" i="23"/>
  <c r="H26" i="23"/>
  <c r="AC25" i="23"/>
  <c r="Y25" i="23"/>
  <c r="U25" i="23"/>
  <c r="P25" i="23"/>
  <c r="L25" i="23"/>
  <c r="H25" i="23"/>
  <c r="AB24" i="23"/>
  <c r="AA24" i="23"/>
  <c r="Z24" i="23"/>
  <c r="X24" i="23"/>
  <c r="W24" i="23"/>
  <c r="V24" i="23"/>
  <c r="T24" i="23"/>
  <c r="S24" i="23"/>
  <c r="R24" i="23"/>
  <c r="O24" i="23"/>
  <c r="N24" i="23"/>
  <c r="M24" i="23"/>
  <c r="K24" i="23"/>
  <c r="J24" i="23"/>
  <c r="I24" i="23"/>
  <c r="G24" i="23"/>
  <c r="F24" i="23"/>
  <c r="E24" i="23"/>
  <c r="AC23" i="23"/>
  <c r="Y23" i="23"/>
  <c r="U23" i="23"/>
  <c r="P23" i="23"/>
  <c r="L23" i="23"/>
  <c r="H23" i="23"/>
  <c r="AC22" i="23"/>
  <c r="Y22" i="23"/>
  <c r="U22" i="23"/>
  <c r="P22" i="23"/>
  <c r="L22" i="23"/>
  <c r="H22" i="23"/>
  <c r="AC21" i="23"/>
  <c r="Y21" i="23"/>
  <c r="U21" i="23"/>
  <c r="P21" i="23"/>
  <c r="L21" i="23"/>
  <c r="H21" i="23"/>
  <c r="AC20" i="23"/>
  <c r="Y20" i="23"/>
  <c r="U20" i="23"/>
  <c r="P20" i="23"/>
  <c r="L20" i="23"/>
  <c r="H20" i="23"/>
  <c r="AC19" i="23"/>
  <c r="Y19" i="23"/>
  <c r="U19" i="23"/>
  <c r="P19" i="23"/>
  <c r="L19" i="23"/>
  <c r="H19" i="23"/>
  <c r="AC18" i="23"/>
  <c r="Y18" i="23"/>
  <c r="U18" i="23"/>
  <c r="P18" i="23"/>
  <c r="L18" i="23"/>
  <c r="H18" i="23"/>
  <c r="AB17" i="23"/>
  <c r="AB27" i="23" s="1"/>
  <c r="AA17" i="23"/>
  <c r="AA27" i="23" s="1"/>
  <c r="Z17" i="23"/>
  <c r="X17" i="23"/>
  <c r="X27" i="23" s="1"/>
  <c r="W17" i="23"/>
  <c r="W27" i="23" s="1"/>
  <c r="V17" i="23"/>
  <c r="T17" i="23"/>
  <c r="T27" i="23" s="1"/>
  <c r="S17" i="23"/>
  <c r="S27" i="23" s="1"/>
  <c r="R17" i="23"/>
  <c r="O17" i="23"/>
  <c r="O27" i="23" s="1"/>
  <c r="N17" i="23"/>
  <c r="N27" i="23" s="1"/>
  <c r="M17" i="23"/>
  <c r="M27" i="23" s="1"/>
  <c r="K17" i="23"/>
  <c r="K27" i="23" s="1"/>
  <c r="J17" i="23"/>
  <c r="J27" i="23" s="1"/>
  <c r="I17" i="23"/>
  <c r="I27" i="23" s="1"/>
  <c r="G17" i="23"/>
  <c r="G27" i="23" s="1"/>
  <c r="F17" i="23"/>
  <c r="F27" i="23" s="1"/>
  <c r="E17" i="23"/>
  <c r="E27" i="23" s="1"/>
  <c r="AC16" i="23"/>
  <c r="Y16" i="23"/>
  <c r="U16" i="23"/>
  <c r="P16" i="23"/>
  <c r="L16" i="23"/>
  <c r="H16" i="23"/>
  <c r="AC15" i="23"/>
  <c r="Y15" i="23"/>
  <c r="U15" i="23"/>
  <c r="P15" i="23"/>
  <c r="L15" i="23"/>
  <c r="H15" i="23"/>
  <c r="AC13" i="23"/>
  <c r="Y13" i="23"/>
  <c r="U13" i="23"/>
  <c r="P13" i="23"/>
  <c r="L13" i="23"/>
  <c r="H13" i="23"/>
  <c r="Q17" i="69" l="1"/>
  <c r="E61" i="3"/>
  <c r="B156" i="74"/>
  <c r="B157" i="74" s="1"/>
  <c r="B158" i="74" s="1"/>
  <c r="B159" i="74" s="1"/>
  <c r="B160" i="74" s="1"/>
  <c r="B161" i="74" s="1"/>
  <c r="B162" i="74" s="1"/>
  <c r="B163" i="74" s="1"/>
  <c r="H132" i="30"/>
  <c r="F80" i="30"/>
  <c r="G25" i="30"/>
  <c r="J25" i="30"/>
  <c r="E28" i="29"/>
  <c r="G28" i="29"/>
  <c r="J28" i="29"/>
  <c r="E28" i="56"/>
  <c r="G28" i="56"/>
  <c r="J28" i="56"/>
  <c r="E100" i="29"/>
  <c r="G100" i="29"/>
  <c r="J100" i="29"/>
  <c r="G100" i="56"/>
  <c r="J100" i="56"/>
  <c r="G152" i="29"/>
  <c r="J152" i="29"/>
  <c r="G152" i="56"/>
  <c r="J152" i="56"/>
  <c r="F132" i="30"/>
  <c r="I48" i="56"/>
  <c r="I100" i="75"/>
  <c r="I152" i="74"/>
  <c r="E132" i="30"/>
  <c r="B86" i="74"/>
  <c r="B87" i="74" s="1"/>
  <c r="B88" i="74" s="1"/>
  <c r="B89" i="74" s="1"/>
  <c r="B90" i="74" s="1"/>
  <c r="B91" i="74" s="1"/>
  <c r="B92" i="74" s="1"/>
  <c r="B93" i="74" s="1"/>
  <c r="B94" i="74" s="1"/>
  <c r="B95" i="74" s="1"/>
  <c r="B96" i="74" s="1"/>
  <c r="B97" i="74" s="1"/>
  <c r="B98" i="74" s="1"/>
  <c r="B99" i="74" s="1"/>
  <c r="B100" i="74" s="1"/>
  <c r="B101" i="74" s="1"/>
  <c r="B105" i="74"/>
  <c r="B106" i="74" s="1"/>
  <c r="B107" i="74" s="1"/>
  <c r="B108" i="74" s="1"/>
  <c r="B109" i="74" s="1"/>
  <c r="B110" i="74" s="1"/>
  <c r="B111" i="74" s="1"/>
  <c r="I48" i="29"/>
  <c r="I48" i="75"/>
  <c r="I48" i="28"/>
  <c r="L27" i="71"/>
  <c r="Q35" i="70"/>
  <c r="Q17" i="68"/>
  <c r="Q42" i="71"/>
  <c r="L45" i="70"/>
  <c r="Q27" i="70"/>
  <c r="Q45" i="69"/>
  <c r="Q24" i="69"/>
  <c r="H42" i="23"/>
  <c r="P24" i="26"/>
  <c r="Q45" i="68"/>
  <c r="Q24" i="71"/>
  <c r="Q17" i="70"/>
  <c r="Y27" i="71"/>
  <c r="Q42" i="68"/>
  <c r="AC24" i="26"/>
  <c r="Q25" i="26"/>
  <c r="Q26" i="26"/>
  <c r="Q28" i="26"/>
  <c r="Q31" i="26"/>
  <c r="Q33" i="26"/>
  <c r="Q34" i="26"/>
  <c r="U35" i="26"/>
  <c r="AC35" i="26"/>
  <c r="Q36" i="26"/>
  <c r="Q37" i="26"/>
  <c r="Q39" i="26"/>
  <c r="Q40" i="26"/>
  <c r="Q41" i="26"/>
  <c r="L42" i="26"/>
  <c r="Y42" i="26"/>
  <c r="Q43" i="26"/>
  <c r="Q44" i="26"/>
  <c r="Q46" i="26"/>
  <c r="R27" i="26"/>
  <c r="T27" i="26"/>
  <c r="W27" i="26"/>
  <c r="Z27" i="26"/>
  <c r="AB27" i="26"/>
  <c r="U24" i="26"/>
  <c r="Q13" i="23"/>
  <c r="Q15" i="23"/>
  <c r="Q16" i="23"/>
  <c r="U17" i="23"/>
  <c r="AC17" i="23"/>
  <c r="Q18" i="23"/>
  <c r="Q19" i="23"/>
  <c r="Q20" i="23"/>
  <c r="Q21" i="23"/>
  <c r="Q22" i="23"/>
  <c r="Q23" i="23"/>
  <c r="F45" i="23"/>
  <c r="K45" i="23"/>
  <c r="N45" i="23"/>
  <c r="R45" i="23"/>
  <c r="T45" i="23"/>
  <c r="W45" i="23"/>
  <c r="Y45" i="23" s="1"/>
  <c r="Z45" i="23"/>
  <c r="AB45" i="23"/>
  <c r="Q36" i="23"/>
  <c r="Q37" i="23"/>
  <c r="Q38" i="23"/>
  <c r="Q39" i="23"/>
  <c r="Q40" i="23"/>
  <c r="Q41" i="23"/>
  <c r="H24" i="26"/>
  <c r="Y45" i="71"/>
  <c r="Q35" i="71"/>
  <c r="AC27" i="71"/>
  <c r="U27" i="71"/>
  <c r="Q45" i="70"/>
  <c r="Q27" i="68"/>
  <c r="H27" i="71"/>
  <c r="Q24" i="70"/>
  <c r="P42" i="23"/>
  <c r="U42" i="23"/>
  <c r="AC42" i="23"/>
  <c r="Q43" i="23"/>
  <c r="Q44" i="23"/>
  <c r="Q46" i="23"/>
  <c r="Q13" i="26"/>
  <c r="Q15" i="26"/>
  <c r="Q16" i="26"/>
  <c r="L17" i="26"/>
  <c r="Q18" i="26"/>
  <c r="Q19" i="26"/>
  <c r="Q20" i="26"/>
  <c r="Q22" i="26"/>
  <c r="Q23" i="26"/>
  <c r="H45" i="24"/>
  <c r="L35" i="24"/>
  <c r="Y35" i="24"/>
  <c r="H42" i="24"/>
  <c r="P42" i="24"/>
  <c r="U42" i="24"/>
  <c r="AC42" i="24"/>
  <c r="P27" i="71"/>
  <c r="Q27" i="71" s="1"/>
  <c r="AC45" i="71"/>
  <c r="L24" i="23"/>
  <c r="Y24" i="23"/>
  <c r="Q25" i="23"/>
  <c r="Q26" i="23"/>
  <c r="Q28" i="23"/>
  <c r="Q31" i="23"/>
  <c r="Q33" i="23"/>
  <c r="Q34" i="23"/>
  <c r="L35" i="23"/>
  <c r="L45" i="71"/>
  <c r="Q45" i="71" s="1"/>
  <c r="I16" i="47"/>
  <c r="G16" i="30"/>
  <c r="J16" i="30"/>
  <c r="H28" i="29"/>
  <c r="H28" i="56"/>
  <c r="F100" i="29"/>
  <c r="H100" i="29"/>
  <c r="F100" i="56"/>
  <c r="H100" i="56"/>
  <c r="I100" i="56" s="1"/>
  <c r="F152" i="29"/>
  <c r="H152" i="29"/>
  <c r="I80" i="56"/>
  <c r="I129" i="30"/>
  <c r="I68" i="30"/>
  <c r="F16" i="30"/>
  <c r="H16" i="30"/>
  <c r="E25" i="30"/>
  <c r="F25" i="30"/>
  <c r="H25" i="30"/>
  <c r="I80" i="74"/>
  <c r="I132" i="74"/>
  <c r="I132" i="56"/>
  <c r="I132" i="29"/>
  <c r="I132" i="75"/>
  <c r="I80" i="29"/>
  <c r="I80" i="75"/>
  <c r="E28" i="28"/>
  <c r="E28" i="30" s="1"/>
  <c r="E16" i="30"/>
  <c r="I120" i="30"/>
  <c r="G132" i="30"/>
  <c r="J80" i="30"/>
  <c r="G80" i="30"/>
  <c r="I80" i="28"/>
  <c r="E80" i="30"/>
  <c r="J132" i="30"/>
  <c r="I77" i="30"/>
  <c r="I67" i="30"/>
  <c r="I132" i="28"/>
  <c r="I16" i="28"/>
  <c r="I28" i="74"/>
  <c r="F28" i="29"/>
  <c r="I16" i="29"/>
  <c r="F28" i="56"/>
  <c r="I28" i="56" s="1"/>
  <c r="I16" i="56"/>
  <c r="I149" i="29"/>
  <c r="B138" i="74"/>
  <c r="B139" i="74" s="1"/>
  <c r="B140" i="74" s="1"/>
  <c r="B141" i="74" s="1"/>
  <c r="B142" i="74" s="1"/>
  <c r="B143" i="74" s="1"/>
  <c r="B144" i="74" s="1"/>
  <c r="B145" i="74" s="1"/>
  <c r="B146" i="74" s="1"/>
  <c r="B147" i="74" s="1"/>
  <c r="B148" i="74" s="1"/>
  <c r="B149" i="74" s="1"/>
  <c r="B150" i="74" s="1"/>
  <c r="B151" i="74" s="1"/>
  <c r="B152" i="74" s="1"/>
  <c r="B153" i="74" s="1"/>
  <c r="I152" i="75"/>
  <c r="Q27" i="69"/>
  <c r="P45" i="24"/>
  <c r="F28" i="28"/>
  <c r="H28" i="28"/>
  <c r="H28" i="30" s="1"/>
  <c r="G48" i="30"/>
  <c r="G36" i="30"/>
  <c r="J48" i="30"/>
  <c r="J36" i="30"/>
  <c r="G100" i="28"/>
  <c r="G88" i="30"/>
  <c r="J100" i="28"/>
  <c r="J100" i="30" s="1"/>
  <c r="J88" i="30"/>
  <c r="I97" i="28"/>
  <c r="G152" i="28"/>
  <c r="G152" i="30" s="1"/>
  <c r="G140" i="30"/>
  <c r="J152" i="28"/>
  <c r="J152" i="30" s="1"/>
  <c r="J140" i="30"/>
  <c r="Q13" i="25"/>
  <c r="Q15" i="25"/>
  <c r="Q16" i="25"/>
  <c r="L17" i="25"/>
  <c r="U27" i="25"/>
  <c r="Y17" i="25"/>
  <c r="AC27" i="25"/>
  <c r="Q18" i="25"/>
  <c r="Q19" i="25"/>
  <c r="Q20" i="25"/>
  <c r="Q22" i="25"/>
  <c r="Q23" i="25"/>
  <c r="H24" i="25"/>
  <c r="P24" i="25"/>
  <c r="U24" i="25"/>
  <c r="AC24" i="25"/>
  <c r="Q26" i="25"/>
  <c r="Q28" i="25"/>
  <c r="Q31" i="25"/>
  <c r="Q33" i="25"/>
  <c r="L45" i="25"/>
  <c r="U35" i="25"/>
  <c r="AC35" i="25"/>
  <c r="Q36" i="25"/>
  <c r="Q37" i="25"/>
  <c r="Q39" i="25"/>
  <c r="Q40" i="25"/>
  <c r="Q41" i="25"/>
  <c r="L42" i="25"/>
  <c r="Y42" i="25"/>
  <c r="Q43" i="25"/>
  <c r="Q44" i="25"/>
  <c r="Q46" i="25"/>
  <c r="Q15" i="24"/>
  <c r="Q16" i="24"/>
  <c r="Q19" i="24"/>
  <c r="Q20" i="24"/>
  <c r="Q21" i="24"/>
  <c r="Q23" i="24"/>
  <c r="AC24" i="24"/>
  <c r="Q26" i="24"/>
  <c r="I34" i="30"/>
  <c r="E36" i="30"/>
  <c r="F36" i="30"/>
  <c r="H36" i="30"/>
  <c r="I37" i="30"/>
  <c r="I39" i="30"/>
  <c r="I41" i="30"/>
  <c r="I43" i="30"/>
  <c r="E45" i="30"/>
  <c r="F45" i="30"/>
  <c r="I49" i="30"/>
  <c r="F100" i="28"/>
  <c r="F100" i="30" s="1"/>
  <c r="F88" i="30"/>
  <c r="H100" i="28"/>
  <c r="H100" i="30" s="1"/>
  <c r="H88" i="30"/>
  <c r="F152" i="28"/>
  <c r="F140" i="30"/>
  <c r="H152" i="28"/>
  <c r="H140" i="30"/>
  <c r="I25" i="56"/>
  <c r="I97" i="56"/>
  <c r="L27" i="23"/>
  <c r="K27" i="24"/>
  <c r="Y17" i="23"/>
  <c r="H24" i="23"/>
  <c r="P24" i="23"/>
  <c r="U24" i="23"/>
  <c r="AC24" i="23"/>
  <c r="H35" i="23"/>
  <c r="P35" i="23"/>
  <c r="L42" i="23"/>
  <c r="Q42" i="23" s="1"/>
  <c r="Y42" i="23"/>
  <c r="H17" i="26"/>
  <c r="P17" i="26"/>
  <c r="L24" i="26"/>
  <c r="Q24" i="26" s="1"/>
  <c r="Y24" i="26"/>
  <c r="L45" i="26"/>
  <c r="Y45" i="26"/>
  <c r="H42" i="26"/>
  <c r="P42" i="26"/>
  <c r="U42" i="26"/>
  <c r="AC42" i="26"/>
  <c r="L24" i="25"/>
  <c r="Q24" i="25" s="1"/>
  <c r="Y24" i="25"/>
  <c r="I27" i="25"/>
  <c r="L27" i="25" s="1"/>
  <c r="Y27" i="25"/>
  <c r="L35" i="25"/>
  <c r="Y35" i="25"/>
  <c r="H42" i="25"/>
  <c r="P42" i="25"/>
  <c r="Q42" i="25" s="1"/>
  <c r="U42" i="25"/>
  <c r="AC42" i="25"/>
  <c r="H24" i="24"/>
  <c r="P24" i="24"/>
  <c r="S27" i="24"/>
  <c r="Y24" i="24"/>
  <c r="Q28" i="24"/>
  <c r="Q31" i="24"/>
  <c r="Q33" i="24"/>
  <c r="U35" i="24"/>
  <c r="AC35" i="24"/>
  <c r="Q36" i="24"/>
  <c r="Q37" i="24"/>
  <c r="Q39" i="24"/>
  <c r="Q40" i="24"/>
  <c r="Q41" i="24"/>
  <c r="L42" i="24"/>
  <c r="Q42" i="24" s="1"/>
  <c r="Y42" i="24"/>
  <c r="Q43" i="24"/>
  <c r="Q44" i="24"/>
  <c r="L45" i="24"/>
  <c r="R45" i="24"/>
  <c r="G28" i="28"/>
  <c r="J28" i="28"/>
  <c r="J28" i="30" s="1"/>
  <c r="I25" i="28"/>
  <c r="Q46" i="24"/>
  <c r="I88" i="28"/>
  <c r="I140" i="28"/>
  <c r="I149" i="28"/>
  <c r="I25" i="29"/>
  <c r="I97" i="29"/>
  <c r="I88" i="56"/>
  <c r="E100" i="56"/>
  <c r="I140" i="29"/>
  <c r="E152" i="29"/>
  <c r="I152" i="29" s="1"/>
  <c r="I149" i="56"/>
  <c r="I140" i="56"/>
  <c r="E152" i="56"/>
  <c r="F152" i="56"/>
  <c r="H152" i="56"/>
  <c r="I88" i="29"/>
  <c r="I28" i="29"/>
  <c r="E152" i="28"/>
  <c r="E100" i="28"/>
  <c r="F48" i="30"/>
  <c r="H48" i="30"/>
  <c r="Q21" i="26"/>
  <c r="H27" i="23"/>
  <c r="P27" i="23"/>
  <c r="Y27" i="26"/>
  <c r="H17" i="23"/>
  <c r="L17" i="23"/>
  <c r="P17" i="23"/>
  <c r="R27" i="23"/>
  <c r="U27" i="23" s="1"/>
  <c r="V27" i="23"/>
  <c r="Y27" i="23" s="1"/>
  <c r="Z27" i="23"/>
  <c r="AC27" i="23" s="1"/>
  <c r="U35" i="23"/>
  <c r="Y35" i="23"/>
  <c r="AC35" i="23"/>
  <c r="E45" i="23"/>
  <c r="I45" i="23"/>
  <c r="L45" i="23" s="1"/>
  <c r="M45" i="23"/>
  <c r="U17" i="26"/>
  <c r="Y17" i="26"/>
  <c r="AC17" i="26"/>
  <c r="E27" i="26"/>
  <c r="H27" i="26" s="1"/>
  <c r="I27" i="26"/>
  <c r="L27" i="26" s="1"/>
  <c r="M27" i="26"/>
  <c r="P27" i="26" s="1"/>
  <c r="H35" i="26"/>
  <c r="L35" i="26"/>
  <c r="P35" i="26"/>
  <c r="R45" i="26"/>
  <c r="U45" i="26" s="1"/>
  <c r="Z45" i="26"/>
  <c r="AC45" i="26" s="1"/>
  <c r="Z45" i="25"/>
  <c r="AC45" i="25" s="1"/>
  <c r="H17" i="24"/>
  <c r="L17" i="24"/>
  <c r="P17" i="24"/>
  <c r="V27" i="24"/>
  <c r="Y27" i="24" s="1"/>
  <c r="Y17" i="24"/>
  <c r="L24" i="24"/>
  <c r="I27" i="24"/>
  <c r="E45" i="26"/>
  <c r="G45" i="26"/>
  <c r="M45" i="26"/>
  <c r="O45" i="26"/>
  <c r="Y35" i="26"/>
  <c r="Q38" i="26"/>
  <c r="H17" i="25"/>
  <c r="E27" i="25"/>
  <c r="P17" i="25"/>
  <c r="M27" i="25"/>
  <c r="H45" i="25"/>
  <c r="P45" i="25"/>
  <c r="Q45" i="25" s="1"/>
  <c r="R45" i="25"/>
  <c r="U45" i="25" s="1"/>
  <c r="U45" i="24"/>
  <c r="F27" i="25"/>
  <c r="N27" i="25"/>
  <c r="U17" i="25"/>
  <c r="AC17" i="25"/>
  <c r="Q21" i="25"/>
  <c r="Q25" i="25"/>
  <c r="Q34" i="25"/>
  <c r="H35" i="25"/>
  <c r="P35" i="25"/>
  <c r="Q38" i="25"/>
  <c r="V45" i="25"/>
  <c r="Y45" i="25" s="1"/>
  <c r="Q13" i="24"/>
  <c r="H27" i="24"/>
  <c r="P27" i="24"/>
  <c r="R27" i="24"/>
  <c r="U17" i="24"/>
  <c r="Z27" i="24"/>
  <c r="AC27" i="24" s="1"/>
  <c r="AC17" i="24"/>
  <c r="Q18" i="24"/>
  <c r="Q22" i="24"/>
  <c r="Z45" i="24"/>
  <c r="AC45" i="24" s="1"/>
  <c r="U24" i="24"/>
  <c r="Q25" i="24"/>
  <c r="Q34" i="24"/>
  <c r="H35" i="24"/>
  <c r="P35" i="24"/>
  <c r="Q35" i="24" s="1"/>
  <c r="Q38" i="24"/>
  <c r="V45" i="24"/>
  <c r="Y45" i="24" s="1"/>
  <c r="Q17" i="26" l="1"/>
  <c r="AC27" i="26"/>
  <c r="U27" i="26"/>
  <c r="I100" i="29"/>
  <c r="G28" i="30"/>
  <c r="G100" i="30"/>
  <c r="F28" i="30"/>
  <c r="U27" i="24"/>
  <c r="Q35" i="25"/>
  <c r="P45" i="23"/>
  <c r="H45" i="23"/>
  <c r="Q42" i="26"/>
  <c r="Q24" i="24"/>
  <c r="Q45" i="24"/>
  <c r="Q35" i="23"/>
  <c r="Q24" i="23"/>
  <c r="U45" i="23"/>
  <c r="Q17" i="25"/>
  <c r="Q27" i="23"/>
  <c r="AC45" i="23"/>
  <c r="I25" i="30"/>
  <c r="I16" i="30"/>
  <c r="I132" i="30"/>
  <c r="I80" i="30"/>
  <c r="E48" i="30"/>
  <c r="I152" i="28"/>
  <c r="E152" i="30"/>
  <c r="I140" i="30"/>
  <c r="I88" i="30"/>
  <c r="I36" i="30"/>
  <c r="H152" i="30"/>
  <c r="F152" i="30"/>
  <c r="I97" i="30"/>
  <c r="I45" i="30"/>
  <c r="I100" i="28"/>
  <c r="I100" i="30" s="1"/>
  <c r="E100" i="30"/>
  <c r="I149" i="30"/>
  <c r="Q45" i="23"/>
  <c r="I152" i="56"/>
  <c r="I48" i="30"/>
  <c r="Q27" i="26"/>
  <c r="P27" i="25"/>
  <c r="Q27" i="25" s="1"/>
  <c r="H27" i="25"/>
  <c r="H45" i="26"/>
  <c r="L27" i="24"/>
  <c r="Q27" i="24" s="1"/>
  <c r="P45" i="26"/>
  <c r="Q45" i="26" s="1"/>
  <c r="Q17" i="24"/>
  <c r="Q35" i="26"/>
  <c r="Q17" i="23"/>
  <c r="AB46" i="4"/>
  <c r="AA46" i="4"/>
  <c r="Z46" i="4"/>
  <c r="X46" i="4"/>
  <c r="W46" i="4"/>
  <c r="V46" i="4"/>
  <c r="T46" i="4"/>
  <c r="S46" i="4"/>
  <c r="R46" i="4"/>
  <c r="O46" i="4"/>
  <c r="N46" i="4"/>
  <c r="M46" i="4"/>
  <c r="K46" i="4"/>
  <c r="J46" i="4"/>
  <c r="I46" i="4"/>
  <c r="G46" i="4"/>
  <c r="F46" i="4"/>
  <c r="E46" i="4"/>
  <c r="AB44" i="4"/>
  <c r="AA44" i="4"/>
  <c r="Z44" i="4"/>
  <c r="X44" i="4"/>
  <c r="W44" i="4"/>
  <c r="V44" i="4"/>
  <c r="T44" i="4"/>
  <c r="S44" i="4"/>
  <c r="R44" i="4"/>
  <c r="O44" i="4"/>
  <c r="N44" i="4"/>
  <c r="M44" i="4"/>
  <c r="K44" i="4"/>
  <c r="J44" i="4"/>
  <c r="I44" i="4"/>
  <c r="G44" i="4"/>
  <c r="F44" i="4"/>
  <c r="E44" i="4"/>
  <c r="AB43" i="4"/>
  <c r="AA43" i="4"/>
  <c r="Z43" i="4"/>
  <c r="X43" i="4"/>
  <c r="W43" i="4"/>
  <c r="V43" i="4"/>
  <c r="T43" i="4"/>
  <c r="S43" i="4"/>
  <c r="R43" i="4"/>
  <c r="O43" i="4"/>
  <c r="N43" i="4"/>
  <c r="M43" i="4"/>
  <c r="K43" i="4"/>
  <c r="J43" i="4"/>
  <c r="I43" i="4"/>
  <c r="G43" i="4"/>
  <c r="F43" i="4"/>
  <c r="E43" i="4"/>
  <c r="AB41" i="4"/>
  <c r="AA41" i="4"/>
  <c r="Z41" i="4"/>
  <c r="X41" i="4"/>
  <c r="W41" i="4"/>
  <c r="V41" i="4"/>
  <c r="T41" i="4"/>
  <c r="S41" i="4"/>
  <c r="R41" i="4"/>
  <c r="O41" i="4"/>
  <c r="N41" i="4"/>
  <c r="M41" i="4"/>
  <c r="K41" i="4"/>
  <c r="J41" i="4"/>
  <c r="I41" i="4"/>
  <c r="G41" i="4"/>
  <c r="F41" i="4"/>
  <c r="E41" i="4"/>
  <c r="AB40" i="4"/>
  <c r="AA40" i="4"/>
  <c r="Z40" i="4"/>
  <c r="X40" i="4"/>
  <c r="W40" i="4"/>
  <c r="V40" i="4"/>
  <c r="T40" i="4"/>
  <c r="S40" i="4"/>
  <c r="R40" i="4"/>
  <c r="O40" i="4"/>
  <c r="N40" i="4"/>
  <c r="M40" i="4"/>
  <c r="K40" i="4"/>
  <c r="J40" i="4"/>
  <c r="I40" i="4"/>
  <c r="G40" i="4"/>
  <c r="F40" i="4"/>
  <c r="E40" i="4"/>
  <c r="AB39" i="4"/>
  <c r="AA39" i="4"/>
  <c r="Z39" i="4"/>
  <c r="X39" i="4"/>
  <c r="W39" i="4"/>
  <c r="V39" i="4"/>
  <c r="T39" i="4"/>
  <c r="S39" i="4"/>
  <c r="R39" i="4"/>
  <c r="O39" i="4"/>
  <c r="N39" i="4"/>
  <c r="M39" i="4"/>
  <c r="K39" i="4"/>
  <c r="J39" i="4"/>
  <c r="I39" i="4"/>
  <c r="G39" i="4"/>
  <c r="F39" i="4"/>
  <c r="E39" i="4"/>
  <c r="AB38" i="4"/>
  <c r="AA38" i="4"/>
  <c r="Z38" i="4"/>
  <c r="X38" i="4"/>
  <c r="W38" i="4"/>
  <c r="V38" i="4"/>
  <c r="T38" i="4"/>
  <c r="S38" i="4"/>
  <c r="R38" i="4"/>
  <c r="O38" i="4"/>
  <c r="N38" i="4"/>
  <c r="M38" i="4"/>
  <c r="K38" i="4"/>
  <c r="J38" i="4"/>
  <c r="I38" i="4"/>
  <c r="G38" i="4"/>
  <c r="F38" i="4"/>
  <c r="E38" i="4"/>
  <c r="AB37" i="4"/>
  <c r="AA37" i="4"/>
  <c r="Z37" i="4"/>
  <c r="X37" i="4"/>
  <c r="W37" i="4"/>
  <c r="V37" i="4"/>
  <c r="T37" i="4"/>
  <c r="S37" i="4"/>
  <c r="R37" i="4"/>
  <c r="O37" i="4"/>
  <c r="N37" i="4"/>
  <c r="M37" i="4"/>
  <c r="K37" i="4"/>
  <c r="J37" i="4"/>
  <c r="I37" i="4"/>
  <c r="G37" i="4"/>
  <c r="F37" i="4"/>
  <c r="E37" i="4"/>
  <c r="AB36" i="4"/>
  <c r="AA36" i="4"/>
  <c r="Z36" i="4"/>
  <c r="X36" i="4"/>
  <c r="W36" i="4"/>
  <c r="V36" i="4"/>
  <c r="T36" i="4"/>
  <c r="S36" i="4"/>
  <c r="R36" i="4"/>
  <c r="O36" i="4"/>
  <c r="N36" i="4"/>
  <c r="M36" i="4"/>
  <c r="K36" i="4"/>
  <c r="J36" i="4"/>
  <c r="I36" i="4"/>
  <c r="G36" i="4"/>
  <c r="F36" i="4"/>
  <c r="E36" i="4"/>
  <c r="AB34" i="4"/>
  <c r="AA34" i="4"/>
  <c r="Z34" i="4"/>
  <c r="X34" i="4"/>
  <c r="W34" i="4"/>
  <c r="V34" i="4"/>
  <c r="T34" i="4"/>
  <c r="S34" i="4"/>
  <c r="R34" i="4"/>
  <c r="O34" i="4"/>
  <c r="N34" i="4"/>
  <c r="M34" i="4"/>
  <c r="K34" i="4"/>
  <c r="J34" i="4"/>
  <c r="I34" i="4"/>
  <c r="G34" i="4"/>
  <c r="F34" i="4"/>
  <c r="E34" i="4"/>
  <c r="AB33" i="4"/>
  <c r="AA33" i="4"/>
  <c r="Z33" i="4"/>
  <c r="X33" i="4"/>
  <c r="W33" i="4"/>
  <c r="V33" i="4"/>
  <c r="T33" i="4"/>
  <c r="S33" i="4"/>
  <c r="R33" i="4"/>
  <c r="O33" i="4"/>
  <c r="N33" i="4"/>
  <c r="M33" i="4"/>
  <c r="K33" i="4"/>
  <c r="J33" i="4"/>
  <c r="I33" i="4"/>
  <c r="G33" i="4"/>
  <c r="F33" i="4"/>
  <c r="E33" i="4"/>
  <c r="AC46" i="22"/>
  <c r="AC46" i="4" s="1"/>
  <c r="AC44" i="22"/>
  <c r="AC44" i="4" s="1"/>
  <c r="AC43" i="22"/>
  <c r="AC43" i="4" s="1"/>
  <c r="AB42" i="22"/>
  <c r="AB42" i="4" s="1"/>
  <c r="AA42" i="22"/>
  <c r="AA42" i="4" s="1"/>
  <c r="Z42" i="22"/>
  <c r="Z42" i="4" s="1"/>
  <c r="AC41" i="22"/>
  <c r="AC41" i="4" s="1"/>
  <c r="AC40" i="22"/>
  <c r="AC40" i="4" s="1"/>
  <c r="AC39" i="22"/>
  <c r="AC39" i="4" s="1"/>
  <c r="AC38" i="22"/>
  <c r="AC38" i="4" s="1"/>
  <c r="AC37" i="22"/>
  <c r="AC37" i="4" s="1"/>
  <c r="AC36" i="22"/>
  <c r="AC36" i="4" s="1"/>
  <c r="AB35" i="22"/>
  <c r="AA35" i="22"/>
  <c r="Z35" i="22"/>
  <c r="AC34" i="22"/>
  <c r="AC34" i="4" s="1"/>
  <c r="AC33" i="22"/>
  <c r="AC33" i="4" s="1"/>
  <c r="AC31" i="22"/>
  <c r="AC28" i="22"/>
  <c r="AC26" i="22"/>
  <c r="AC25" i="22"/>
  <c r="AB24" i="22"/>
  <c r="AA24" i="22"/>
  <c r="Z24" i="22"/>
  <c r="AC23" i="22"/>
  <c r="AC22" i="22"/>
  <c r="AC21" i="22"/>
  <c r="AC20" i="22"/>
  <c r="AC19" i="22"/>
  <c r="AC18" i="22"/>
  <c r="AB17" i="22"/>
  <c r="AA17" i="22"/>
  <c r="Z17" i="22"/>
  <c r="AC16" i="22"/>
  <c r="AC15" i="22"/>
  <c r="AC13" i="22"/>
  <c r="Y46" i="22"/>
  <c r="Y46" i="4" s="1"/>
  <c r="Y44" i="22"/>
  <c r="Y44" i="4" s="1"/>
  <c r="Y43" i="22"/>
  <c r="Y43" i="4" s="1"/>
  <c r="X42" i="22"/>
  <c r="X42" i="4" s="1"/>
  <c r="W42" i="22"/>
  <c r="W42" i="4" s="1"/>
  <c r="V42" i="22"/>
  <c r="V42" i="4" s="1"/>
  <c r="Y41" i="22"/>
  <c r="Y41" i="4" s="1"/>
  <c r="Y40" i="22"/>
  <c r="Y40" i="4" s="1"/>
  <c r="Y39" i="22"/>
  <c r="Y39" i="4" s="1"/>
  <c r="Y38" i="22"/>
  <c r="Y38" i="4" s="1"/>
  <c r="Y37" i="22"/>
  <c r="Y37" i="4" s="1"/>
  <c r="Y36" i="22"/>
  <c r="Y36" i="4" s="1"/>
  <c r="X35" i="22"/>
  <c r="W35" i="22"/>
  <c r="V35" i="22"/>
  <c r="Y34" i="22"/>
  <c r="Y34" i="4" s="1"/>
  <c r="Y33" i="22"/>
  <c r="Y33" i="4" s="1"/>
  <c r="Y31" i="22"/>
  <c r="Y28" i="22"/>
  <c r="Y26" i="22"/>
  <c r="Y25" i="22"/>
  <c r="X24" i="22"/>
  <c r="W24" i="22"/>
  <c r="V24" i="22"/>
  <c r="Y23" i="22"/>
  <c r="Y22" i="22"/>
  <c r="Y21" i="22"/>
  <c r="Y20" i="22"/>
  <c r="Y19" i="22"/>
  <c r="Y18" i="22"/>
  <c r="X17" i="22"/>
  <c r="W17" i="22"/>
  <c r="V17" i="22"/>
  <c r="Y16" i="22"/>
  <c r="Y15" i="22"/>
  <c r="Y13" i="22"/>
  <c r="U46" i="22"/>
  <c r="U46" i="4" s="1"/>
  <c r="U44" i="22"/>
  <c r="U44" i="4" s="1"/>
  <c r="U43" i="22"/>
  <c r="U43" i="4" s="1"/>
  <c r="T42" i="22"/>
  <c r="T42" i="4" s="1"/>
  <c r="S42" i="22"/>
  <c r="S42" i="4" s="1"/>
  <c r="R42" i="22"/>
  <c r="R42" i="4" s="1"/>
  <c r="U41" i="22"/>
  <c r="U41" i="4" s="1"/>
  <c r="U40" i="22"/>
  <c r="U40" i="4" s="1"/>
  <c r="U39" i="22"/>
  <c r="U39" i="4" s="1"/>
  <c r="U38" i="22"/>
  <c r="U38" i="4" s="1"/>
  <c r="U37" i="22"/>
  <c r="U37" i="4" s="1"/>
  <c r="U36" i="22"/>
  <c r="U36" i="4" s="1"/>
  <c r="T35" i="22"/>
  <c r="S35" i="22"/>
  <c r="R35" i="22"/>
  <c r="U34" i="22"/>
  <c r="U34" i="4" s="1"/>
  <c r="U33" i="22"/>
  <c r="U33" i="4" s="1"/>
  <c r="U31" i="22"/>
  <c r="U28" i="22"/>
  <c r="U26" i="22"/>
  <c r="U25" i="22"/>
  <c r="T24" i="22"/>
  <c r="S24" i="22"/>
  <c r="R24" i="22"/>
  <c r="U23" i="22"/>
  <c r="U22" i="22"/>
  <c r="U21" i="22"/>
  <c r="U20" i="22"/>
  <c r="U19" i="22"/>
  <c r="U18" i="22"/>
  <c r="T17" i="22"/>
  <c r="S17" i="22"/>
  <c r="R17" i="22"/>
  <c r="U16" i="22"/>
  <c r="U15" i="22"/>
  <c r="U13" i="22"/>
  <c r="P46" i="22"/>
  <c r="P46" i="4" s="1"/>
  <c r="P44" i="22"/>
  <c r="P44" i="4" s="1"/>
  <c r="P43" i="22"/>
  <c r="P43" i="4" s="1"/>
  <c r="O42" i="22"/>
  <c r="O42" i="4" s="1"/>
  <c r="N42" i="22"/>
  <c r="N42" i="4" s="1"/>
  <c r="M42" i="22"/>
  <c r="M42" i="4" s="1"/>
  <c r="P41" i="22"/>
  <c r="P41" i="4" s="1"/>
  <c r="P40" i="22"/>
  <c r="P40" i="4" s="1"/>
  <c r="P39" i="22"/>
  <c r="P39" i="4" s="1"/>
  <c r="P38" i="22"/>
  <c r="P38" i="4" s="1"/>
  <c r="P37" i="22"/>
  <c r="P37" i="4" s="1"/>
  <c r="P36" i="22"/>
  <c r="P36" i="4" s="1"/>
  <c r="O35" i="22"/>
  <c r="N35" i="22"/>
  <c r="M35" i="22"/>
  <c r="P34" i="22"/>
  <c r="P34" i="4" s="1"/>
  <c r="P33" i="22"/>
  <c r="P33" i="4" s="1"/>
  <c r="P31" i="22"/>
  <c r="P28" i="22"/>
  <c r="P26" i="22"/>
  <c r="P25" i="22"/>
  <c r="O24" i="22"/>
  <c r="N24" i="22"/>
  <c r="M24" i="22"/>
  <c r="P23" i="22"/>
  <c r="P22" i="22"/>
  <c r="P21" i="22"/>
  <c r="P20" i="22"/>
  <c r="P19" i="22"/>
  <c r="P18" i="22"/>
  <c r="O17" i="22"/>
  <c r="N17" i="22"/>
  <c r="M17" i="22"/>
  <c r="P16" i="22"/>
  <c r="P15" i="22"/>
  <c r="P13" i="22"/>
  <c r="L46" i="22"/>
  <c r="L44" i="22"/>
  <c r="Q44" i="22" s="1"/>
  <c r="Q44" i="4" s="1"/>
  <c r="L43" i="22"/>
  <c r="Q43" i="22" s="1"/>
  <c r="Q43" i="4" s="1"/>
  <c r="K42" i="22"/>
  <c r="K42" i="4" s="1"/>
  <c r="J42" i="22"/>
  <c r="J42" i="4" s="1"/>
  <c r="I42" i="22"/>
  <c r="I42" i="4" s="1"/>
  <c r="L41" i="22"/>
  <c r="Q41" i="22" s="1"/>
  <c r="Q41" i="4" s="1"/>
  <c r="L40" i="22"/>
  <c r="Q40" i="22" s="1"/>
  <c r="Q40" i="4" s="1"/>
  <c r="L39" i="22"/>
  <c r="Q39" i="22" s="1"/>
  <c r="Q39" i="4" s="1"/>
  <c r="L38" i="22"/>
  <c r="Q38" i="22" s="1"/>
  <c r="Q38" i="4" s="1"/>
  <c r="L37" i="22"/>
  <c r="Q37" i="22" s="1"/>
  <c r="Q37" i="4" s="1"/>
  <c r="L36" i="22"/>
  <c r="Q36" i="22" s="1"/>
  <c r="Q36" i="4" s="1"/>
  <c r="K35" i="22"/>
  <c r="J35" i="22"/>
  <c r="I35" i="22"/>
  <c r="L34" i="22"/>
  <c r="Q34" i="22" s="1"/>
  <c r="Q34" i="4" s="1"/>
  <c r="L33" i="22"/>
  <c r="Q33" i="22" s="1"/>
  <c r="Q33" i="4" s="1"/>
  <c r="L31" i="22"/>
  <c r="L28" i="22"/>
  <c r="L26" i="22"/>
  <c r="L25" i="22"/>
  <c r="K24" i="22"/>
  <c r="J24" i="22"/>
  <c r="I24" i="22"/>
  <c r="L23" i="22"/>
  <c r="L22" i="22"/>
  <c r="L21" i="22"/>
  <c r="L20" i="22"/>
  <c r="L19" i="22"/>
  <c r="L18" i="22"/>
  <c r="K17" i="22"/>
  <c r="J17" i="22"/>
  <c r="I17" i="22"/>
  <c r="L16" i="22"/>
  <c r="L15" i="22"/>
  <c r="L13" i="22"/>
  <c r="H46" i="22"/>
  <c r="H46" i="4" s="1"/>
  <c r="H44" i="22"/>
  <c r="H44" i="4" s="1"/>
  <c r="H43" i="22"/>
  <c r="H43" i="4" s="1"/>
  <c r="G42" i="22"/>
  <c r="G42" i="4" s="1"/>
  <c r="F42" i="22"/>
  <c r="F42" i="4" s="1"/>
  <c r="E42" i="22"/>
  <c r="E42" i="4" s="1"/>
  <c r="H41" i="22"/>
  <c r="H41" i="4" s="1"/>
  <c r="H40" i="22"/>
  <c r="H40" i="4" s="1"/>
  <c r="H39" i="22"/>
  <c r="H39" i="4" s="1"/>
  <c r="H38" i="22"/>
  <c r="H38" i="4" s="1"/>
  <c r="H37" i="22"/>
  <c r="H37" i="4" s="1"/>
  <c r="H36" i="22"/>
  <c r="H36" i="4" s="1"/>
  <c r="G35" i="22"/>
  <c r="F35" i="22"/>
  <c r="E35" i="22"/>
  <c r="H34" i="22"/>
  <c r="H34" i="4" s="1"/>
  <c r="H33" i="22"/>
  <c r="H33" i="4" s="1"/>
  <c r="H31" i="22"/>
  <c r="J45" i="22" l="1"/>
  <c r="J45" i="4" s="1"/>
  <c r="N45" i="22"/>
  <c r="N45" i="4" s="1"/>
  <c r="S45" i="22"/>
  <c r="S45" i="4" s="1"/>
  <c r="V27" i="22"/>
  <c r="X27" i="22"/>
  <c r="Y24" i="22"/>
  <c r="Y24" i="4" s="1"/>
  <c r="Z27" i="22"/>
  <c r="AB27" i="22"/>
  <c r="AC24" i="22"/>
  <c r="AC24" i="4" s="1"/>
  <c r="Z45" i="22"/>
  <c r="Z45" i="4" s="1"/>
  <c r="AB45" i="22"/>
  <c r="AB45" i="4" s="1"/>
  <c r="AC42" i="22"/>
  <c r="AC42" i="4" s="1"/>
  <c r="E45" i="22"/>
  <c r="E45" i="4" s="1"/>
  <c r="G45" i="22"/>
  <c r="G45" i="4" s="1"/>
  <c r="H42" i="22"/>
  <c r="H42" i="4" s="1"/>
  <c r="I27" i="22"/>
  <c r="K27" i="22"/>
  <c r="L24" i="22"/>
  <c r="L24" i="4" s="1"/>
  <c r="M27" i="22"/>
  <c r="O27" i="22"/>
  <c r="P24" i="22"/>
  <c r="R27" i="22"/>
  <c r="T27" i="22"/>
  <c r="U24" i="22"/>
  <c r="U24" i="4" s="1"/>
  <c r="W45" i="22"/>
  <c r="W45" i="4" s="1"/>
  <c r="I152" i="30"/>
  <c r="F45" i="22"/>
  <c r="F45" i="4" s="1"/>
  <c r="L17" i="22"/>
  <c r="J27" i="22"/>
  <c r="I45" i="22"/>
  <c r="K45" i="22"/>
  <c r="K45" i="4" s="1"/>
  <c r="L42" i="22"/>
  <c r="Q46" i="22"/>
  <c r="Q46" i="4" s="1"/>
  <c r="L46" i="4"/>
  <c r="P17" i="22"/>
  <c r="P17" i="4" s="1"/>
  <c r="N27" i="22"/>
  <c r="M45" i="22"/>
  <c r="M45" i="4" s="1"/>
  <c r="O45" i="22"/>
  <c r="O45" i="4" s="1"/>
  <c r="P42" i="22"/>
  <c r="P42" i="4" s="1"/>
  <c r="U17" i="22"/>
  <c r="U17" i="4" s="1"/>
  <c r="S27" i="22"/>
  <c r="R45" i="22"/>
  <c r="R45" i="4" s="1"/>
  <c r="T45" i="22"/>
  <c r="T45" i="4" s="1"/>
  <c r="U42" i="22"/>
  <c r="U42" i="4" s="1"/>
  <c r="Y17" i="22"/>
  <c r="Y17" i="4" s="1"/>
  <c r="W27" i="22"/>
  <c r="V45" i="22"/>
  <c r="V45" i="4" s="1"/>
  <c r="X45" i="22"/>
  <c r="X45" i="4" s="1"/>
  <c r="Y42" i="22"/>
  <c r="Y42" i="4" s="1"/>
  <c r="AA27" i="22"/>
  <c r="AC27" i="22" s="1"/>
  <c r="AC35" i="22"/>
  <c r="AC35" i="4" s="1"/>
  <c r="AA45" i="22"/>
  <c r="AA45" i="4" s="1"/>
  <c r="L33" i="4"/>
  <c r="L34" i="4"/>
  <c r="F35" i="4"/>
  <c r="J35" i="4"/>
  <c r="N35" i="4"/>
  <c r="R35" i="4"/>
  <c r="T35" i="4"/>
  <c r="W35" i="4"/>
  <c r="AA35" i="4"/>
  <c r="L36" i="4"/>
  <c r="L37" i="4"/>
  <c r="L38" i="4"/>
  <c r="L39" i="4"/>
  <c r="L40" i="4"/>
  <c r="L41" i="4"/>
  <c r="L43" i="4"/>
  <c r="L44" i="4"/>
  <c r="E35" i="4"/>
  <c r="G35" i="4"/>
  <c r="I35" i="4"/>
  <c r="K35" i="4"/>
  <c r="M35" i="4"/>
  <c r="O35" i="4"/>
  <c r="S35" i="4"/>
  <c r="V35" i="4"/>
  <c r="X35" i="4"/>
  <c r="Z35" i="4"/>
  <c r="AB35" i="4"/>
  <c r="AC17" i="22"/>
  <c r="AC17" i="4" s="1"/>
  <c r="Y35" i="22"/>
  <c r="Y35" i="4" s="1"/>
  <c r="U35" i="22"/>
  <c r="U35" i="4" s="1"/>
  <c r="P45" i="22"/>
  <c r="P45" i="4" s="1"/>
  <c r="P35" i="22"/>
  <c r="P35" i="4" s="1"/>
  <c r="L27" i="22"/>
  <c r="L35" i="22"/>
  <c r="L17" i="4"/>
  <c r="H35" i="22"/>
  <c r="H35" i="4" s="1"/>
  <c r="W24" i="4"/>
  <c r="X17" i="4"/>
  <c r="V17" i="4"/>
  <c r="J24" i="4"/>
  <c r="K17" i="4"/>
  <c r="I17" i="4"/>
  <c r="G24" i="22"/>
  <c r="F24" i="22"/>
  <c r="F24" i="4" s="1"/>
  <c r="E24" i="22"/>
  <c r="E24" i="4" s="1"/>
  <c r="G17" i="22"/>
  <c r="F17" i="22"/>
  <c r="F17" i="4" s="1"/>
  <c r="E17" i="22"/>
  <c r="AB24" i="4"/>
  <c r="AA24" i="4"/>
  <c r="Z24" i="4"/>
  <c r="X24" i="4"/>
  <c r="V24" i="4"/>
  <c r="T24" i="4"/>
  <c r="S24" i="4"/>
  <c r="R24" i="4"/>
  <c r="P24" i="4"/>
  <c r="O24" i="4"/>
  <c r="N24" i="4"/>
  <c r="M24" i="4"/>
  <c r="K24" i="4"/>
  <c r="I24" i="4"/>
  <c r="G24" i="4"/>
  <c r="AB17" i="4"/>
  <c r="AA17" i="4"/>
  <c r="Z17" i="4"/>
  <c r="W17" i="4"/>
  <c r="T17" i="4"/>
  <c r="S17" i="4"/>
  <c r="R17" i="4"/>
  <c r="O17" i="4"/>
  <c r="N17" i="4"/>
  <c r="M17" i="4"/>
  <c r="J17" i="4"/>
  <c r="G17" i="4"/>
  <c r="E17" i="4"/>
  <c r="H23" i="22"/>
  <c r="AB23" i="4"/>
  <c r="AA23" i="4"/>
  <c r="Z23" i="4"/>
  <c r="X23" i="4"/>
  <c r="W23" i="4"/>
  <c r="V23" i="4"/>
  <c r="T23" i="4"/>
  <c r="S23" i="4"/>
  <c r="R23" i="4"/>
  <c r="O23" i="4"/>
  <c r="N23" i="4"/>
  <c r="M23" i="4"/>
  <c r="K23" i="4"/>
  <c r="J23" i="4"/>
  <c r="I23" i="4"/>
  <c r="H23" i="4"/>
  <c r="G23" i="4"/>
  <c r="F23" i="4"/>
  <c r="E23" i="4"/>
  <c r="AB28" i="4"/>
  <c r="AA28" i="4"/>
  <c r="Z28" i="4"/>
  <c r="X28" i="4"/>
  <c r="W28" i="4"/>
  <c r="V28" i="4"/>
  <c r="T28" i="4"/>
  <c r="S28" i="4"/>
  <c r="R28" i="4"/>
  <c r="O28" i="4"/>
  <c r="N28" i="4"/>
  <c r="M28" i="4"/>
  <c r="K28" i="4"/>
  <c r="J28" i="4"/>
  <c r="I28" i="4"/>
  <c r="G28" i="4"/>
  <c r="F28" i="4"/>
  <c r="AB26" i="4"/>
  <c r="AA26" i="4"/>
  <c r="Z26" i="4"/>
  <c r="X26" i="4"/>
  <c r="W26" i="4"/>
  <c r="V26" i="4"/>
  <c r="T26" i="4"/>
  <c r="S26" i="4"/>
  <c r="R26" i="4"/>
  <c r="O26" i="4"/>
  <c r="N26" i="4"/>
  <c r="M26" i="4"/>
  <c r="K26" i="4"/>
  <c r="J26" i="4"/>
  <c r="I26" i="4"/>
  <c r="G26" i="4"/>
  <c r="F26" i="4"/>
  <c r="AB25" i="4"/>
  <c r="AA25" i="4"/>
  <c r="Z25" i="4"/>
  <c r="X25" i="4"/>
  <c r="W25" i="4"/>
  <c r="V25" i="4"/>
  <c r="T25" i="4"/>
  <c r="S25" i="4"/>
  <c r="R25" i="4"/>
  <c r="O25" i="4"/>
  <c r="N25" i="4"/>
  <c r="M25" i="4"/>
  <c r="K25" i="4"/>
  <c r="J25" i="4"/>
  <c r="I25" i="4"/>
  <c r="G25" i="4"/>
  <c r="F25" i="4"/>
  <c r="AB22" i="4"/>
  <c r="AA22" i="4"/>
  <c r="Z22" i="4"/>
  <c r="X22" i="4"/>
  <c r="W22" i="4"/>
  <c r="V22" i="4"/>
  <c r="T22" i="4"/>
  <c r="S22" i="4"/>
  <c r="R22" i="4"/>
  <c r="O22" i="4"/>
  <c r="N22" i="4"/>
  <c r="M22" i="4"/>
  <c r="K22" i="4"/>
  <c r="J22" i="4"/>
  <c r="I22" i="4"/>
  <c r="G22" i="4"/>
  <c r="F22" i="4"/>
  <c r="AB21" i="4"/>
  <c r="AA21" i="4"/>
  <c r="Z21" i="4"/>
  <c r="X21" i="4"/>
  <c r="W21" i="4"/>
  <c r="V21" i="4"/>
  <c r="T21" i="4"/>
  <c r="S21" i="4"/>
  <c r="R21" i="4"/>
  <c r="O21" i="4"/>
  <c r="N21" i="4"/>
  <c r="M21" i="4"/>
  <c r="K21" i="4"/>
  <c r="J21" i="4"/>
  <c r="I21" i="4"/>
  <c r="G21" i="4"/>
  <c r="F21" i="4"/>
  <c r="AB20" i="4"/>
  <c r="AA20" i="4"/>
  <c r="Z20" i="4"/>
  <c r="X20" i="4"/>
  <c r="W20" i="4"/>
  <c r="V20" i="4"/>
  <c r="T20" i="4"/>
  <c r="S20" i="4"/>
  <c r="R20" i="4"/>
  <c r="O20" i="4"/>
  <c r="N20" i="4"/>
  <c r="M20" i="4"/>
  <c r="K20" i="4"/>
  <c r="J20" i="4"/>
  <c r="I20" i="4"/>
  <c r="G20" i="4"/>
  <c r="F20" i="4"/>
  <c r="AB19" i="4"/>
  <c r="AA19" i="4"/>
  <c r="Z19" i="4"/>
  <c r="X19" i="4"/>
  <c r="W19" i="4"/>
  <c r="V19" i="4"/>
  <c r="T19" i="4"/>
  <c r="S19" i="4"/>
  <c r="R19" i="4"/>
  <c r="O19" i="4"/>
  <c r="N19" i="4"/>
  <c r="M19" i="4"/>
  <c r="K19" i="4"/>
  <c r="J19" i="4"/>
  <c r="I19" i="4"/>
  <c r="G19" i="4"/>
  <c r="F19" i="4"/>
  <c r="AB18" i="4"/>
  <c r="AA18" i="4"/>
  <c r="Z18" i="4"/>
  <c r="X18" i="4"/>
  <c r="W18" i="4"/>
  <c r="V18" i="4"/>
  <c r="T18" i="4"/>
  <c r="S18" i="4"/>
  <c r="R18" i="4"/>
  <c r="O18" i="4"/>
  <c r="N18" i="4"/>
  <c r="M18" i="4"/>
  <c r="K18" i="4"/>
  <c r="J18" i="4"/>
  <c r="I18" i="4"/>
  <c r="G18" i="4"/>
  <c r="F18" i="4"/>
  <c r="AB16" i="4"/>
  <c r="AA16" i="4"/>
  <c r="Z16" i="4"/>
  <c r="X16" i="4"/>
  <c r="W16" i="4"/>
  <c r="V16" i="4"/>
  <c r="T16" i="4"/>
  <c r="S16" i="4"/>
  <c r="R16" i="4"/>
  <c r="O16" i="4"/>
  <c r="N16" i="4"/>
  <c r="M16" i="4"/>
  <c r="K16" i="4"/>
  <c r="J16" i="4"/>
  <c r="I16" i="4"/>
  <c r="G16" i="4"/>
  <c r="F16" i="4"/>
  <c r="AB15" i="4"/>
  <c r="AA15" i="4"/>
  <c r="Z15" i="4"/>
  <c r="X15" i="4"/>
  <c r="W15" i="4"/>
  <c r="V15" i="4"/>
  <c r="T15" i="4"/>
  <c r="S15" i="4"/>
  <c r="R15" i="4"/>
  <c r="O15" i="4"/>
  <c r="N15" i="4"/>
  <c r="M15" i="4"/>
  <c r="K15" i="4"/>
  <c r="J15" i="4"/>
  <c r="I15" i="4"/>
  <c r="G15" i="4"/>
  <c r="F15" i="4"/>
  <c r="E28" i="4"/>
  <c r="E26" i="4"/>
  <c r="E25" i="4"/>
  <c r="E22" i="4"/>
  <c r="E21" i="4"/>
  <c r="E20" i="4"/>
  <c r="E19" i="4"/>
  <c r="E18" i="4"/>
  <c r="E16" i="4"/>
  <c r="E15" i="4"/>
  <c r="Y45" i="22" l="1"/>
  <c r="Y45" i="4" s="1"/>
  <c r="H17" i="22"/>
  <c r="H17" i="4" s="1"/>
  <c r="U27" i="22"/>
  <c r="P27" i="22"/>
  <c r="H45" i="22"/>
  <c r="H45" i="4" s="1"/>
  <c r="U45" i="22"/>
  <c r="U45" i="4" s="1"/>
  <c r="AC45" i="22"/>
  <c r="AC45" i="4" s="1"/>
  <c r="Y27" i="22"/>
  <c r="F27" i="22"/>
  <c r="H24" i="22"/>
  <c r="H24" i="4" s="1"/>
  <c r="Q17" i="22"/>
  <c r="Q17" i="4" s="1"/>
  <c r="Q24" i="22"/>
  <c r="Q24" i="4" s="1"/>
  <c r="E27" i="22"/>
  <c r="G27" i="22"/>
  <c r="Q42" i="22"/>
  <c r="Q42" i="4" s="1"/>
  <c r="L42" i="4"/>
  <c r="Q35" i="22"/>
  <c r="Q35" i="4" s="1"/>
  <c r="L35" i="4"/>
  <c r="L45" i="22"/>
  <c r="I45" i="4"/>
  <c r="AC23" i="4"/>
  <c r="Y23" i="4"/>
  <c r="P23" i="4"/>
  <c r="U23" i="4"/>
  <c r="Q23" i="22"/>
  <c r="L23" i="4"/>
  <c r="K26" i="45"/>
  <c r="I26" i="45"/>
  <c r="H26" i="45"/>
  <c r="G26" i="45"/>
  <c r="F26" i="45"/>
  <c r="E26" i="45"/>
  <c r="J25" i="45"/>
  <c r="J24" i="45"/>
  <c r="J23" i="45"/>
  <c r="J22" i="45"/>
  <c r="K26" i="54"/>
  <c r="I26" i="54"/>
  <c r="H26" i="54"/>
  <c r="G26" i="54"/>
  <c r="F26" i="54"/>
  <c r="J26" i="54" s="1"/>
  <c r="E26" i="54"/>
  <c r="J25" i="54"/>
  <c r="J24" i="54"/>
  <c r="J23" i="54"/>
  <c r="J22" i="54"/>
  <c r="K26" i="43"/>
  <c r="I26" i="43"/>
  <c r="H26" i="43"/>
  <c r="G26" i="43"/>
  <c r="F26" i="43"/>
  <c r="E26" i="43"/>
  <c r="J25" i="43"/>
  <c r="J24" i="43"/>
  <c r="J23" i="43"/>
  <c r="J22" i="43"/>
  <c r="J16" i="45"/>
  <c r="J15" i="45"/>
  <c r="J14" i="45"/>
  <c r="J16" i="54"/>
  <c r="J15" i="54"/>
  <c r="J14" i="54"/>
  <c r="J16" i="43"/>
  <c r="J15" i="43"/>
  <c r="J14" i="43"/>
  <c r="I29" i="28"/>
  <c r="I29" i="30" s="1"/>
  <c r="I27" i="28"/>
  <c r="I27" i="30" s="1"/>
  <c r="I26" i="28"/>
  <c r="I26" i="30" s="1"/>
  <c r="I23" i="28"/>
  <c r="I23" i="30" s="1"/>
  <c r="I22" i="28"/>
  <c r="I22" i="30" s="1"/>
  <c r="I21" i="28"/>
  <c r="I21" i="30" s="1"/>
  <c r="I20" i="28"/>
  <c r="I20" i="30" s="1"/>
  <c r="I19" i="28"/>
  <c r="I19" i="30" s="1"/>
  <c r="Q45" i="22" l="1"/>
  <c r="Q45" i="4" s="1"/>
  <c r="L45" i="4"/>
  <c r="J26" i="43"/>
  <c r="J26" i="45"/>
  <c r="Q23" i="4"/>
  <c r="J52" i="48"/>
  <c r="J52" i="47" s="1"/>
  <c r="H52" i="48"/>
  <c r="H52" i="47" s="1"/>
  <c r="G52" i="48"/>
  <c r="G52" i="47" s="1"/>
  <c r="F52" i="48"/>
  <c r="F52" i="47" s="1"/>
  <c r="E52" i="48"/>
  <c r="E52" i="47" s="1"/>
  <c r="I51" i="48"/>
  <c r="I51" i="47" s="1"/>
  <c r="I50" i="48"/>
  <c r="I50" i="47" s="1"/>
  <c r="I49" i="48"/>
  <c r="I49" i="47" s="1"/>
  <c r="I48" i="48"/>
  <c r="I48" i="47" s="1"/>
  <c r="J45" i="48"/>
  <c r="J45" i="47" s="1"/>
  <c r="H45" i="48"/>
  <c r="H45" i="47" s="1"/>
  <c r="G45" i="48"/>
  <c r="G45" i="47" s="1"/>
  <c r="F45" i="48"/>
  <c r="F45" i="47" s="1"/>
  <c r="E45" i="48"/>
  <c r="E45" i="47" s="1"/>
  <c r="I44" i="48"/>
  <c r="I44" i="47" s="1"/>
  <c r="I43" i="48"/>
  <c r="I43" i="47" s="1"/>
  <c r="I42" i="48"/>
  <c r="I42" i="47" s="1"/>
  <c r="I41" i="48"/>
  <c r="I41" i="47" s="1"/>
  <c r="J38" i="48"/>
  <c r="J38" i="47" s="1"/>
  <c r="H38" i="48"/>
  <c r="H38" i="47" s="1"/>
  <c r="G38" i="48"/>
  <c r="G38" i="47" s="1"/>
  <c r="F38" i="48"/>
  <c r="F38" i="47" s="1"/>
  <c r="E38" i="48"/>
  <c r="I37" i="48"/>
  <c r="I37" i="47" s="1"/>
  <c r="I36" i="48"/>
  <c r="I36" i="47" s="1"/>
  <c r="I35" i="48"/>
  <c r="I35" i="47" s="1"/>
  <c r="I34" i="48"/>
  <c r="I34" i="47" s="1"/>
  <c r="I18" i="28"/>
  <c r="I18" i="30" s="1"/>
  <c r="I17" i="28"/>
  <c r="I17" i="30" s="1"/>
  <c r="I15" i="28"/>
  <c r="I15" i="30" s="1"/>
  <c r="O84" i="3"/>
  <c r="N84" i="3"/>
  <c r="M84" i="3"/>
  <c r="L84" i="3"/>
  <c r="K84" i="3"/>
  <c r="J84" i="3"/>
  <c r="I84" i="3"/>
  <c r="H84" i="3"/>
  <c r="G84" i="3"/>
  <c r="F84" i="3"/>
  <c r="E84" i="3"/>
  <c r="O82" i="3"/>
  <c r="N82" i="3"/>
  <c r="M82" i="3"/>
  <c r="L82" i="3"/>
  <c r="K82" i="3"/>
  <c r="J82" i="3"/>
  <c r="I82" i="3"/>
  <c r="H82" i="3"/>
  <c r="G82" i="3"/>
  <c r="F82" i="3"/>
  <c r="E82" i="3"/>
  <c r="O81" i="3"/>
  <c r="N81" i="3"/>
  <c r="M81" i="3"/>
  <c r="L81" i="3"/>
  <c r="K81" i="3"/>
  <c r="J81" i="3"/>
  <c r="I81" i="3"/>
  <c r="H81" i="3"/>
  <c r="G81" i="3"/>
  <c r="F81" i="3"/>
  <c r="E81" i="3"/>
  <c r="O80" i="3"/>
  <c r="N80" i="3"/>
  <c r="M80" i="3"/>
  <c r="L80" i="3"/>
  <c r="K80" i="3"/>
  <c r="J80" i="3"/>
  <c r="I80" i="3"/>
  <c r="H80" i="3"/>
  <c r="G80" i="3"/>
  <c r="F80" i="3"/>
  <c r="E80" i="3"/>
  <c r="O77" i="3"/>
  <c r="N77" i="3"/>
  <c r="M77" i="3"/>
  <c r="L77" i="3"/>
  <c r="K77" i="3"/>
  <c r="J77" i="3"/>
  <c r="I77" i="3"/>
  <c r="H77" i="3"/>
  <c r="G77" i="3"/>
  <c r="F77" i="3"/>
  <c r="E77" i="3"/>
  <c r="O75" i="3"/>
  <c r="N75" i="3"/>
  <c r="M75" i="3"/>
  <c r="L75" i="3"/>
  <c r="K75" i="3"/>
  <c r="J75" i="3"/>
  <c r="I75" i="3"/>
  <c r="H75" i="3"/>
  <c r="G75" i="3"/>
  <c r="F75" i="3"/>
  <c r="E75" i="3"/>
  <c r="O74" i="3"/>
  <c r="N74" i="3"/>
  <c r="M74" i="3"/>
  <c r="L74" i="3"/>
  <c r="K74" i="3"/>
  <c r="J74" i="3"/>
  <c r="I74" i="3"/>
  <c r="H74" i="3"/>
  <c r="G74" i="3"/>
  <c r="F74" i="3"/>
  <c r="E74" i="3"/>
  <c r="O73" i="3"/>
  <c r="N73" i="3"/>
  <c r="M73" i="3"/>
  <c r="L73" i="3"/>
  <c r="K73" i="3"/>
  <c r="J73" i="3"/>
  <c r="I73" i="3"/>
  <c r="H73" i="3"/>
  <c r="G73" i="3"/>
  <c r="F73" i="3"/>
  <c r="E73" i="3"/>
  <c r="O69" i="3"/>
  <c r="N69" i="3"/>
  <c r="M69" i="3"/>
  <c r="L69" i="3"/>
  <c r="K69" i="3"/>
  <c r="J69" i="3"/>
  <c r="I69" i="3"/>
  <c r="H69" i="3"/>
  <c r="G69" i="3"/>
  <c r="F69" i="3"/>
  <c r="E69" i="3"/>
  <c r="O67" i="3"/>
  <c r="N67" i="3"/>
  <c r="M67" i="3"/>
  <c r="L67" i="3"/>
  <c r="K67" i="3"/>
  <c r="J67" i="3"/>
  <c r="I67" i="3"/>
  <c r="H67" i="3"/>
  <c r="G67" i="3"/>
  <c r="F67" i="3"/>
  <c r="E67" i="3"/>
  <c r="O66" i="3"/>
  <c r="N66" i="3"/>
  <c r="M66" i="3"/>
  <c r="L66" i="3"/>
  <c r="K66" i="3"/>
  <c r="J66" i="3"/>
  <c r="I66" i="3"/>
  <c r="H66" i="3"/>
  <c r="G66" i="3"/>
  <c r="F66" i="3"/>
  <c r="E66" i="3"/>
  <c r="O65" i="3"/>
  <c r="N65" i="3"/>
  <c r="M65" i="3"/>
  <c r="L65" i="3"/>
  <c r="K65" i="3"/>
  <c r="J65" i="3"/>
  <c r="I65" i="3"/>
  <c r="H65" i="3"/>
  <c r="G65" i="3"/>
  <c r="F65" i="3"/>
  <c r="E65" i="3"/>
  <c r="O54" i="3"/>
  <c r="N54" i="3"/>
  <c r="M54" i="3"/>
  <c r="J54" i="3"/>
  <c r="H54" i="3"/>
  <c r="F54" i="3"/>
  <c r="E54" i="3"/>
  <c r="O52" i="3"/>
  <c r="N52" i="3"/>
  <c r="M52" i="3"/>
  <c r="J52" i="3"/>
  <c r="H52" i="3"/>
  <c r="F52" i="3"/>
  <c r="E52" i="3"/>
  <c r="O51" i="3"/>
  <c r="N51" i="3"/>
  <c r="M51" i="3"/>
  <c r="J51" i="3"/>
  <c r="H51" i="3"/>
  <c r="F51" i="3"/>
  <c r="E51" i="3"/>
  <c r="O50" i="3"/>
  <c r="N50" i="3"/>
  <c r="M50" i="3"/>
  <c r="J50" i="3"/>
  <c r="H50" i="3"/>
  <c r="F50" i="3"/>
  <c r="E50" i="3"/>
  <c r="O47" i="3"/>
  <c r="N47" i="3"/>
  <c r="M47" i="3"/>
  <c r="J47" i="3"/>
  <c r="H47" i="3"/>
  <c r="F47" i="3"/>
  <c r="E47" i="3"/>
  <c r="O45" i="3"/>
  <c r="N45" i="3"/>
  <c r="M45" i="3"/>
  <c r="J45" i="3"/>
  <c r="H45" i="3"/>
  <c r="F45" i="3"/>
  <c r="E45" i="3"/>
  <c r="O44" i="3"/>
  <c r="N44" i="3"/>
  <c r="M44" i="3"/>
  <c r="J44" i="3"/>
  <c r="H44" i="3"/>
  <c r="F44" i="3"/>
  <c r="E44" i="3"/>
  <c r="O43" i="3"/>
  <c r="N43" i="3"/>
  <c r="M43" i="3"/>
  <c r="J43" i="3"/>
  <c r="H43" i="3"/>
  <c r="F43" i="3"/>
  <c r="E43" i="3"/>
  <c r="O39" i="3"/>
  <c r="N39" i="3"/>
  <c r="M39" i="3"/>
  <c r="J39" i="3"/>
  <c r="H39" i="3"/>
  <c r="F39" i="3"/>
  <c r="E39" i="3"/>
  <c r="O37" i="3"/>
  <c r="N37" i="3"/>
  <c r="M37" i="3"/>
  <c r="J37" i="3"/>
  <c r="H37" i="3"/>
  <c r="F37" i="3"/>
  <c r="E37" i="3"/>
  <c r="O36" i="3"/>
  <c r="N36" i="3"/>
  <c r="M36" i="3"/>
  <c r="J36" i="3"/>
  <c r="H36" i="3"/>
  <c r="F36" i="3"/>
  <c r="E36" i="3"/>
  <c r="O35" i="3"/>
  <c r="N35" i="3"/>
  <c r="M35" i="3"/>
  <c r="J35" i="3"/>
  <c r="H35" i="3"/>
  <c r="F35" i="3"/>
  <c r="E35" i="3"/>
  <c r="O32" i="3"/>
  <c r="N32" i="3"/>
  <c r="M32" i="3"/>
  <c r="J32" i="3"/>
  <c r="H32" i="3"/>
  <c r="F32" i="3"/>
  <c r="E32" i="3"/>
  <c r="O30" i="3"/>
  <c r="N30" i="3"/>
  <c r="M30" i="3"/>
  <c r="J30" i="3"/>
  <c r="H30" i="3"/>
  <c r="F30" i="3"/>
  <c r="E30" i="3"/>
  <c r="O29" i="3"/>
  <c r="N29" i="3"/>
  <c r="M29" i="3"/>
  <c r="J29" i="3"/>
  <c r="H29" i="3"/>
  <c r="F29" i="3"/>
  <c r="E29" i="3"/>
  <c r="O28" i="3"/>
  <c r="N28" i="3"/>
  <c r="M28" i="3"/>
  <c r="J28" i="3"/>
  <c r="H28" i="3"/>
  <c r="F28" i="3"/>
  <c r="E28" i="3"/>
  <c r="O24" i="3"/>
  <c r="N24" i="3"/>
  <c r="M24" i="3"/>
  <c r="J24" i="3"/>
  <c r="H24" i="3"/>
  <c r="F24" i="3"/>
  <c r="E24" i="3"/>
  <c r="O22" i="3"/>
  <c r="N22" i="3"/>
  <c r="M22" i="3"/>
  <c r="J22" i="3"/>
  <c r="H22" i="3"/>
  <c r="F22" i="3"/>
  <c r="E22" i="3"/>
  <c r="O21" i="3"/>
  <c r="N21" i="3"/>
  <c r="M21" i="3"/>
  <c r="J21" i="3"/>
  <c r="H21" i="3"/>
  <c r="F21" i="3"/>
  <c r="E21" i="3"/>
  <c r="O20" i="3"/>
  <c r="N20" i="3"/>
  <c r="M20" i="3"/>
  <c r="J20" i="3"/>
  <c r="H20" i="3"/>
  <c r="F20" i="3"/>
  <c r="E20" i="3"/>
  <c r="O83" i="3"/>
  <c r="N83" i="3"/>
  <c r="M83" i="3"/>
  <c r="L83" i="3"/>
  <c r="K83" i="3"/>
  <c r="J83" i="3"/>
  <c r="I83" i="3"/>
  <c r="H83" i="3"/>
  <c r="G83" i="3"/>
  <c r="F83" i="3"/>
  <c r="E83" i="3"/>
  <c r="O76" i="3"/>
  <c r="N76" i="3"/>
  <c r="M76" i="3"/>
  <c r="L76" i="3"/>
  <c r="K76" i="3"/>
  <c r="J76" i="3"/>
  <c r="I76" i="3"/>
  <c r="H76" i="3"/>
  <c r="G76" i="3"/>
  <c r="F76" i="3"/>
  <c r="E76" i="3"/>
  <c r="O68" i="3"/>
  <c r="N68" i="3"/>
  <c r="M68" i="3"/>
  <c r="L68" i="3"/>
  <c r="K68" i="3"/>
  <c r="J68" i="3"/>
  <c r="I68" i="3"/>
  <c r="H68" i="3"/>
  <c r="G68" i="3"/>
  <c r="F68" i="3"/>
  <c r="E68" i="3"/>
  <c r="O53" i="3"/>
  <c r="N53" i="3"/>
  <c r="M53" i="3"/>
  <c r="J53" i="3"/>
  <c r="H53" i="3"/>
  <c r="F53" i="3"/>
  <c r="E53" i="3"/>
  <c r="O46" i="3"/>
  <c r="N46" i="3"/>
  <c r="M46" i="3"/>
  <c r="J46" i="3"/>
  <c r="H46" i="3"/>
  <c r="F46" i="3"/>
  <c r="E46" i="3"/>
  <c r="O38" i="3"/>
  <c r="N38" i="3"/>
  <c r="M38" i="3"/>
  <c r="J38" i="3"/>
  <c r="H38" i="3"/>
  <c r="F38" i="3"/>
  <c r="E38" i="3"/>
  <c r="O31" i="3"/>
  <c r="N31" i="3"/>
  <c r="M31" i="3"/>
  <c r="J31" i="3"/>
  <c r="H31" i="3"/>
  <c r="F31" i="3"/>
  <c r="E31" i="3"/>
  <c r="O23" i="3"/>
  <c r="N23" i="3"/>
  <c r="M23" i="3"/>
  <c r="J23" i="3"/>
  <c r="H23" i="3"/>
  <c r="F23" i="3"/>
  <c r="E23" i="3"/>
  <c r="I38" i="48" l="1"/>
  <c r="I38" i="47" s="1"/>
  <c r="E38" i="47"/>
  <c r="I45" i="48"/>
  <c r="I45" i="47" s="1"/>
  <c r="I52" i="48"/>
  <c r="I52" i="47" s="1"/>
  <c r="J136" i="30" l="1"/>
  <c r="I136" i="30"/>
  <c r="H136" i="30"/>
  <c r="G136" i="30"/>
  <c r="F136" i="30"/>
  <c r="E136" i="30"/>
  <c r="J84" i="30"/>
  <c r="I84" i="30"/>
  <c r="H84" i="30"/>
  <c r="G84" i="30"/>
  <c r="F84" i="30"/>
  <c r="E84" i="30"/>
  <c r="I32" i="30"/>
  <c r="J32" i="30"/>
  <c r="H32" i="30"/>
  <c r="G32" i="30"/>
  <c r="F32" i="30"/>
  <c r="E32" i="30"/>
  <c r="J14" i="30"/>
  <c r="H14" i="30"/>
  <c r="G14" i="30"/>
  <c r="F14" i="30"/>
  <c r="E14" i="30"/>
  <c r="B116" i="28"/>
  <c r="B118" i="28" s="1"/>
  <c r="B119" i="28" s="1"/>
  <c r="B120" i="28" s="1"/>
  <c r="B121" i="28" s="1"/>
  <c r="B122" i="28" s="1"/>
  <c r="B123" i="28" s="1"/>
  <c r="B124" i="28" s="1"/>
  <c r="B125" i="28" s="1"/>
  <c r="B126" i="28" s="1"/>
  <c r="B127" i="28" s="1"/>
  <c r="B128" i="28" s="1"/>
  <c r="B129" i="28" s="1"/>
  <c r="B130" i="28" s="1"/>
  <c r="B131" i="28" s="1"/>
  <c r="B132" i="28" s="1"/>
  <c r="B133" i="28" s="1"/>
  <c r="B116" i="29"/>
  <c r="B118" i="29" s="1"/>
  <c r="B119" i="29" s="1"/>
  <c r="B120" i="29" s="1"/>
  <c r="B121" i="29" s="1"/>
  <c r="B122" i="29" s="1"/>
  <c r="B123" i="29" s="1"/>
  <c r="B124" i="29" s="1"/>
  <c r="B125" i="29" s="1"/>
  <c r="B126" i="29" s="1"/>
  <c r="B127" i="29" s="1"/>
  <c r="B128" i="29" s="1"/>
  <c r="B129" i="29" s="1"/>
  <c r="B130" i="29" s="1"/>
  <c r="B131" i="29" s="1"/>
  <c r="B132" i="29" s="1"/>
  <c r="B133" i="29" s="1"/>
  <c r="B116" i="56"/>
  <c r="B118" i="56" s="1"/>
  <c r="B119" i="56" s="1"/>
  <c r="B120" i="56" s="1"/>
  <c r="B121" i="56" s="1"/>
  <c r="B122" i="56" s="1"/>
  <c r="B123" i="56" s="1"/>
  <c r="B124" i="56" s="1"/>
  <c r="B125" i="56" s="1"/>
  <c r="B126" i="56" s="1"/>
  <c r="B127" i="56" s="1"/>
  <c r="B128" i="56" s="1"/>
  <c r="B129" i="56" s="1"/>
  <c r="B130" i="56" s="1"/>
  <c r="B131" i="56" s="1"/>
  <c r="B132" i="56" s="1"/>
  <c r="B133" i="56" s="1"/>
  <c r="B116" i="30"/>
  <c r="B118" i="30" s="1"/>
  <c r="B119" i="30" s="1"/>
  <c r="B120" i="30" s="1"/>
  <c r="B121" i="30" s="1"/>
  <c r="B122" i="30" s="1"/>
  <c r="B123" i="30" s="1"/>
  <c r="B124" i="30" s="1"/>
  <c r="B125" i="30" s="1"/>
  <c r="B126" i="30" s="1"/>
  <c r="B127" i="30" s="1"/>
  <c r="B128" i="30" s="1"/>
  <c r="B129" i="30" s="1"/>
  <c r="B130" i="30" s="1"/>
  <c r="B131" i="30" s="1"/>
  <c r="B132" i="30" s="1"/>
  <c r="B133" i="30" s="1"/>
  <c r="B64" i="28"/>
  <c r="B66" i="28" s="1"/>
  <c r="B67" i="28" s="1"/>
  <c r="B68" i="28" s="1"/>
  <c r="B69" i="28" s="1"/>
  <c r="B70" i="28" s="1"/>
  <c r="B71" i="28" s="1"/>
  <c r="B72" i="28" s="1"/>
  <c r="B73" i="28" s="1"/>
  <c r="B74" i="28" s="1"/>
  <c r="B75" i="28" s="1"/>
  <c r="B76" i="28" s="1"/>
  <c r="B77" i="28" s="1"/>
  <c r="B78" i="28" s="1"/>
  <c r="B79" i="28" s="1"/>
  <c r="B80" i="28" s="1"/>
  <c r="B81" i="28" s="1"/>
  <c r="B64" i="29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64" i="30"/>
  <c r="B66" i="30" s="1"/>
  <c r="B67" i="30" s="1"/>
  <c r="B68" i="30" s="1"/>
  <c r="B69" i="30" s="1"/>
  <c r="B70" i="30" s="1"/>
  <c r="B71" i="30" s="1"/>
  <c r="B72" i="30" s="1"/>
  <c r="B73" i="30" s="1"/>
  <c r="B74" i="30" s="1"/>
  <c r="B75" i="30" s="1"/>
  <c r="B76" i="30" s="1"/>
  <c r="B77" i="30" s="1"/>
  <c r="B78" i="30" s="1"/>
  <c r="B79" i="30" s="1"/>
  <c r="B80" i="30" s="1"/>
  <c r="B81" i="30" s="1"/>
  <c r="B12" i="28"/>
  <c r="B52" i="28" s="1"/>
  <c r="B53" i="28" s="1"/>
  <c r="B54" i="28" s="1"/>
  <c r="B55" i="28" s="1"/>
  <c r="B56" i="28" s="1"/>
  <c r="B57" i="28" s="1"/>
  <c r="B58" i="28" s="1"/>
  <c r="B59" i="28" s="1"/>
  <c r="B12" i="29"/>
  <c r="B52" i="29" s="1"/>
  <c r="B53" i="29" s="1"/>
  <c r="B54" i="29" s="1"/>
  <c r="B55" i="29" s="1"/>
  <c r="B56" i="29" s="1"/>
  <c r="B57" i="29" s="1"/>
  <c r="B58" i="29" s="1"/>
  <c r="B59" i="29" s="1"/>
  <c r="B12" i="56"/>
  <c r="B52" i="56" s="1"/>
  <c r="B53" i="56" s="1"/>
  <c r="B54" i="56" s="1"/>
  <c r="B55" i="56" s="1"/>
  <c r="B56" i="56" s="1"/>
  <c r="B57" i="56" s="1"/>
  <c r="B58" i="56" s="1"/>
  <c r="B59" i="56" s="1"/>
  <c r="B12" i="30"/>
  <c r="A138" i="28"/>
  <c r="A139" i="28" s="1"/>
  <c r="A140" i="28" s="1"/>
  <c r="A141" i="28" s="1"/>
  <c r="A142" i="28" s="1"/>
  <c r="A143" i="28" s="1"/>
  <c r="A144" i="28" s="1"/>
  <c r="A145" i="28" s="1"/>
  <c r="A146" i="28" s="1"/>
  <c r="A147" i="28" s="1"/>
  <c r="A148" i="28" s="1"/>
  <c r="A149" i="28" s="1"/>
  <c r="A150" i="28" s="1"/>
  <c r="A151" i="28" s="1"/>
  <c r="A152" i="28" s="1"/>
  <c r="A153" i="28" s="1"/>
  <c r="A118" i="28"/>
  <c r="A119" i="28" s="1"/>
  <c r="A120" i="28" s="1"/>
  <c r="A121" i="28" s="1"/>
  <c r="A122" i="28" s="1"/>
  <c r="A123" i="28" s="1"/>
  <c r="A124" i="28" s="1"/>
  <c r="A125" i="28" s="1"/>
  <c r="A126" i="28" s="1"/>
  <c r="A127" i="28" s="1"/>
  <c r="A128" i="28" s="1"/>
  <c r="A129" i="28" s="1"/>
  <c r="A130" i="28" s="1"/>
  <c r="A131" i="28" s="1"/>
  <c r="A132" i="28" s="1"/>
  <c r="A133" i="28" s="1"/>
  <c r="A138" i="29"/>
  <c r="A139" i="29" s="1"/>
  <c r="A140" i="29" s="1"/>
  <c r="A141" i="29" s="1"/>
  <c r="A142" i="29" s="1"/>
  <c r="A143" i="29" s="1"/>
  <c r="A144" i="29" s="1"/>
  <c r="A145" i="29" s="1"/>
  <c r="A146" i="29" s="1"/>
  <c r="A147" i="29" s="1"/>
  <c r="A148" i="29" s="1"/>
  <c r="A149" i="29" s="1"/>
  <c r="A150" i="29" s="1"/>
  <c r="A151" i="29" s="1"/>
  <c r="A152" i="29" s="1"/>
  <c r="A153" i="29" s="1"/>
  <c r="A118" i="29"/>
  <c r="A119" i="29" s="1"/>
  <c r="A120" i="29" s="1"/>
  <c r="A121" i="29" s="1"/>
  <c r="A122" i="29" s="1"/>
  <c r="A123" i="29" s="1"/>
  <c r="A124" i="29" s="1"/>
  <c r="A125" i="29" s="1"/>
  <c r="A126" i="29" s="1"/>
  <c r="A127" i="29" s="1"/>
  <c r="A128" i="29" s="1"/>
  <c r="A129" i="29" s="1"/>
  <c r="A130" i="29" s="1"/>
  <c r="A131" i="29" s="1"/>
  <c r="A132" i="29" s="1"/>
  <c r="A133" i="29" s="1"/>
  <c r="A138" i="56"/>
  <c r="A139" i="56" s="1"/>
  <c r="A140" i="56" s="1"/>
  <c r="A141" i="56" s="1"/>
  <c r="A142" i="56" s="1"/>
  <c r="A143" i="56" s="1"/>
  <c r="A144" i="56" s="1"/>
  <c r="A145" i="56" s="1"/>
  <c r="A146" i="56" s="1"/>
  <c r="A147" i="56" s="1"/>
  <c r="A148" i="56" s="1"/>
  <c r="A149" i="56" s="1"/>
  <c r="A150" i="56" s="1"/>
  <c r="A151" i="56" s="1"/>
  <c r="A152" i="56" s="1"/>
  <c r="A153" i="56" s="1"/>
  <c r="A118" i="56"/>
  <c r="A119" i="56" s="1"/>
  <c r="A120" i="56" s="1"/>
  <c r="A121" i="56" s="1"/>
  <c r="A122" i="56" s="1"/>
  <c r="A123" i="56" s="1"/>
  <c r="A124" i="56" s="1"/>
  <c r="A125" i="56" s="1"/>
  <c r="A126" i="56" s="1"/>
  <c r="A127" i="56" s="1"/>
  <c r="A128" i="56" s="1"/>
  <c r="A129" i="56" s="1"/>
  <c r="A130" i="56" s="1"/>
  <c r="A131" i="56" s="1"/>
  <c r="A132" i="56" s="1"/>
  <c r="A133" i="56" s="1"/>
  <c r="A138" i="30"/>
  <c r="A139" i="30" s="1"/>
  <c r="A140" i="30" s="1"/>
  <c r="A141" i="30" s="1"/>
  <c r="A142" i="30" s="1"/>
  <c r="A143" i="30" s="1"/>
  <c r="A144" i="30" s="1"/>
  <c r="A145" i="30" s="1"/>
  <c r="A146" i="30" s="1"/>
  <c r="A147" i="30" s="1"/>
  <c r="A148" i="30" s="1"/>
  <c r="A149" i="30" s="1"/>
  <c r="A150" i="30" s="1"/>
  <c r="A151" i="30" s="1"/>
  <c r="A152" i="30" s="1"/>
  <c r="A153" i="30" s="1"/>
  <c r="A118" i="30"/>
  <c r="A119" i="30" s="1"/>
  <c r="A120" i="30" s="1"/>
  <c r="A121" i="30" s="1"/>
  <c r="A122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86" i="28"/>
  <c r="A87" i="28" s="1"/>
  <c r="A88" i="28" s="1"/>
  <c r="A89" i="28" s="1"/>
  <c r="A90" i="28" s="1"/>
  <c r="A91" i="28" s="1"/>
  <c r="A92" i="28" s="1"/>
  <c r="A93" i="28" s="1"/>
  <c r="A94" i="28" s="1"/>
  <c r="A95" i="28" s="1"/>
  <c r="A96" i="28" s="1"/>
  <c r="A97" i="28" s="1"/>
  <c r="A98" i="28" s="1"/>
  <c r="A99" i="28" s="1"/>
  <c r="A100" i="28" s="1"/>
  <c r="A101" i="28" s="1"/>
  <c r="A66" i="28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6" i="29"/>
  <c r="A87" i="29" s="1"/>
  <c r="A88" i="29" s="1"/>
  <c r="A89" i="29" s="1"/>
  <c r="A90" i="29" s="1"/>
  <c r="A91" i="29" s="1"/>
  <c r="A92" i="29" s="1"/>
  <c r="A93" i="29" s="1"/>
  <c r="A94" i="29" s="1"/>
  <c r="A95" i="29" s="1"/>
  <c r="A96" i="29" s="1"/>
  <c r="A97" i="29" s="1"/>
  <c r="A98" i="29" s="1"/>
  <c r="A99" i="29" s="1"/>
  <c r="A100" i="29" s="1"/>
  <c r="A101" i="29" s="1"/>
  <c r="A66" i="29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6" i="30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66" i="30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B84" i="28"/>
  <c r="B84" i="29"/>
  <c r="A34" i="28"/>
  <c r="A35" i="28" s="1"/>
  <c r="A36" i="28" s="1"/>
  <c r="A37" i="28" s="1"/>
  <c r="A38" i="28" s="1"/>
  <c r="A39" i="28" s="1"/>
  <c r="A40" i="28" s="1"/>
  <c r="A41" i="28" s="1"/>
  <c r="A42" i="28" s="1"/>
  <c r="A43" i="28" s="1"/>
  <c r="A44" i="28" s="1"/>
  <c r="A45" i="28" s="1"/>
  <c r="A46" i="28" s="1"/>
  <c r="A47" i="28" s="1"/>
  <c r="A48" i="28" s="1"/>
  <c r="A49" i="28" s="1"/>
  <c r="A34" i="29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A45" i="29" s="1"/>
  <c r="A46" i="29" s="1"/>
  <c r="A47" i="29" s="1"/>
  <c r="A48" i="29" s="1"/>
  <c r="A49" i="29" s="1"/>
  <c r="A34" i="56"/>
  <c r="A35" i="56" s="1"/>
  <c r="A36" i="56" s="1"/>
  <c r="A37" i="56" s="1"/>
  <c r="A38" i="56" s="1"/>
  <c r="A39" i="56" s="1"/>
  <c r="A40" i="56" s="1"/>
  <c r="A41" i="56" s="1"/>
  <c r="A42" i="56" s="1"/>
  <c r="A43" i="56" s="1"/>
  <c r="A44" i="56" s="1"/>
  <c r="A45" i="56" s="1"/>
  <c r="A46" i="56" s="1"/>
  <c r="A47" i="56" s="1"/>
  <c r="A48" i="56" s="1"/>
  <c r="A49" i="56" s="1"/>
  <c r="A34" i="30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B32" i="28"/>
  <c r="B32" i="29"/>
  <c r="B32" i="56"/>
  <c r="A48" i="48"/>
  <c r="A49" i="48" s="1"/>
  <c r="A50" i="48" s="1"/>
  <c r="A51" i="48" s="1"/>
  <c r="A52" i="48" s="1"/>
  <c r="A12" i="43"/>
  <c r="A12" i="45"/>
  <c r="A12" i="54"/>
  <c r="A12" i="46"/>
  <c r="B104" i="29" l="1"/>
  <c r="B105" i="29" s="1"/>
  <c r="B106" i="29" s="1"/>
  <c r="B107" i="29" s="1"/>
  <c r="B108" i="29" s="1"/>
  <c r="B109" i="29" s="1"/>
  <c r="B110" i="29" s="1"/>
  <c r="B111" i="29" s="1"/>
  <c r="B104" i="28"/>
  <c r="B105" i="28" s="1"/>
  <c r="B106" i="28" s="1"/>
  <c r="B107" i="28" s="1"/>
  <c r="B108" i="28" s="1"/>
  <c r="B109" i="28" s="1"/>
  <c r="B110" i="28" s="1"/>
  <c r="B111" i="28" s="1"/>
  <c r="B32" i="30"/>
  <c r="B52" i="30"/>
  <c r="B84" i="30"/>
  <c r="A35" i="48"/>
  <c r="A36" i="48" s="1"/>
  <c r="A37" i="48" s="1"/>
  <c r="A38" i="48" s="1"/>
  <c r="A41" i="48"/>
  <c r="A42" i="48" s="1"/>
  <c r="A43" i="48" s="1"/>
  <c r="A44" i="48" s="1"/>
  <c r="A45" i="48" s="1"/>
  <c r="B34" i="29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34" i="56"/>
  <c r="B35" i="56" s="1"/>
  <c r="B36" i="56" s="1"/>
  <c r="B37" i="56" s="1"/>
  <c r="B38" i="56" s="1"/>
  <c r="B39" i="56" s="1"/>
  <c r="B40" i="56" s="1"/>
  <c r="B41" i="56" s="1"/>
  <c r="B42" i="56" s="1"/>
  <c r="B43" i="56" s="1"/>
  <c r="B44" i="56" s="1"/>
  <c r="B45" i="56" s="1"/>
  <c r="B46" i="56" s="1"/>
  <c r="B47" i="56" s="1"/>
  <c r="B48" i="56" s="1"/>
  <c r="B49" i="56" s="1"/>
  <c r="B34" i="28"/>
  <c r="B35" i="28" s="1"/>
  <c r="B36" i="28" s="1"/>
  <c r="B37" i="28" s="1"/>
  <c r="B38" i="28" s="1"/>
  <c r="B39" i="28" s="1"/>
  <c r="B40" i="28" s="1"/>
  <c r="B41" i="28" s="1"/>
  <c r="B42" i="28" s="1"/>
  <c r="B43" i="28" s="1"/>
  <c r="B44" i="28" s="1"/>
  <c r="B45" i="28" s="1"/>
  <c r="B46" i="28" s="1"/>
  <c r="B47" i="28" s="1"/>
  <c r="B48" i="28" s="1"/>
  <c r="B49" i="28" s="1"/>
  <c r="B86" i="28"/>
  <c r="B87" i="28" s="1"/>
  <c r="B88" i="28" s="1"/>
  <c r="B89" i="28" s="1"/>
  <c r="B90" i="28" s="1"/>
  <c r="B91" i="28" s="1"/>
  <c r="B92" i="28" s="1"/>
  <c r="B93" i="28" s="1"/>
  <c r="B94" i="28" s="1"/>
  <c r="B95" i="28" s="1"/>
  <c r="B96" i="28" s="1"/>
  <c r="B97" i="28" s="1"/>
  <c r="B98" i="28" s="1"/>
  <c r="B99" i="28" s="1"/>
  <c r="B100" i="28" s="1"/>
  <c r="B101" i="28" s="1"/>
  <c r="B136" i="56"/>
  <c r="B136" i="28"/>
  <c r="B86" i="30"/>
  <c r="B87" i="30" s="1"/>
  <c r="B88" i="30" s="1"/>
  <c r="B89" i="30" s="1"/>
  <c r="B90" i="30" s="1"/>
  <c r="B91" i="30" s="1"/>
  <c r="B92" i="30" s="1"/>
  <c r="B93" i="30" s="1"/>
  <c r="B94" i="30" s="1"/>
  <c r="B95" i="30" s="1"/>
  <c r="B96" i="30" s="1"/>
  <c r="B97" i="30" s="1"/>
  <c r="B98" i="30" s="1"/>
  <c r="B99" i="30" s="1"/>
  <c r="B100" i="30" s="1"/>
  <c r="B101" i="30" s="1"/>
  <c r="B86" i="29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36" i="30"/>
  <c r="B136" i="29"/>
  <c r="K26" i="46"/>
  <c r="J26" i="46"/>
  <c r="I26" i="46"/>
  <c r="H26" i="46"/>
  <c r="G26" i="46"/>
  <c r="F26" i="46"/>
  <c r="E26" i="46"/>
  <c r="A14" i="29"/>
  <c r="A15" i="29" s="1"/>
  <c r="A16" i="29" s="1"/>
  <c r="A14" i="30"/>
  <c r="A15" i="30" s="1"/>
  <c r="A16" i="30" s="1"/>
  <c r="B14" i="28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14" i="29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14" i="56"/>
  <c r="B15" i="56" s="1"/>
  <c r="B16" i="56" s="1"/>
  <c r="B17" i="56" s="1"/>
  <c r="B18" i="56" s="1"/>
  <c r="B19" i="56" s="1"/>
  <c r="B20" i="56" s="1"/>
  <c r="B21" i="56" s="1"/>
  <c r="B22" i="56" s="1"/>
  <c r="B23" i="56" s="1"/>
  <c r="B24" i="56" s="1"/>
  <c r="B25" i="56" s="1"/>
  <c r="B26" i="56" s="1"/>
  <c r="B27" i="56" s="1"/>
  <c r="B28" i="56" s="1"/>
  <c r="B29" i="56" s="1"/>
  <c r="B14" i="30"/>
  <c r="B15" i="30" s="1"/>
  <c r="B16" i="30" s="1"/>
  <c r="B17" i="30" s="1"/>
  <c r="B18" i="30" s="1"/>
  <c r="B19" i="30" s="1"/>
  <c r="B20" i="30" s="1"/>
  <c r="B21" i="30" s="1"/>
  <c r="B22" i="30" s="1"/>
  <c r="B23" i="30" s="1"/>
  <c r="B24" i="30" s="1"/>
  <c r="B25" i="30" s="1"/>
  <c r="B26" i="30" s="1"/>
  <c r="B27" i="30" s="1"/>
  <c r="B28" i="30" s="1"/>
  <c r="B29" i="30" s="1"/>
  <c r="A14" i="28"/>
  <c r="A15" i="28" s="1"/>
  <c r="A16" i="28" s="1"/>
  <c r="A14" i="56"/>
  <c r="A15" i="56" s="1"/>
  <c r="A16" i="56" s="1"/>
  <c r="AB27" i="4"/>
  <c r="Z27" i="4"/>
  <c r="W27" i="4"/>
  <c r="T27" i="4"/>
  <c r="R27" i="4"/>
  <c r="N27" i="4"/>
  <c r="K27" i="4"/>
  <c r="I27" i="4"/>
  <c r="F12" i="30"/>
  <c r="I17" i="54"/>
  <c r="G17" i="43"/>
  <c r="G17" i="45"/>
  <c r="G17" i="54"/>
  <c r="G25" i="46"/>
  <c r="G24" i="46"/>
  <c r="G23" i="46"/>
  <c r="G22" i="46"/>
  <c r="G21" i="46"/>
  <c r="G16" i="46"/>
  <c r="G15" i="46"/>
  <c r="G14" i="46"/>
  <c r="G13" i="46"/>
  <c r="G12" i="46"/>
  <c r="B156" i="30" l="1"/>
  <c r="B157" i="30" s="1"/>
  <c r="B158" i="30" s="1"/>
  <c r="B159" i="30" s="1"/>
  <c r="B160" i="30" s="1"/>
  <c r="B161" i="30" s="1"/>
  <c r="B162" i="30" s="1"/>
  <c r="B163" i="30" s="1"/>
  <c r="B156" i="56"/>
  <c r="B157" i="56" s="1"/>
  <c r="B158" i="56" s="1"/>
  <c r="B159" i="56" s="1"/>
  <c r="B160" i="56" s="1"/>
  <c r="B161" i="56" s="1"/>
  <c r="B162" i="56" s="1"/>
  <c r="B163" i="56" s="1"/>
  <c r="B156" i="29"/>
  <c r="B157" i="29" s="1"/>
  <c r="B158" i="29" s="1"/>
  <c r="B159" i="29" s="1"/>
  <c r="B160" i="29" s="1"/>
  <c r="B161" i="29" s="1"/>
  <c r="B162" i="29" s="1"/>
  <c r="B163" i="29" s="1"/>
  <c r="B156" i="28"/>
  <c r="B157" i="28" s="1"/>
  <c r="B158" i="28" s="1"/>
  <c r="B159" i="28" s="1"/>
  <c r="B160" i="28" s="1"/>
  <c r="B161" i="28" s="1"/>
  <c r="B162" i="28" s="1"/>
  <c r="B163" i="28" s="1"/>
  <c r="B104" i="30"/>
  <c r="B105" i="30" s="1"/>
  <c r="B106" i="30" s="1"/>
  <c r="B107" i="30" s="1"/>
  <c r="B108" i="30" s="1"/>
  <c r="B109" i="30" s="1"/>
  <c r="B110" i="30" s="1"/>
  <c r="B111" i="30" s="1"/>
  <c r="B53" i="30"/>
  <c r="B54" i="30" s="1"/>
  <c r="B55" i="30" s="1"/>
  <c r="B56" i="30" s="1"/>
  <c r="B57" i="30" s="1"/>
  <c r="B58" i="30" s="1"/>
  <c r="B59" i="30" s="1"/>
  <c r="B34" i="30"/>
  <c r="B35" i="30" s="1"/>
  <c r="B36" i="30" s="1"/>
  <c r="B37" i="30" s="1"/>
  <c r="B38" i="30" s="1"/>
  <c r="B39" i="30" s="1"/>
  <c r="B40" i="30" s="1"/>
  <c r="B41" i="30" s="1"/>
  <c r="B42" i="30" s="1"/>
  <c r="B43" i="30" s="1"/>
  <c r="B44" i="30" s="1"/>
  <c r="B45" i="30" s="1"/>
  <c r="B46" i="30" s="1"/>
  <c r="B47" i="30" s="1"/>
  <c r="B48" i="30" s="1"/>
  <c r="B49" i="30" s="1"/>
  <c r="A17" i="28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17" i="29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17" i="56"/>
  <c r="A18" i="56" s="1"/>
  <c r="A19" i="56" s="1"/>
  <c r="A20" i="56" s="1"/>
  <c r="A21" i="56" s="1"/>
  <c r="A22" i="56" s="1"/>
  <c r="A23" i="56" s="1"/>
  <c r="A24" i="56" s="1"/>
  <c r="A25" i="56" s="1"/>
  <c r="A26" i="56" s="1"/>
  <c r="A27" i="56" s="1"/>
  <c r="A28" i="56" s="1"/>
  <c r="A29" i="56" s="1"/>
  <c r="A17" i="30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B138" i="29"/>
  <c r="B139" i="29" s="1"/>
  <c r="B140" i="29" s="1"/>
  <c r="B141" i="29" s="1"/>
  <c r="B142" i="29" s="1"/>
  <c r="B143" i="29" s="1"/>
  <c r="B144" i="29" s="1"/>
  <c r="B145" i="29" s="1"/>
  <c r="B146" i="29" s="1"/>
  <c r="B147" i="29" s="1"/>
  <c r="B148" i="29" s="1"/>
  <c r="B149" i="29" s="1"/>
  <c r="B150" i="29" s="1"/>
  <c r="B151" i="29" s="1"/>
  <c r="B152" i="29" s="1"/>
  <c r="B153" i="29" s="1"/>
  <c r="B138" i="30"/>
  <c r="B139" i="30" s="1"/>
  <c r="B140" i="30" s="1"/>
  <c r="B141" i="30" s="1"/>
  <c r="B142" i="30" s="1"/>
  <c r="B143" i="30" s="1"/>
  <c r="B144" i="30" s="1"/>
  <c r="B145" i="30" s="1"/>
  <c r="B146" i="30" s="1"/>
  <c r="B147" i="30" s="1"/>
  <c r="B148" i="30" s="1"/>
  <c r="B149" i="30" s="1"/>
  <c r="B150" i="30" s="1"/>
  <c r="B151" i="30" s="1"/>
  <c r="B152" i="30" s="1"/>
  <c r="B153" i="30" s="1"/>
  <c r="B138" i="28"/>
  <c r="B139" i="28" s="1"/>
  <c r="B140" i="28" s="1"/>
  <c r="B141" i="28" s="1"/>
  <c r="B142" i="28" s="1"/>
  <c r="B143" i="28" s="1"/>
  <c r="B144" i="28" s="1"/>
  <c r="B145" i="28" s="1"/>
  <c r="B146" i="28" s="1"/>
  <c r="B147" i="28" s="1"/>
  <c r="B148" i="28" s="1"/>
  <c r="B149" i="28" s="1"/>
  <c r="B150" i="28" s="1"/>
  <c r="B151" i="28" s="1"/>
  <c r="B152" i="28" s="1"/>
  <c r="B153" i="28" s="1"/>
  <c r="B138" i="56"/>
  <c r="B139" i="56" s="1"/>
  <c r="B140" i="56" s="1"/>
  <c r="B141" i="56" s="1"/>
  <c r="B142" i="56" s="1"/>
  <c r="B143" i="56" s="1"/>
  <c r="B144" i="56" s="1"/>
  <c r="B145" i="56" s="1"/>
  <c r="B146" i="56" s="1"/>
  <c r="B147" i="56" s="1"/>
  <c r="B148" i="56" s="1"/>
  <c r="B149" i="56" s="1"/>
  <c r="B150" i="56" s="1"/>
  <c r="B151" i="56" s="1"/>
  <c r="B152" i="56" s="1"/>
  <c r="B153" i="56" s="1"/>
  <c r="I28" i="28"/>
  <c r="I28" i="30" s="1"/>
  <c r="J27" i="4"/>
  <c r="M27" i="4"/>
  <c r="O27" i="4"/>
  <c r="S27" i="4"/>
  <c r="V27" i="4"/>
  <c r="X27" i="4"/>
  <c r="AA27" i="4"/>
  <c r="G17" i="46"/>
  <c r="A80" i="16" l="1"/>
  <c r="A81" i="16" s="1"/>
  <c r="A82" i="16" s="1"/>
  <c r="A83" i="16" s="1"/>
  <c r="A80" i="20"/>
  <c r="A81" i="20" s="1"/>
  <c r="A82" i="20" s="1"/>
  <c r="A83" i="20" s="1"/>
  <c r="A80" i="21"/>
  <c r="A81" i="21" s="1"/>
  <c r="A82" i="21" s="1"/>
  <c r="A83" i="21" s="1"/>
  <c r="A80" i="18"/>
  <c r="A81" i="18" s="1"/>
  <c r="A82" i="18" s="1"/>
  <c r="A83" i="18" s="1"/>
  <c r="A80" i="19"/>
  <c r="A81" i="19" s="1"/>
  <c r="A82" i="19" s="1"/>
  <c r="A83" i="19" s="1"/>
  <c r="A80" i="3"/>
  <c r="A81" i="3" s="1"/>
  <c r="A82" i="3" s="1"/>
  <c r="A83" i="3" s="1"/>
  <c r="A73" i="16"/>
  <c r="A73" i="20"/>
  <c r="A73" i="21"/>
  <c r="A73" i="18"/>
  <c r="A73" i="19"/>
  <c r="A73" i="3"/>
  <c r="A65" i="16"/>
  <c r="A66" i="16" s="1"/>
  <c r="A67" i="16" s="1"/>
  <c r="A68" i="16" s="1"/>
  <c r="A65" i="20"/>
  <c r="A66" i="20" s="1"/>
  <c r="A67" i="20" s="1"/>
  <c r="A68" i="20" s="1"/>
  <c r="A65" i="21"/>
  <c r="A66" i="21" s="1"/>
  <c r="A67" i="21" s="1"/>
  <c r="A68" i="21" s="1"/>
  <c r="A65" i="18"/>
  <c r="A66" i="18" s="1"/>
  <c r="A67" i="18" s="1"/>
  <c r="A68" i="18" s="1"/>
  <c r="A65" i="19"/>
  <c r="A66" i="19" s="1"/>
  <c r="A67" i="19" s="1"/>
  <c r="A68" i="19" s="1"/>
  <c r="A65" i="3"/>
  <c r="A66" i="3" s="1"/>
  <c r="A67" i="3" s="1"/>
  <c r="A68" i="3" s="1"/>
  <c r="A58" i="16"/>
  <c r="A58" i="20"/>
  <c r="A58" i="21"/>
  <c r="A58" i="18"/>
  <c r="A58" i="19"/>
  <c r="A58" i="3"/>
  <c r="A50" i="16"/>
  <c r="A51" i="16" s="1"/>
  <c r="A52" i="16" s="1"/>
  <c r="A53" i="16" s="1"/>
  <c r="A50" i="20"/>
  <c r="A51" i="20" s="1"/>
  <c r="A52" i="20" s="1"/>
  <c r="A53" i="20" s="1"/>
  <c r="A50" i="21"/>
  <c r="A51" i="21" s="1"/>
  <c r="A52" i="21" s="1"/>
  <c r="A53" i="21" s="1"/>
  <c r="A50" i="18"/>
  <c r="A51" i="18" s="1"/>
  <c r="A52" i="18" s="1"/>
  <c r="A53" i="18" s="1"/>
  <c r="A50" i="19"/>
  <c r="A51" i="19" s="1"/>
  <c r="A52" i="19" s="1"/>
  <c r="A53" i="19" s="1"/>
  <c r="A50" i="3"/>
  <c r="A51" i="3" s="1"/>
  <c r="A52" i="3" s="1"/>
  <c r="A53" i="3" s="1"/>
  <c r="A43" i="16"/>
  <c r="A43" i="20"/>
  <c r="A43" i="21"/>
  <c r="A43" i="18"/>
  <c r="A43" i="19"/>
  <c r="A43" i="3"/>
  <c r="A35" i="16"/>
  <c r="A36" i="16" s="1"/>
  <c r="A37" i="16" s="1"/>
  <c r="A38" i="16" s="1"/>
  <c r="A35" i="20"/>
  <c r="A36" i="20" s="1"/>
  <c r="A37" i="20" s="1"/>
  <c r="A38" i="20" s="1"/>
  <c r="A35" i="21"/>
  <c r="A36" i="21" s="1"/>
  <c r="A37" i="21" s="1"/>
  <c r="A38" i="21" s="1"/>
  <c r="A35" i="18"/>
  <c r="A36" i="18" s="1"/>
  <c r="A37" i="18" s="1"/>
  <c r="A38" i="18" s="1"/>
  <c r="A35" i="19"/>
  <c r="A36" i="19" s="1"/>
  <c r="A37" i="19" s="1"/>
  <c r="A38" i="19" s="1"/>
  <c r="A35" i="3"/>
  <c r="A36" i="3" s="1"/>
  <c r="A37" i="3" s="1"/>
  <c r="A38" i="3" s="1"/>
  <c r="A28" i="16"/>
  <c r="A28" i="20"/>
  <c r="A28" i="21"/>
  <c r="A28" i="18"/>
  <c r="A28" i="19"/>
  <c r="A28" i="3"/>
  <c r="A20" i="16"/>
  <c r="A21" i="16" s="1"/>
  <c r="A22" i="16" s="1"/>
  <c r="A23" i="16" s="1"/>
  <c r="A20" i="20"/>
  <c r="A21" i="20" s="1"/>
  <c r="A22" i="20" s="1"/>
  <c r="A23" i="20" s="1"/>
  <c r="A20" i="21"/>
  <c r="A21" i="21" s="1"/>
  <c r="A22" i="21" s="1"/>
  <c r="A23" i="21" s="1"/>
  <c r="A20" i="18"/>
  <c r="A21" i="18" s="1"/>
  <c r="A22" i="18" s="1"/>
  <c r="A23" i="18" s="1"/>
  <c r="A20" i="19"/>
  <c r="A21" i="19" s="1"/>
  <c r="A22" i="19" s="1"/>
  <c r="A23" i="19" s="1"/>
  <c r="A20" i="3"/>
  <c r="A21" i="3" s="1"/>
  <c r="A22" i="3" s="1"/>
  <c r="A23" i="3" s="1"/>
  <c r="N61" i="3"/>
  <c r="L61" i="3"/>
  <c r="J61" i="3"/>
  <c r="H61" i="3"/>
  <c r="F61" i="3"/>
  <c r="O62" i="3"/>
  <c r="N62" i="3"/>
  <c r="M62" i="3"/>
  <c r="L62" i="3"/>
  <c r="K62" i="3"/>
  <c r="J62" i="3"/>
  <c r="I62" i="3"/>
  <c r="H62" i="3"/>
  <c r="G62" i="3"/>
  <c r="F62" i="3"/>
  <c r="E62" i="3"/>
  <c r="O61" i="3"/>
  <c r="M61" i="3"/>
  <c r="K61" i="3"/>
  <c r="I61" i="3"/>
  <c r="G61" i="3"/>
  <c r="O60" i="3"/>
  <c r="N60" i="3"/>
  <c r="M60" i="3"/>
  <c r="L60" i="3"/>
  <c r="K60" i="3"/>
  <c r="J60" i="3"/>
  <c r="I60" i="3"/>
  <c r="H60" i="3"/>
  <c r="G60" i="3"/>
  <c r="F60" i="3"/>
  <c r="E60" i="3"/>
  <c r="O59" i="3"/>
  <c r="N59" i="3"/>
  <c r="M59" i="3"/>
  <c r="L59" i="3"/>
  <c r="K59" i="3"/>
  <c r="J59" i="3"/>
  <c r="I59" i="3"/>
  <c r="H59" i="3"/>
  <c r="G59" i="3"/>
  <c r="F59" i="3"/>
  <c r="E59" i="3"/>
  <c r="O58" i="3"/>
  <c r="N58" i="3"/>
  <c r="M58" i="3"/>
  <c r="L58" i="3"/>
  <c r="K58" i="3"/>
  <c r="J58" i="3"/>
  <c r="I58" i="3"/>
  <c r="H58" i="3"/>
  <c r="G58" i="3"/>
  <c r="F58" i="3"/>
  <c r="E58" i="3"/>
  <c r="B80" i="16"/>
  <c r="B81" i="16" s="1"/>
  <c r="B82" i="16" s="1"/>
  <c r="B83" i="16" s="1"/>
  <c r="B65" i="16"/>
  <c r="B66" i="16" s="1"/>
  <c r="B67" i="16" s="1"/>
  <c r="B68" i="16" s="1"/>
  <c r="B50" i="16"/>
  <c r="B51" i="16" s="1"/>
  <c r="B52" i="16" s="1"/>
  <c r="B53" i="16" s="1"/>
  <c r="B35" i="16"/>
  <c r="B36" i="16" s="1"/>
  <c r="B37" i="16" s="1"/>
  <c r="B38" i="16" s="1"/>
  <c r="B20" i="16"/>
  <c r="B21" i="16" s="1"/>
  <c r="B22" i="16" s="1"/>
  <c r="B23" i="16" s="1"/>
  <c r="B80" i="20"/>
  <c r="B81" i="20" s="1"/>
  <c r="B82" i="20" s="1"/>
  <c r="B83" i="20" s="1"/>
  <c r="B65" i="20"/>
  <c r="B66" i="20" s="1"/>
  <c r="B67" i="20" s="1"/>
  <c r="B68" i="20" s="1"/>
  <c r="B50" i="20"/>
  <c r="B51" i="20" s="1"/>
  <c r="B52" i="20" s="1"/>
  <c r="B53" i="20" s="1"/>
  <c r="B35" i="20"/>
  <c r="B36" i="20" s="1"/>
  <c r="B37" i="20" s="1"/>
  <c r="B38" i="20" s="1"/>
  <c r="B20" i="20"/>
  <c r="B21" i="20" s="1"/>
  <c r="B22" i="20" s="1"/>
  <c r="B23" i="20" s="1"/>
  <c r="B80" i="21"/>
  <c r="B81" i="21" s="1"/>
  <c r="B82" i="21" s="1"/>
  <c r="B83" i="21" s="1"/>
  <c r="B65" i="21"/>
  <c r="B66" i="21" s="1"/>
  <c r="B67" i="21" s="1"/>
  <c r="B68" i="21" s="1"/>
  <c r="B50" i="21"/>
  <c r="B51" i="21" s="1"/>
  <c r="B52" i="21" s="1"/>
  <c r="B53" i="21" s="1"/>
  <c r="B35" i="21"/>
  <c r="B36" i="21" s="1"/>
  <c r="B37" i="21" s="1"/>
  <c r="B38" i="21" s="1"/>
  <c r="B20" i="21"/>
  <c r="B21" i="21" s="1"/>
  <c r="B22" i="21" s="1"/>
  <c r="B23" i="21" s="1"/>
  <c r="B80" i="18"/>
  <c r="B81" i="18" s="1"/>
  <c r="B82" i="18" s="1"/>
  <c r="B83" i="18" s="1"/>
  <c r="B65" i="18"/>
  <c r="B66" i="18" s="1"/>
  <c r="B67" i="18" s="1"/>
  <c r="B68" i="18" s="1"/>
  <c r="B50" i="18"/>
  <c r="B51" i="18" s="1"/>
  <c r="B52" i="18" s="1"/>
  <c r="B53" i="18" s="1"/>
  <c r="B35" i="18"/>
  <c r="B36" i="18" s="1"/>
  <c r="B37" i="18" s="1"/>
  <c r="B38" i="18" s="1"/>
  <c r="B20" i="18"/>
  <c r="B21" i="18" s="1"/>
  <c r="B22" i="18" s="1"/>
  <c r="B23" i="18" s="1"/>
  <c r="B80" i="19"/>
  <c r="B81" i="19" s="1"/>
  <c r="B82" i="19" s="1"/>
  <c r="B83" i="19" s="1"/>
  <c r="B65" i="19"/>
  <c r="B66" i="19" s="1"/>
  <c r="B67" i="19" s="1"/>
  <c r="B68" i="19" s="1"/>
  <c r="B50" i="19"/>
  <c r="B51" i="19" s="1"/>
  <c r="B52" i="19" s="1"/>
  <c r="B53" i="19" s="1"/>
  <c r="B35" i="19"/>
  <c r="B36" i="19" s="1"/>
  <c r="B37" i="19" s="1"/>
  <c r="B38" i="19" s="1"/>
  <c r="B20" i="19"/>
  <c r="B21" i="19" s="1"/>
  <c r="B22" i="19" s="1"/>
  <c r="B23" i="19" s="1"/>
  <c r="B80" i="3"/>
  <c r="B81" i="3" s="1"/>
  <c r="B82" i="3" s="1"/>
  <c r="B83" i="3" s="1"/>
  <c r="B65" i="3"/>
  <c r="B66" i="3" s="1"/>
  <c r="B67" i="3" s="1"/>
  <c r="B68" i="3" s="1"/>
  <c r="B50" i="3"/>
  <c r="B51" i="3" s="1"/>
  <c r="B52" i="3" s="1"/>
  <c r="B53" i="3" s="1"/>
  <c r="B35" i="3"/>
  <c r="B36" i="3" s="1"/>
  <c r="B37" i="3" s="1"/>
  <c r="B38" i="3" s="1"/>
  <c r="B20" i="3"/>
  <c r="B21" i="3" s="1"/>
  <c r="B22" i="3" s="1"/>
  <c r="B23" i="3" s="1"/>
  <c r="N17" i="3"/>
  <c r="N15" i="3"/>
  <c r="N14" i="3"/>
  <c r="N13" i="3"/>
  <c r="A84" i="21" l="1"/>
  <c r="A84" i="19"/>
  <c r="B24" i="18"/>
  <c r="B54" i="18"/>
  <c r="B84" i="18"/>
  <c r="B39" i="21"/>
  <c r="B69" i="21"/>
  <c r="B24" i="20"/>
  <c r="B54" i="20"/>
  <c r="B84" i="20"/>
  <c r="B39" i="16"/>
  <c r="B69" i="16"/>
  <c r="A84" i="3"/>
  <c r="A84" i="18"/>
  <c r="B24" i="3"/>
  <c r="B54" i="3"/>
  <c r="B84" i="3"/>
  <c r="B39" i="19"/>
  <c r="B69" i="19"/>
  <c r="B39" i="3"/>
  <c r="B69" i="3"/>
  <c r="B24" i="19"/>
  <c r="B54" i="19"/>
  <c r="B84" i="19"/>
  <c r="B39" i="18"/>
  <c r="B69" i="18"/>
  <c r="B24" i="21"/>
  <c r="B54" i="21"/>
  <c r="B84" i="21"/>
  <c r="B39" i="20"/>
  <c r="B69" i="20"/>
  <c r="B24" i="16"/>
  <c r="B54" i="16"/>
  <c r="B84" i="16"/>
  <c r="A84" i="20"/>
  <c r="A84" i="16"/>
  <c r="A69" i="3"/>
  <c r="A69" i="18"/>
  <c r="A69" i="20"/>
  <c r="A69" i="19"/>
  <c r="A69" i="21"/>
  <c r="A69" i="16"/>
  <c r="A54" i="3"/>
  <c r="A54" i="18"/>
  <c r="A54" i="16"/>
  <c r="A54" i="19"/>
  <c r="A54" i="21"/>
  <c r="A54" i="20"/>
  <c r="A39" i="3"/>
  <c r="A39" i="19"/>
  <c r="A39" i="18"/>
  <c r="A39" i="21"/>
  <c r="A39" i="20"/>
  <c r="A39" i="16"/>
  <c r="A24" i="3"/>
  <c r="A24" i="19"/>
  <c r="A24" i="18"/>
  <c r="A24" i="21"/>
  <c r="A24" i="20"/>
  <c r="A24" i="16"/>
  <c r="N16" i="3"/>
  <c r="I14" i="28"/>
  <c r="I14" i="30" s="1"/>
  <c r="A33" i="22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33" i="23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33" i="24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33" i="25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33" i="26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33" i="4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13" i="22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13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13" i="24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13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13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13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B31" i="4" l="1"/>
  <c r="AA31" i="4"/>
  <c r="Z31" i="4"/>
  <c r="X31" i="4"/>
  <c r="W31" i="4"/>
  <c r="V31" i="4"/>
  <c r="T31" i="4"/>
  <c r="S31" i="4"/>
  <c r="R31" i="4"/>
  <c r="O31" i="4"/>
  <c r="N31" i="4"/>
  <c r="M31" i="4"/>
  <c r="K31" i="4"/>
  <c r="J31" i="4"/>
  <c r="I31" i="4"/>
  <c r="G31" i="4"/>
  <c r="F31" i="4"/>
  <c r="E31" i="4"/>
  <c r="AB13" i="4"/>
  <c r="AA13" i="4"/>
  <c r="Z13" i="4"/>
  <c r="X13" i="4"/>
  <c r="W13" i="4"/>
  <c r="V13" i="4"/>
  <c r="T13" i="4"/>
  <c r="S13" i="4"/>
  <c r="R13" i="4"/>
  <c r="O13" i="4"/>
  <c r="N13" i="4"/>
  <c r="M13" i="4"/>
  <c r="K13" i="4"/>
  <c r="J13" i="4"/>
  <c r="I13" i="4"/>
  <c r="G13" i="4"/>
  <c r="F13" i="4"/>
  <c r="E13" i="4"/>
  <c r="Y27" i="4"/>
  <c r="Y26" i="4"/>
  <c r="Y25" i="4"/>
  <c r="Y22" i="4"/>
  <c r="Y21" i="4"/>
  <c r="Y20" i="4"/>
  <c r="Y19" i="4"/>
  <c r="Y18" i="4"/>
  <c r="Y16" i="4"/>
  <c r="AC26" i="4"/>
  <c r="AC25" i="4"/>
  <c r="AC22" i="4"/>
  <c r="AC21" i="4"/>
  <c r="AC20" i="4"/>
  <c r="AC19" i="4"/>
  <c r="AC27" i="4"/>
  <c r="AC18" i="4"/>
  <c r="AC16" i="4"/>
  <c r="U26" i="4"/>
  <c r="U25" i="4"/>
  <c r="U22" i="4"/>
  <c r="U21" i="4"/>
  <c r="U20" i="4"/>
  <c r="U19" i="4"/>
  <c r="U27" i="4"/>
  <c r="U18" i="4"/>
  <c r="U16" i="4"/>
  <c r="P26" i="4"/>
  <c r="P25" i="4"/>
  <c r="P22" i="4"/>
  <c r="P21" i="4"/>
  <c r="P20" i="4"/>
  <c r="P19" i="4"/>
  <c r="P27" i="4"/>
  <c r="P18" i="4"/>
  <c r="P16" i="4"/>
  <c r="L26" i="4"/>
  <c r="L20" i="4"/>
  <c r="L19" i="4"/>
  <c r="L27" i="4"/>
  <c r="L18" i="4"/>
  <c r="L16" i="4"/>
  <c r="H31" i="4"/>
  <c r="J12" i="30"/>
  <c r="H12" i="30"/>
  <c r="G12" i="30"/>
  <c r="E12" i="30"/>
  <c r="K25" i="46"/>
  <c r="I25" i="46"/>
  <c r="H25" i="46"/>
  <c r="F25" i="46"/>
  <c r="E25" i="46"/>
  <c r="K24" i="46"/>
  <c r="I24" i="46"/>
  <c r="H24" i="46"/>
  <c r="F24" i="46"/>
  <c r="E24" i="46"/>
  <c r="K23" i="46"/>
  <c r="I23" i="46"/>
  <c r="H23" i="46"/>
  <c r="F23" i="46"/>
  <c r="E23" i="46"/>
  <c r="K22" i="46"/>
  <c r="I22" i="46"/>
  <c r="H22" i="46"/>
  <c r="F22" i="46"/>
  <c r="E22" i="46"/>
  <c r="K21" i="46"/>
  <c r="J21" i="46"/>
  <c r="I21" i="46"/>
  <c r="H21" i="46"/>
  <c r="F21" i="46"/>
  <c r="E21" i="46"/>
  <c r="K16" i="46"/>
  <c r="I16" i="46"/>
  <c r="H16" i="46"/>
  <c r="F16" i="46"/>
  <c r="E16" i="46"/>
  <c r="K15" i="46"/>
  <c r="I15" i="46"/>
  <c r="H15" i="46"/>
  <c r="F15" i="46"/>
  <c r="E15" i="46"/>
  <c r="K14" i="46"/>
  <c r="I14" i="46"/>
  <c r="H14" i="46"/>
  <c r="F14" i="46"/>
  <c r="E14" i="46"/>
  <c r="K13" i="46"/>
  <c r="I13" i="46"/>
  <c r="H13" i="46"/>
  <c r="F13" i="46"/>
  <c r="K12" i="46"/>
  <c r="J12" i="46"/>
  <c r="I12" i="46"/>
  <c r="H12" i="46"/>
  <c r="F12" i="46"/>
  <c r="E12" i="46"/>
  <c r="E13" i="46"/>
  <c r="B21" i="54"/>
  <c r="B22" i="54" s="1"/>
  <c r="B23" i="54" s="1"/>
  <c r="B24" i="54" s="1"/>
  <c r="B25" i="54" s="1"/>
  <c r="B26" i="54" s="1"/>
  <c r="A22" i="54"/>
  <c r="A23" i="54" s="1"/>
  <c r="A24" i="54" s="1"/>
  <c r="A25" i="54" s="1"/>
  <c r="A26" i="54" s="1"/>
  <c r="K17" i="54"/>
  <c r="H17" i="54"/>
  <c r="F17" i="54"/>
  <c r="E17" i="54"/>
  <c r="J13" i="54"/>
  <c r="B12" i="54"/>
  <c r="B13" i="54" s="1"/>
  <c r="B14" i="54" s="1"/>
  <c r="B15" i="54" s="1"/>
  <c r="B16" i="54" s="1"/>
  <c r="B17" i="54" s="1"/>
  <c r="A13" i="54"/>
  <c r="A14" i="54" s="1"/>
  <c r="A15" i="54" s="1"/>
  <c r="A16" i="54" s="1"/>
  <c r="A17" i="54" s="1"/>
  <c r="J17" i="54" l="1"/>
  <c r="Q21" i="22"/>
  <c r="Q21" i="4" s="1"/>
  <c r="L21" i="4"/>
  <c r="Q25" i="22"/>
  <c r="Q25" i="4" s="1"/>
  <c r="L25" i="4"/>
  <c r="Q22" i="22"/>
  <c r="Q22" i="4" s="1"/>
  <c r="L22" i="4"/>
  <c r="Y13" i="4"/>
  <c r="AC13" i="4"/>
  <c r="AC31" i="4"/>
  <c r="P13" i="4"/>
  <c r="P31" i="4"/>
  <c r="L13" i="4"/>
  <c r="L31" i="4"/>
  <c r="U13" i="4"/>
  <c r="U31" i="4"/>
  <c r="Y31" i="4"/>
  <c r="B43" i="16" l="1"/>
  <c r="B44" i="16" s="1"/>
  <c r="B45" i="16" s="1"/>
  <c r="B46" i="16" s="1"/>
  <c r="A44" i="16"/>
  <c r="A45" i="16" s="1"/>
  <c r="A46" i="16" s="1"/>
  <c r="B43" i="20"/>
  <c r="B44" i="20" s="1"/>
  <c r="B45" i="20" s="1"/>
  <c r="B46" i="20" s="1"/>
  <c r="A44" i="20"/>
  <c r="A45" i="20" s="1"/>
  <c r="A46" i="20" s="1"/>
  <c r="B43" i="21"/>
  <c r="B44" i="21" s="1"/>
  <c r="B45" i="21" s="1"/>
  <c r="B46" i="21" s="1"/>
  <c r="A44" i="21"/>
  <c r="A45" i="21" s="1"/>
  <c r="A46" i="21" s="1"/>
  <c r="B43" i="18"/>
  <c r="B44" i="18" s="1"/>
  <c r="B45" i="18" s="1"/>
  <c r="B46" i="18" s="1"/>
  <c r="A44" i="18"/>
  <c r="A45" i="18" s="1"/>
  <c r="A46" i="18" s="1"/>
  <c r="B43" i="19"/>
  <c r="B44" i="19" s="1"/>
  <c r="B45" i="19" s="1"/>
  <c r="B46" i="19" s="1"/>
  <c r="A44" i="19"/>
  <c r="A45" i="19" s="1"/>
  <c r="A46" i="19" s="1"/>
  <c r="B43" i="3"/>
  <c r="B44" i="3" s="1"/>
  <c r="B45" i="3" s="1"/>
  <c r="B46" i="3" s="1"/>
  <c r="A44" i="3"/>
  <c r="A45" i="3" s="1"/>
  <c r="A46" i="3" s="1"/>
  <c r="B28" i="16"/>
  <c r="B29" i="16" s="1"/>
  <c r="B30" i="16" s="1"/>
  <c r="B31" i="16" s="1"/>
  <c r="A29" i="16"/>
  <c r="A30" i="16" s="1"/>
  <c r="A31" i="16" s="1"/>
  <c r="B28" i="20"/>
  <c r="B29" i="20" s="1"/>
  <c r="B30" i="20" s="1"/>
  <c r="B31" i="20" s="1"/>
  <c r="A29" i="20"/>
  <c r="A30" i="20" s="1"/>
  <c r="A31" i="20" s="1"/>
  <c r="B28" i="21"/>
  <c r="B29" i="21" s="1"/>
  <c r="B30" i="21" s="1"/>
  <c r="B31" i="21" s="1"/>
  <c r="A29" i="21"/>
  <c r="A30" i="21" s="1"/>
  <c r="A31" i="21" s="1"/>
  <c r="B28" i="18"/>
  <c r="B29" i="18" s="1"/>
  <c r="B30" i="18" s="1"/>
  <c r="B31" i="18" s="1"/>
  <c r="A29" i="18"/>
  <c r="A30" i="18" s="1"/>
  <c r="A31" i="18" s="1"/>
  <c r="B28" i="19"/>
  <c r="B29" i="19" s="1"/>
  <c r="B30" i="19" s="1"/>
  <c r="B31" i="19" s="1"/>
  <c r="A29" i="19"/>
  <c r="A30" i="19" s="1"/>
  <c r="A31" i="19" s="1"/>
  <c r="B28" i="3"/>
  <c r="B29" i="3" s="1"/>
  <c r="B30" i="3" s="1"/>
  <c r="B31" i="3" s="1"/>
  <c r="A29" i="3"/>
  <c r="A30" i="3" s="1"/>
  <c r="A31" i="3" s="1"/>
  <c r="J25" i="46"/>
  <c r="J24" i="46"/>
  <c r="J23" i="46"/>
  <c r="J22" i="46"/>
  <c r="J13" i="45"/>
  <c r="J13" i="43"/>
  <c r="J13" i="46" l="1"/>
  <c r="B32" i="3"/>
  <c r="B32" i="19"/>
  <c r="B32" i="18"/>
  <c r="B32" i="21"/>
  <c r="B32" i="20"/>
  <c r="B32" i="16"/>
  <c r="B47" i="3"/>
  <c r="B47" i="19"/>
  <c r="B47" i="18"/>
  <c r="B47" i="21"/>
  <c r="B47" i="20"/>
  <c r="B47" i="16"/>
  <c r="A47" i="3"/>
  <c r="A47" i="19"/>
  <c r="A47" i="18"/>
  <c r="A47" i="21"/>
  <c r="A47" i="20"/>
  <c r="A47" i="16"/>
  <c r="A32" i="3"/>
  <c r="A32" i="19"/>
  <c r="A32" i="18"/>
  <c r="A32" i="21"/>
  <c r="A32" i="20"/>
  <c r="A32" i="16"/>
  <c r="H22" i="22"/>
  <c r="H22" i="4" l="1"/>
  <c r="B35" i="48"/>
  <c r="B36" i="48" s="1"/>
  <c r="B37" i="48" s="1"/>
  <c r="B38" i="48" s="1"/>
  <c r="A22" i="46"/>
  <c r="A23" i="46" s="1"/>
  <c r="A24" i="46" s="1"/>
  <c r="A25" i="46" s="1"/>
  <c r="A26" i="46" s="1"/>
  <c r="A22" i="43"/>
  <c r="A23" i="43" s="1"/>
  <c r="A24" i="43" s="1"/>
  <c r="A25" i="43" s="1"/>
  <c r="A26" i="43" s="1"/>
  <c r="B21" i="43"/>
  <c r="B22" i="43" s="1"/>
  <c r="B23" i="43" s="1"/>
  <c r="B24" i="43" s="1"/>
  <c r="B25" i="43" s="1"/>
  <c r="B26" i="43" s="1"/>
  <c r="A22" i="45"/>
  <c r="A23" i="45" s="1"/>
  <c r="A24" i="45" s="1"/>
  <c r="A25" i="45" s="1"/>
  <c r="A26" i="45" s="1"/>
  <c r="B21" i="45"/>
  <c r="B22" i="45" s="1"/>
  <c r="B23" i="45" s="1"/>
  <c r="B24" i="45" s="1"/>
  <c r="B25" i="45" s="1"/>
  <c r="B26" i="45" s="1"/>
  <c r="B21" i="46"/>
  <c r="B22" i="46" s="1"/>
  <c r="B23" i="46" s="1"/>
  <c r="B24" i="46" s="1"/>
  <c r="B25" i="46" s="1"/>
  <c r="B26" i="46" s="1"/>
  <c r="P15" i="4" l="1"/>
  <c r="H25" i="22"/>
  <c r="H25" i="4" s="1"/>
  <c r="H21" i="22"/>
  <c r="H21" i="4" s="1"/>
  <c r="B12" i="46"/>
  <c r="B13" i="46" s="1"/>
  <c r="B14" i="46" s="1"/>
  <c r="B15" i="46" s="1"/>
  <c r="B16" i="46" s="1"/>
  <c r="B17" i="46" s="1"/>
  <c r="A13" i="46"/>
  <c r="A14" i="46" s="1"/>
  <c r="A15" i="46" s="1"/>
  <c r="A16" i="46" s="1"/>
  <c r="A17" i="46" s="1"/>
  <c r="K17" i="45"/>
  <c r="I17" i="45"/>
  <c r="H17" i="45"/>
  <c r="F17" i="45"/>
  <c r="E17" i="45"/>
  <c r="B12" i="45"/>
  <c r="B13" i="45" s="1"/>
  <c r="B14" i="45" s="1"/>
  <c r="B15" i="45" s="1"/>
  <c r="B16" i="45" s="1"/>
  <c r="B17" i="45" s="1"/>
  <c r="A13" i="45"/>
  <c r="A14" i="45" s="1"/>
  <c r="A15" i="45" s="1"/>
  <c r="A16" i="45" s="1"/>
  <c r="A17" i="45" s="1"/>
  <c r="K17" i="43"/>
  <c r="I17" i="43"/>
  <c r="H17" i="43"/>
  <c r="F17" i="43"/>
  <c r="E17" i="43"/>
  <c r="J16" i="46"/>
  <c r="J15" i="46"/>
  <c r="J14" i="46"/>
  <c r="B12" i="43"/>
  <c r="B13" i="43" s="1"/>
  <c r="B14" i="43" s="1"/>
  <c r="B15" i="43" s="1"/>
  <c r="B16" i="43" s="1"/>
  <c r="B17" i="43" s="1"/>
  <c r="A13" i="43"/>
  <c r="A14" i="43" s="1"/>
  <c r="A15" i="43" s="1"/>
  <c r="A16" i="43" s="1"/>
  <c r="A17" i="43" s="1"/>
  <c r="H17" i="46" l="1"/>
  <c r="K17" i="46"/>
  <c r="E17" i="46"/>
  <c r="J17" i="43"/>
  <c r="F17" i="46"/>
  <c r="I17" i="46"/>
  <c r="J17" i="45"/>
  <c r="P28" i="4"/>
  <c r="H26" i="22"/>
  <c r="Q31" i="22"/>
  <c r="J17" i="46" l="1"/>
  <c r="H26" i="4"/>
  <c r="Q31" i="4"/>
  <c r="Y15" i="4"/>
  <c r="U28" i="4"/>
  <c r="U15" i="4"/>
  <c r="Q26" i="22"/>
  <c r="AC15" i="4" l="1"/>
  <c r="L15" i="4"/>
  <c r="L28" i="4"/>
  <c r="AC28" i="4"/>
  <c r="Q26" i="4"/>
  <c r="H28" i="22"/>
  <c r="H28" i="4" s="1"/>
  <c r="Y28" i="4"/>
  <c r="I12" i="28" l="1"/>
  <c r="I12" i="30" s="1"/>
  <c r="B73" i="16"/>
  <c r="B73" i="20"/>
  <c r="B73" i="21"/>
  <c r="B73" i="18"/>
  <c r="B73" i="19"/>
  <c r="B73" i="3"/>
  <c r="B58" i="16"/>
  <c r="B58" i="20"/>
  <c r="B58" i="21"/>
  <c r="B58" i="18"/>
  <c r="B58" i="19"/>
  <c r="B58" i="3"/>
  <c r="O17" i="3"/>
  <c r="O15" i="3"/>
  <c r="O14" i="3"/>
  <c r="O13" i="3"/>
  <c r="O16" i="3" l="1"/>
  <c r="C44" i="9"/>
  <c r="C43" i="9"/>
  <c r="Q28" i="22" l="1"/>
  <c r="M17" i="3" l="1"/>
  <c r="J17" i="3"/>
  <c r="H17" i="3"/>
  <c r="F17" i="3"/>
  <c r="E17" i="3"/>
  <c r="M16" i="3"/>
  <c r="J16" i="3"/>
  <c r="H16" i="3"/>
  <c r="F16" i="3"/>
  <c r="E16" i="3"/>
  <c r="M15" i="3"/>
  <c r="J15" i="3"/>
  <c r="H15" i="3"/>
  <c r="F15" i="3"/>
  <c r="E15" i="3"/>
  <c r="M14" i="3"/>
  <c r="J14" i="3"/>
  <c r="H14" i="3"/>
  <c r="F14" i="3"/>
  <c r="E14" i="3"/>
  <c r="M13" i="3"/>
  <c r="J13" i="3"/>
  <c r="H13" i="3"/>
  <c r="F13" i="3"/>
  <c r="H20" i="22" l="1"/>
  <c r="H20" i="4" s="1"/>
  <c r="H19" i="22"/>
  <c r="H19" i="4" s="1"/>
  <c r="H18" i="22"/>
  <c r="H18" i="4" s="1"/>
  <c r="H16" i="22"/>
  <c r="H16" i="4" s="1"/>
  <c r="H13" i="22"/>
  <c r="H13" i="4" s="1"/>
  <c r="Q16" i="22" l="1"/>
  <c r="Q16" i="4" s="1"/>
  <c r="Q18" i="22"/>
  <c r="Q18" i="4" s="1"/>
  <c r="Q13" i="22"/>
  <c r="Q13" i="4" s="1"/>
  <c r="Q27" i="22"/>
  <c r="Q27" i="4" s="1"/>
  <c r="Q19" i="22"/>
  <c r="Q19" i="4" s="1"/>
  <c r="Q20" i="22"/>
  <c r="Q20" i="4" s="1"/>
  <c r="Q15" i="22"/>
  <c r="E13" i="3"/>
  <c r="B74" i="21"/>
  <c r="B75" i="21" s="1"/>
  <c r="B76" i="21" s="1"/>
  <c r="A74" i="21"/>
  <c r="A75" i="21" s="1"/>
  <c r="A76" i="21" s="1"/>
  <c r="B59" i="21"/>
  <c r="B60" i="21" s="1"/>
  <c r="B61" i="21" s="1"/>
  <c r="A59" i="21"/>
  <c r="A60" i="21" s="1"/>
  <c r="A61" i="21" s="1"/>
  <c r="B13" i="21"/>
  <c r="B14" i="21" s="1"/>
  <c r="B15" i="21" s="1"/>
  <c r="B16" i="21" s="1"/>
  <c r="A13" i="21"/>
  <c r="A14" i="21" s="1"/>
  <c r="A15" i="21" s="1"/>
  <c r="A16" i="21" s="1"/>
  <c r="B74" i="20"/>
  <c r="B75" i="20" s="1"/>
  <c r="B76" i="20" s="1"/>
  <c r="A74" i="20"/>
  <c r="A75" i="20" s="1"/>
  <c r="A76" i="20" s="1"/>
  <c r="B59" i="20"/>
  <c r="B60" i="20" s="1"/>
  <c r="B61" i="20" s="1"/>
  <c r="A59" i="20"/>
  <c r="A60" i="20" s="1"/>
  <c r="A61" i="20" s="1"/>
  <c r="B13" i="20"/>
  <c r="B14" i="20" s="1"/>
  <c r="B15" i="20" s="1"/>
  <c r="B16" i="20" s="1"/>
  <c r="A13" i="20"/>
  <c r="A14" i="20" s="1"/>
  <c r="A15" i="20" s="1"/>
  <c r="A16" i="20" s="1"/>
  <c r="Q15" i="4" l="1"/>
  <c r="B17" i="20"/>
  <c r="B62" i="20"/>
  <c r="B77" i="20"/>
  <c r="B17" i="21"/>
  <c r="B62" i="21"/>
  <c r="B77" i="21"/>
  <c r="A77" i="20"/>
  <c r="A77" i="21"/>
  <c r="A62" i="20"/>
  <c r="A62" i="21"/>
  <c r="A17" i="20"/>
  <c r="A17" i="21"/>
  <c r="Q28" i="4"/>
  <c r="B74" i="19"/>
  <c r="B75" i="19" s="1"/>
  <c r="B76" i="19" s="1"/>
  <c r="A74" i="19"/>
  <c r="A75" i="19" s="1"/>
  <c r="A76" i="19" s="1"/>
  <c r="B59" i="19"/>
  <c r="B60" i="19" s="1"/>
  <c r="B61" i="19" s="1"/>
  <c r="A59" i="19"/>
  <c r="A60" i="19" s="1"/>
  <c r="A61" i="19" s="1"/>
  <c r="B13" i="19"/>
  <c r="B14" i="19" s="1"/>
  <c r="B15" i="19" s="1"/>
  <c r="B16" i="19" s="1"/>
  <c r="A13" i="19"/>
  <c r="A14" i="19" s="1"/>
  <c r="A15" i="19" s="1"/>
  <c r="A16" i="19" s="1"/>
  <c r="B74" i="18"/>
  <c r="B75" i="18" s="1"/>
  <c r="B76" i="18" s="1"/>
  <c r="A74" i="18"/>
  <c r="A75" i="18" s="1"/>
  <c r="A76" i="18" s="1"/>
  <c r="B59" i="18"/>
  <c r="B60" i="18" s="1"/>
  <c r="B61" i="18" s="1"/>
  <c r="A59" i="18"/>
  <c r="A60" i="18" s="1"/>
  <c r="A61" i="18" s="1"/>
  <c r="B13" i="18"/>
  <c r="B14" i="18" s="1"/>
  <c r="B15" i="18" s="1"/>
  <c r="B16" i="18" s="1"/>
  <c r="A13" i="18"/>
  <c r="A14" i="18" s="1"/>
  <c r="A15" i="18" s="1"/>
  <c r="A16" i="18" s="1"/>
  <c r="B17" i="18" l="1"/>
  <c r="B62" i="18"/>
  <c r="B77" i="18"/>
  <c r="B17" i="19"/>
  <c r="B62" i="19"/>
  <c r="B77" i="19"/>
  <c r="A77" i="18"/>
  <c r="A77" i="19"/>
  <c r="A62" i="18"/>
  <c r="A62" i="19"/>
  <c r="A17" i="18"/>
  <c r="A17" i="19"/>
  <c r="C36" i="9"/>
  <c r="B74" i="16"/>
  <c r="B75" i="16" s="1"/>
  <c r="B76" i="16" s="1"/>
  <c r="A74" i="16"/>
  <c r="A75" i="16" s="1"/>
  <c r="A76" i="16" s="1"/>
  <c r="B59" i="16"/>
  <c r="B60" i="16" s="1"/>
  <c r="B61" i="16" s="1"/>
  <c r="A59" i="16"/>
  <c r="A60" i="16" s="1"/>
  <c r="A61" i="16" s="1"/>
  <c r="B13" i="16"/>
  <c r="B14" i="16" s="1"/>
  <c r="B15" i="16" s="1"/>
  <c r="B16" i="16" s="1"/>
  <c r="A13" i="16"/>
  <c r="A14" i="16" s="1"/>
  <c r="A15" i="16" s="1"/>
  <c r="A16" i="16" s="1"/>
  <c r="B17" i="16" l="1"/>
  <c r="B62" i="16"/>
  <c r="B77" i="16"/>
  <c r="A77" i="16"/>
  <c r="A62" i="16"/>
  <c r="A17" i="16"/>
  <c r="C37" i="9"/>
  <c r="C41" i="9" s="1"/>
  <c r="C39" i="9"/>
  <c r="C35" i="9"/>
  <c r="C40" i="9" l="1"/>
  <c r="C38" i="9" s="1"/>
  <c r="A13" i="3" l="1"/>
  <c r="B13" i="3"/>
  <c r="A14" i="3" l="1"/>
  <c r="A15" i="3" s="1"/>
  <c r="A16" i="3" s="1"/>
  <c r="B14" i="3"/>
  <c r="B59" i="3"/>
  <c r="B74" i="3"/>
  <c r="A59" i="3"/>
  <c r="A74" i="3"/>
  <c r="A17" i="3" l="1"/>
  <c r="A75" i="3"/>
  <c r="A76" i="3" s="1"/>
  <c r="A60" i="3"/>
  <c r="A61" i="3" s="1"/>
  <c r="B75" i="3"/>
  <c r="B76" i="3" s="1"/>
  <c r="B60" i="3"/>
  <c r="B61" i="3" s="1"/>
  <c r="B15" i="3"/>
  <c r="B16" i="3" s="1"/>
  <c r="A77" i="3" l="1"/>
  <c r="A62" i="3"/>
  <c r="B77" i="3"/>
  <c r="B62" i="3"/>
  <c r="B17" i="3"/>
  <c r="H15" i="22" l="1"/>
  <c r="H15" i="4" s="1"/>
  <c r="E27" i="4"/>
  <c r="F27" i="4"/>
  <c r="H27" i="22"/>
  <c r="G27" i="4"/>
  <c r="H27" i="4" l="1"/>
</calcChain>
</file>

<file path=xl/sharedStrings.xml><?xml version="1.0" encoding="utf-8"?>
<sst xmlns="http://schemas.openxmlformats.org/spreadsheetml/2006/main" count="8092" uniqueCount="384">
  <si>
    <t>Thousands of dollars, no decimal places</t>
  </si>
  <si>
    <t>Geography</t>
  </si>
  <si>
    <t>Australian business only</t>
  </si>
  <si>
    <t>Gross business written directly (i.e. exclude inwards &amp; outwards reinsurance)</t>
  </si>
  <si>
    <t>Cover type</t>
  </si>
  <si>
    <t>Death with terminal illness</t>
  </si>
  <si>
    <t>TPD</t>
  </si>
  <si>
    <t>Trauma</t>
  </si>
  <si>
    <t>Total</t>
  </si>
  <si>
    <t>Claim type</t>
  </si>
  <si>
    <t>Start of period</t>
  </si>
  <si>
    <t>End of period</t>
  </si>
  <si>
    <t>New business</t>
  </si>
  <si>
    <t>Other movements</t>
  </si>
  <si>
    <t>CLAIM NUMBERS</t>
  </si>
  <si>
    <t>Entity identification</t>
  </si>
  <si>
    <t>Business classes</t>
  </si>
  <si>
    <t>Business type</t>
  </si>
  <si>
    <t>DTH</t>
  </si>
  <si>
    <t>CATEGORY</t>
  </si>
  <si>
    <t>GROUP</t>
  </si>
  <si>
    <t>This workbook remains private and confidential to APRA and to the entity completing it.</t>
  </si>
  <si>
    <t>Ordinary and Superannuation</t>
  </si>
  <si>
    <t>Entity name</t>
  </si>
  <si>
    <t>Reporting consolidation</t>
  </si>
  <si>
    <t>Reporting period</t>
  </si>
  <si>
    <t>Entity</t>
  </si>
  <si>
    <t>ShortName</t>
  </si>
  <si>
    <t>EntityTable</t>
  </si>
  <si>
    <t>Period end date</t>
  </si>
  <si>
    <t>S</t>
  </si>
  <si>
    <t>P</t>
  </si>
  <si>
    <t>E</t>
  </si>
  <si>
    <t>AMP Life Limited</t>
  </si>
  <si>
    <t>General Reinsurance Life Australia Ltd</t>
  </si>
  <si>
    <t>MetLife Insurance Limited</t>
  </si>
  <si>
    <t>OnePath Life Limited</t>
  </si>
  <si>
    <t>Pacific Life Re (Australia) Pty Limited</t>
  </si>
  <si>
    <t>QBE Life (Australia) Limited</t>
  </si>
  <si>
    <t>QInsure Limited</t>
  </si>
  <si>
    <t>Start date</t>
  </si>
  <si>
    <t>AIA</t>
  </si>
  <si>
    <t>Challenger</t>
  </si>
  <si>
    <t>Combined</t>
  </si>
  <si>
    <t>Hallmark</t>
  </si>
  <si>
    <t>MetLife</t>
  </si>
  <si>
    <t>MLC</t>
  </si>
  <si>
    <t>OnePath</t>
  </si>
  <si>
    <t>QBE</t>
  </si>
  <si>
    <t>RGA</t>
  </si>
  <si>
    <t>SCOR</t>
  </si>
  <si>
    <t>Suncorp</t>
  </si>
  <si>
    <t>Westpac</t>
  </si>
  <si>
    <t>Zurich</t>
  </si>
  <si>
    <t>AMP</t>
  </si>
  <si>
    <t>The Colonial Mutual Life Assurance Society Limited</t>
  </si>
  <si>
    <t>CMLA</t>
  </si>
  <si>
    <t>Clearview</t>
  </si>
  <si>
    <t>Allianz</t>
  </si>
  <si>
    <t>Hannover Re</t>
  </si>
  <si>
    <t>Gen Re</t>
  </si>
  <si>
    <t>HCF</t>
  </si>
  <si>
    <t>Macquarie Life</t>
  </si>
  <si>
    <t>TAL Life</t>
  </si>
  <si>
    <t>Munich Re</t>
  </si>
  <si>
    <t>Pacific Re</t>
  </si>
  <si>
    <t>Qinsure</t>
  </si>
  <si>
    <t>St Andrews</t>
  </si>
  <si>
    <t>St George</t>
  </si>
  <si>
    <t>NMLA</t>
  </si>
  <si>
    <t>DATECODE</t>
  </si>
  <si>
    <t>File path</t>
  </si>
  <si>
    <t>File name</t>
  </si>
  <si>
    <t>Sheet name</t>
  </si>
  <si>
    <t>Full file path</t>
  </si>
  <si>
    <t>Group</t>
  </si>
  <si>
    <t>ITEM</t>
  </si>
  <si>
    <t>All</t>
  </si>
  <si>
    <t>Short Name</t>
  </si>
  <si>
    <t>ID</t>
  </si>
  <si>
    <t>DII</t>
  </si>
  <si>
    <t>$'000 pmth</t>
  </si>
  <si>
    <t>$'000</t>
  </si>
  <si>
    <t>No.</t>
  </si>
  <si>
    <t>ALL_LUMP</t>
  </si>
  <si>
    <t>CLAIM SUMS INSURED</t>
  </si>
  <si>
    <t>Actual number, ie no scaling</t>
  </si>
  <si>
    <t>Instructions</t>
  </si>
  <si>
    <t>STATS</t>
  </si>
  <si>
    <t>CLAIMS</t>
  </si>
  <si>
    <t>DISPUTES</t>
  </si>
  <si>
    <t>Top level worksheets (limited or no data entry)</t>
  </si>
  <si>
    <t>&lt;-- Please select the name of the life insurer</t>
  </si>
  <si>
    <t>3. Each worksheet is designed to collect information for a subset of business based on:</t>
  </si>
  <si>
    <t>The following is general guidance for completing the workbook.</t>
  </si>
  <si>
    <t>Totals</t>
  </si>
  <si>
    <t>4. Conventions to be used for entering numbers and amounts</t>
  </si>
  <si>
    <t>5.  Further information is provided on the Cover_Sheet worksheet.</t>
  </si>
  <si>
    <t>Number of months in a period</t>
  </si>
  <si>
    <t>All entries should be their positive value (whether credits or debits)</t>
  </si>
  <si>
    <t>unless net reversals are to be indicated</t>
  </si>
  <si>
    <t>Number of insured lives / benefits</t>
  </si>
  <si>
    <t>Premium amounts</t>
  </si>
  <si>
    <t>Sum insured and benefit amounts</t>
  </si>
  <si>
    <t>Sign</t>
  </si>
  <si>
    <t>Total at end of period</t>
  </si>
  <si>
    <t>CLAIM PROCESSING DURATION BY NUMBER</t>
  </si>
  <si>
    <t>Death</t>
  </si>
  <si>
    <t>Terminal illness</t>
  </si>
  <si>
    <t>Open</t>
  </si>
  <si>
    <t>Closed</t>
  </si>
  <si>
    <t>CLAIM PROCESSING DURATION BY SUM INSURED</t>
  </si>
  <si>
    <t>Death stand-alone</t>
  </si>
  <si>
    <t>Death &amp; TPD</t>
  </si>
  <si>
    <t>Death &amp; Trauma</t>
  </si>
  <si>
    <t>Death, TPD &amp; Trauma</t>
  </si>
  <si>
    <t>TPD stand-alone</t>
  </si>
  <si>
    <t>Trauma stand-alone</t>
  </si>
  <si>
    <t>DTHTPD_D</t>
  </si>
  <si>
    <t>DTHTPD_T</t>
  </si>
  <si>
    <t>DTHTMA_D</t>
  </si>
  <si>
    <t>DTHTMA_M</t>
  </si>
  <si>
    <t>DTHTPDTMA_D</t>
  </si>
  <si>
    <t>DTHTPDTMA_T</t>
  </si>
  <si>
    <t>POLICY BENEFITS</t>
  </si>
  <si>
    <t>With Terminal Illness</t>
  </si>
  <si>
    <t>Without Terminal Illness</t>
  </si>
  <si>
    <t>LIVES INSURED</t>
  </si>
  <si>
    <t>POLICY CONTRACTS</t>
  </si>
  <si>
    <t>SUM INSURED</t>
  </si>
  <si>
    <t>ANNUAL PREMIUM</t>
  </si>
  <si>
    <t>DTHTPDTMA_M</t>
  </si>
  <si>
    <t>AIA Australia Limited</t>
  </si>
  <si>
    <t>Allianz Australia Life Insurance Limited</t>
  </si>
  <si>
    <t>Challenger Life Company Limited</t>
  </si>
  <si>
    <t>ClearView Life Assurance Limited</t>
  </si>
  <si>
    <t>Combined Life Insurance Company of Australia Ltd</t>
  </si>
  <si>
    <t>H C F Life Insurance Company Pty Ltd</t>
  </si>
  <si>
    <t>Hallmark Life Insurance Company Ltd.</t>
  </si>
  <si>
    <t>Hannover Life Re of Australasia Ltd</t>
  </si>
  <si>
    <t>Macquarie Life Limited</t>
  </si>
  <si>
    <t>MLC Limited</t>
  </si>
  <si>
    <t>Munich Reinsurance Company of Australasia Limited</t>
  </si>
  <si>
    <t>RGA Reinsurance Company of Australia Limited</t>
  </si>
  <si>
    <t>SCOR Global Life Australia Pty Limited</t>
  </si>
  <si>
    <t>St Andrew's Life Insurance Pty Ltd</t>
  </si>
  <si>
    <t>St. George Life Limited</t>
  </si>
  <si>
    <t>Suncorp Life &amp; Superannuation Limited</t>
  </si>
  <si>
    <t>Swiss Re Life &amp; Health Australia Limited</t>
  </si>
  <si>
    <t>TAL Life Limited</t>
  </si>
  <si>
    <t>The National Mutual Life Association of Australasia Limited</t>
  </si>
  <si>
    <t>Westpac Life Insurance Services Limited</t>
  </si>
  <si>
    <t>Zurich Australia Limited</t>
  </si>
  <si>
    <t>Swiss Re</t>
  </si>
  <si>
    <t>TPD_S</t>
  </si>
  <si>
    <t>TMA_S</t>
  </si>
  <si>
    <t>DTHTI_T</t>
  </si>
  <si>
    <t>TPD-4</t>
  </si>
  <si>
    <t>TPD-3</t>
  </si>
  <si>
    <t>TPD-2</t>
  </si>
  <si>
    <t>TPD-1</t>
  </si>
  <si>
    <t>TPD-0</t>
  </si>
  <si>
    <t>TPD_T</t>
  </si>
  <si>
    <t>TMA-4</t>
  </si>
  <si>
    <t>TMA-3</t>
  </si>
  <si>
    <t>TMA-2</t>
  </si>
  <si>
    <t>TMA-1</t>
  </si>
  <si>
    <t>TMA-0</t>
  </si>
  <si>
    <t>TMA_T</t>
  </si>
  <si>
    <t>DII-4</t>
  </si>
  <si>
    <t>DII-3</t>
  </si>
  <si>
    <t>DII-2</t>
  </si>
  <si>
    <t>DII-1</t>
  </si>
  <si>
    <t>DII-0</t>
  </si>
  <si>
    <t>DII_T</t>
  </si>
  <si>
    <t>TMA</t>
  </si>
  <si>
    <t>Death only</t>
  </si>
  <si>
    <t>DTH-4</t>
  </si>
  <si>
    <t>DTH-3</t>
  </si>
  <si>
    <t>DTH-2</t>
  </si>
  <si>
    <t>DTH-1</t>
  </si>
  <si>
    <t>DTH-0</t>
  </si>
  <si>
    <t>DTH_T</t>
  </si>
  <si>
    <t>DTHT_D-4</t>
  </si>
  <si>
    <t>DTHT_D-3</t>
  </si>
  <si>
    <t>DTHT_D-2</t>
  </si>
  <si>
    <t>DTHT_D-1</t>
  </si>
  <si>
    <t>DTHT_D-0</t>
  </si>
  <si>
    <t>DTHT_D-T</t>
  </si>
  <si>
    <t>DTH_TI-4</t>
  </si>
  <si>
    <t>DTH_TI-3</t>
  </si>
  <si>
    <t>DTH_TI-2</t>
  </si>
  <si>
    <t>DTH_TI-1</t>
  </si>
  <si>
    <t>DTH_TI-0</t>
  </si>
  <si>
    <t>DTH_TI-T</t>
  </si>
  <si>
    <t>TI</t>
  </si>
  <si>
    <t>CODES</t>
  </si>
  <si>
    <t>Death &amp; TPD - Death component</t>
  </si>
  <si>
    <t>Death &amp; TPD - TPD component</t>
  </si>
  <si>
    <t>Death &amp; Trauma - death component</t>
  </si>
  <si>
    <t>Death &amp; Trauma - trauma component</t>
  </si>
  <si>
    <t>Death, TPD &amp; Trauma - death component</t>
  </si>
  <si>
    <t>Death, TPD &amp; Trauma - TPD component</t>
  </si>
  <si>
    <t>Death, TPD &amp; Trauma - trauma component</t>
  </si>
  <si>
    <t>Death only (Curr. Yr - 4)  2012 and prior</t>
  </si>
  <si>
    <t>Death only (Curr. Yr - 3)  2013</t>
  </si>
  <si>
    <t>Death only (Curr. Yr - 2)  2014</t>
  </si>
  <si>
    <t>Death only (Curr. Yr - 1)  2015</t>
  </si>
  <si>
    <t>Death only Current year 2016</t>
  </si>
  <si>
    <t>Death only Total</t>
  </si>
  <si>
    <t>Death with TI - death comp (Curr. Yr - 4)  2012 and prior</t>
  </si>
  <si>
    <t>Death with TI - death comp (Curr. Yr - 3)  2013</t>
  </si>
  <si>
    <t>Death with TI - death comp (Curr. Yr - 2)  2014</t>
  </si>
  <si>
    <t>Death with TI - death comp (Curr. Yr - 1)  2015</t>
  </si>
  <si>
    <t>Death with TI - death comp Current year 2016</t>
  </si>
  <si>
    <t>Death with TI - death comp Total</t>
  </si>
  <si>
    <t>Death with TI - TI comp (Curr. Yr - 4)  2012 and prior</t>
  </si>
  <si>
    <t>Death with TI - TI comp (Curr. Yr - 3)  2013</t>
  </si>
  <si>
    <t>Death with TI - TI comp (Curr. Yr - 2)  2014</t>
  </si>
  <si>
    <t>Death with TI - TI comp (Curr. Yr - 1)  2015</t>
  </si>
  <si>
    <t>Death with TI - TI comp Current year 2016</t>
  </si>
  <si>
    <t>Death with TI - TI comp Total</t>
  </si>
  <si>
    <t>Death with TI Total</t>
  </si>
  <si>
    <t>TPD (Curr. Yr - 4)  2012 and prior</t>
  </si>
  <si>
    <t>TPD (Curr. Yr - 3)  2013</t>
  </si>
  <si>
    <t>TPD (Curr. Yr - 2)  2014</t>
  </si>
  <si>
    <t>TPD (Curr. Yr - 1)  2015</t>
  </si>
  <si>
    <t>TPD Current year 2016</t>
  </si>
  <si>
    <t>TPD Total</t>
  </si>
  <si>
    <t>Trauma (Curr. Yr - 4)  2012 and prior</t>
  </si>
  <si>
    <t>Trauma (Curr. Yr - 3)  2013</t>
  </si>
  <si>
    <t>Trauma (Curr. Yr - 2)  2014</t>
  </si>
  <si>
    <t>Trauma (Curr. Yr - 1)  2015</t>
  </si>
  <si>
    <t>Trauma Current year 2016</t>
  </si>
  <si>
    <t>Trauma Total</t>
  </si>
  <si>
    <t>DII (Curr. Yr - 4)  2012 and prior</t>
  </si>
  <si>
    <t>DII (Curr. Yr - 3)  2013</t>
  </si>
  <si>
    <t>DII (Curr. Yr - 2)  2014</t>
  </si>
  <si>
    <t>DII (Curr. Yr - 1)  2015</t>
  </si>
  <si>
    <t>DII Current year 2016</t>
  </si>
  <si>
    <t>DII Total</t>
  </si>
  <si>
    <t>All lump sum business</t>
  </si>
  <si>
    <t>DII_S</t>
  </si>
  <si>
    <t>DII standalone</t>
  </si>
  <si>
    <t>Death (without terminal illness)</t>
  </si>
  <si>
    <t>Death (with terminal illness)</t>
  </si>
  <si>
    <t>DTHT</t>
  </si>
  <si>
    <t>Product types</t>
  </si>
  <si>
    <t>Claims finalised</t>
  </si>
  <si>
    <t>CLAIMSDURN</t>
  </si>
  <si>
    <t>DISPUTESDURN</t>
  </si>
  <si>
    <t>Cells that can be used for entering data (unlocked)</t>
  </si>
  <si>
    <t>2. Each data cell in the workbook is colour coded as follows:</t>
  </si>
  <si>
    <t>Cells that contain subtotal or balancing formulae (locked)</t>
  </si>
  <si>
    <t>Cells that do not require input and assumed to be zero (locked)</t>
  </si>
  <si>
    <t>L I T I G A T E D</t>
  </si>
  <si>
    <t>E X T E R N A L</t>
  </si>
  <si>
    <t>I N T E R N A L</t>
  </si>
  <si>
    <t>Claims Notified</t>
  </si>
  <si>
    <t>Claims Reported</t>
  </si>
  <si>
    <t>Claims Balancing Item</t>
  </si>
  <si>
    <t>Claims Finalised</t>
  </si>
  <si>
    <t>Claims Withdrawn</t>
  </si>
  <si>
    <t>Disputes Resolved</t>
  </si>
  <si>
    <t>Disputes Notified</t>
  </si>
  <si>
    <t>Disputes Lodged</t>
  </si>
  <si>
    <t>Disputes Withdrawn</t>
  </si>
  <si>
    <t>Disputes Balancing Item</t>
  </si>
  <si>
    <t xml:space="preserve">    Disputes resolved with no further payment made</t>
  </si>
  <si>
    <t xml:space="preserve">    Disputes resolved with full benefit paid</t>
  </si>
  <si>
    <t xml:space="preserve">    Disputes resolved with a partial benefit payment</t>
  </si>
  <si>
    <t xml:space="preserve">    Disputes resolved with a non-cash benefit</t>
  </si>
  <si>
    <t xml:space="preserve">    Disputes resolved with an ex-gratia payment</t>
  </si>
  <si>
    <t xml:space="preserve">    Disputes resolved with a benefit payment made under a different cover type</t>
  </si>
  <si>
    <t xml:space="preserve">    Disputes resolved with claim declined, with contract cancelled and premiums refunded</t>
  </si>
  <si>
    <t xml:space="preserve">    Disputes resolved through any other means</t>
  </si>
  <si>
    <t>Undetermined Disputes at end</t>
  </si>
  <si>
    <t xml:space="preserve">    Claims admitted with full benefit payable</t>
  </si>
  <si>
    <t xml:space="preserve">    Claims declined, but an ex-gratia payment made.  </t>
  </si>
  <si>
    <t xml:space="preserve">    Claims declined, but admitted under a different cover type</t>
  </si>
  <si>
    <t xml:space="preserve">    Claims declined, with Policy Benefit or Policy Contract cancelled and premiums refunded</t>
  </si>
  <si>
    <t xml:space="preserve">    Claims declined with no payment</t>
  </si>
  <si>
    <t xml:space="preserve">    Other claims outcomes</t>
  </si>
  <si>
    <t xml:space="preserve">    Active Withdrawals</t>
  </si>
  <si>
    <t xml:space="preserve">    Passive Withdrawals</t>
  </si>
  <si>
    <t>Term insurance business as defined</t>
  </si>
  <si>
    <t>Advice type</t>
  </si>
  <si>
    <t>On-sale status</t>
  </si>
  <si>
    <t>Advice  type</t>
  </si>
  <si>
    <t>Index of data input sheets</t>
  </si>
  <si>
    <t>Worksheet name</t>
  </si>
  <si>
    <t>N/A</t>
  </si>
  <si>
    <t>Group insurance business</t>
  </si>
  <si>
    <t>Claims data</t>
  </si>
  <si>
    <t>1. Entry worksheets are grouped by name and colour coding as follows:</t>
  </si>
  <si>
    <t>Internal</t>
  </si>
  <si>
    <t>External</t>
  </si>
  <si>
    <t>Litigated</t>
  </si>
  <si>
    <t>RESOLVED DISPUTE PROCESSING DURATION BY NUMBER</t>
  </si>
  <si>
    <t>RESOLVED DISPUTE PROCESSING DURATION BY SUM INSURED</t>
  </si>
  <si>
    <t>Policy data</t>
  </si>
  <si>
    <t>detail</t>
  </si>
  <si>
    <t>Dispute data</t>
  </si>
  <si>
    <t>detail - durations</t>
  </si>
  <si>
    <t>A list of worksheet input tabs can be found on the Index sheet.</t>
  </si>
  <si>
    <t>Insurance type</t>
  </si>
  <si>
    <t xml:space="preserve">Claim Incidence Year </t>
  </si>
  <si>
    <t>Insurers should also refer to general instructions for completing and submitting the workbook in the</t>
  </si>
  <si>
    <t>accompanying document "APRA Life Claims Data Definitions – Phase 1 Round 1".</t>
  </si>
  <si>
    <t>CY2014 and earlier</t>
  </si>
  <si>
    <t>CY2015</t>
  </si>
  <si>
    <t>CY2016</t>
  </si>
  <si>
    <t>Worksheets that provide totals of component sheet groups, ie no input cells</t>
  </si>
  <si>
    <t>Reporting structure</t>
  </si>
  <si>
    <t>Individual outside Super</t>
  </si>
  <si>
    <t>Individual inside Super</t>
  </si>
  <si>
    <t>Advised</t>
  </si>
  <si>
    <t>Non-Advised</t>
  </si>
  <si>
    <t>Data input sheet?</t>
  </si>
  <si>
    <t>Undetermined Disputes at start</t>
  </si>
  <si>
    <t>Individual outside Super, Individual inside Super, or Group</t>
  </si>
  <si>
    <t>Open (on sale) or closed (legacy) individual business.</t>
  </si>
  <si>
    <t>Advised and non-advised (not Group)</t>
  </si>
  <si>
    <t>Total finalised during the reporting period</t>
  </si>
  <si>
    <t>More than 18 months</t>
  </si>
  <si>
    <t>2 months plus one day to 6 months (non-DII 0 to 6 months)</t>
  </si>
  <si>
    <t>6 months plus 1 day to 12 months</t>
  </si>
  <si>
    <t>12 months plus one day to 18 months</t>
  </si>
  <si>
    <t>0 to 2 months (DII only)</t>
  </si>
  <si>
    <t>0 to 6 months</t>
  </si>
  <si>
    <t>Voluntary discontinuances</t>
  </si>
  <si>
    <t>CLAIM AMOUNTS PAID</t>
  </si>
  <si>
    <t>DISPUTES BY NUMBER</t>
  </si>
  <si>
    <t>DISPUTES BY SUM INSURED</t>
  </si>
  <si>
    <t>CPD BY SUM INSURED</t>
  </si>
  <si>
    <t>RDPD BY NUMBER</t>
  </si>
  <si>
    <t>RDPD BY SUM INSURED</t>
  </si>
  <si>
    <t>Total statutory funds</t>
  </si>
  <si>
    <t>Policy benefit types</t>
  </si>
  <si>
    <t>Claims undetermined at start</t>
  </si>
  <si>
    <t>Claims undetermined at end</t>
  </si>
  <si>
    <t>DISPUTE PAYMENT AMOUNTS (RESOLVED)</t>
  </si>
  <si>
    <t>Cover_Sheet</t>
  </si>
  <si>
    <t>No</t>
  </si>
  <si>
    <t>Index</t>
  </si>
  <si>
    <t>STATS_Total</t>
  </si>
  <si>
    <t>STATS_IndOS_Open_Adv</t>
  </si>
  <si>
    <t>Yes</t>
  </si>
  <si>
    <t>STATS_IndOS_Closed_Adv</t>
  </si>
  <si>
    <t>STATS_IndOS_Open_NonAdv</t>
  </si>
  <si>
    <t>STATS_IndOS_Closed_NonAdv</t>
  </si>
  <si>
    <t>STATS_IndIS_Open_Adv</t>
  </si>
  <si>
    <t>STATS_IndIS_Closed_Adv</t>
  </si>
  <si>
    <t>STATS_IndIS_Open_NonAdv</t>
  </si>
  <si>
    <t>STATS_IndIS_Closed_NonAdv</t>
  </si>
  <si>
    <t>STATS_Group_NA_NA</t>
  </si>
  <si>
    <t>CLAIMS_Total</t>
  </si>
  <si>
    <t>CLAIMS_IndOS_Open_Adv</t>
  </si>
  <si>
    <t>CLAIMS_IndOS_Closed_Adv</t>
  </si>
  <si>
    <t>CLAIMS_IndOS_Open_NonAdv</t>
  </si>
  <si>
    <t>CLAIMS_IndOS_Closed_NonAdv</t>
  </si>
  <si>
    <t>CLAIMS_IndIS_Open_Adv</t>
  </si>
  <si>
    <t>CLAIMS_IndIS_Closed_Adv</t>
  </si>
  <si>
    <t>CLAIMS_IndIS_Open_NonAdv</t>
  </si>
  <si>
    <t>CLAIMS_IndIS_Closed_NonAdv</t>
  </si>
  <si>
    <t>CLAIMS_Group_NA_NA</t>
  </si>
  <si>
    <t>CLAIMSDURN_Total</t>
  </si>
  <si>
    <t>CLAIMSDURN_IndOS_Adv</t>
  </si>
  <si>
    <t>CLAIMSDURN_IndOS_NonAdv</t>
  </si>
  <si>
    <t>CLAIMSDURN_IndIS_Adv</t>
  </si>
  <si>
    <t>CLAIMSDURN_IndIS_NonAdv</t>
  </si>
  <si>
    <t>CLAIMSDURN_Group_NA</t>
  </si>
  <si>
    <t>DISPUTES_Total</t>
  </si>
  <si>
    <t>DISPUTES_IndOS_Adv</t>
  </si>
  <si>
    <t>DISPUTES_IndOS_NonAdv</t>
  </si>
  <si>
    <t>DISPUTES_IndIS_Adv</t>
  </si>
  <si>
    <t>DISPUTES_IndIS_NonAdv</t>
  </si>
  <si>
    <t>DISPUTES_Group_NA</t>
  </si>
  <si>
    <t>DISPUTESDURN_Total</t>
  </si>
  <si>
    <t>DISPUTESDURN_IndOS_Adv</t>
  </si>
  <si>
    <t>DISPUTESDURN_IndOS_NonAdv</t>
  </si>
  <si>
    <t>DISPUTESDURN_IndIS_Adv</t>
  </si>
  <si>
    <t>DISPUTESDURN_IndIS_NonAdv</t>
  </si>
  <si>
    <t>DISPUTESDURN_Group_NA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</si>
</sst>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(#,##0\);\-"/>
    <numFmt numFmtId="165" formatCode="#,##0_(;[Red]\(#,##0\);\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4"/>
      <color rgb="FF7030A0"/>
      <name val="Calibri"/>
      <family val="2"/>
      <scheme val="minor"/>
    </font>
    <font>
      <b/>
      <i/>
      <sz val="14"/>
      <color indexed="36"/>
      <name val="Calibri"/>
      <family val="2"/>
      <scheme val="minor"/>
    </font>
    <font>
      <i/>
      <sz val="11"/>
      <color theme="2" tint="-0.749992370372631"/>
      <name val="Calibri"/>
      <family val="2"/>
      <scheme val="minor"/>
    </font>
    <font>
      <i/>
      <sz val="11"/>
      <color rgb="FF00B0F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lightTrellis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BE5F1"/>
        <bgColor theme="4" tint="0.59996337778862885"/>
      </patternFill>
    </fill>
    <fill>
      <patternFill patternType="solid">
        <fgColor rgb="FFDBE5F1"/>
        <bgColor theme="4" tint="0.79998168889431442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DCFE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00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74B23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2" tint="-9.9948118533890809E-2"/>
      </top>
      <bottom/>
      <diagonal/>
    </border>
    <border>
      <left/>
      <right style="thin">
        <color theme="2" tint="-9.9948118533890809E-2"/>
      </right>
      <top style="thin">
        <color theme="2" tint="-9.9948118533890809E-2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Protection="1"/>
    <xf numFmtId="0" fontId="1" fillId="7" borderId="2" xfId="0" applyFont="1" applyFill="1" applyBorder="1" applyAlignment="1" applyProtection="1">
      <alignment horizontal="left" vertical="center" wrapText="1"/>
    </xf>
    <xf numFmtId="0" fontId="0" fillId="7" borderId="3" xfId="0" applyFill="1" applyBorder="1" applyAlignment="1" applyProtection="1">
      <alignment horizontal="left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1" fillId="7" borderId="2" xfId="0" applyFont="1" applyFill="1" applyBorder="1" applyAlignment="1" applyProtection="1">
      <alignment vertical="center"/>
    </xf>
    <xf numFmtId="0" fontId="1" fillId="7" borderId="3" xfId="0" applyFont="1" applyFill="1" applyBorder="1" applyAlignment="1" applyProtection="1">
      <alignment horizontal="left" vertical="center" wrapText="1"/>
    </xf>
    <xf numFmtId="0" fontId="0" fillId="2" borderId="4" xfId="0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top"/>
    </xf>
    <xf numFmtId="0" fontId="1" fillId="0" borderId="0" xfId="0" applyFont="1" applyProtection="1"/>
    <xf numFmtId="14" fontId="0" fillId="0" borderId="0" xfId="0" applyNumberFormat="1" applyProtection="1"/>
    <xf numFmtId="0" fontId="2" fillId="0" borderId="0" xfId="0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2" borderId="6" xfId="0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left" vertical="center"/>
    </xf>
    <xf numFmtId="0" fontId="1" fillId="2" borderId="6" xfId="0" applyFont="1" applyFill="1" applyBorder="1" applyAlignment="1" applyProtection="1">
      <alignment horizontal="left" vertical="center" wrapText="1"/>
    </xf>
    <xf numFmtId="0" fontId="0" fillId="2" borderId="6" xfId="0" applyFont="1" applyFill="1" applyBorder="1" applyAlignment="1" applyProtection="1">
      <alignment horizontal="left" vertical="center"/>
    </xf>
    <xf numFmtId="0" fontId="0" fillId="2" borderId="6" xfId="0" applyFill="1" applyBorder="1" applyAlignment="1" applyProtection="1">
      <alignment horizontal="left" vertical="center"/>
    </xf>
    <xf numFmtId="14" fontId="0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Font="1" applyFill="1" applyBorder="1" applyAlignment="1" applyProtection="1">
      <alignment horizontal="left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64" fontId="1" fillId="6" borderId="6" xfId="0" applyNumberFormat="1" applyFont="1" applyFill="1" applyBorder="1" applyProtection="1"/>
    <xf numFmtId="164" fontId="0" fillId="6" borderId="6" xfId="0" applyNumberFormat="1" applyFill="1" applyBorder="1" applyProtection="1"/>
    <xf numFmtId="164" fontId="0" fillId="0" borderId="0" xfId="0" applyNumberFormat="1" applyBorder="1" applyProtection="1"/>
    <xf numFmtId="0" fontId="0" fillId="2" borderId="6" xfId="0" applyFont="1" applyFill="1" applyBorder="1" applyAlignment="1" applyProtection="1">
      <alignment horizontal="left" vertical="center" wrapText="1"/>
    </xf>
    <xf numFmtId="165" fontId="0" fillId="3" borderId="6" xfId="0" applyNumberFormat="1" applyFill="1" applyBorder="1" applyProtection="1"/>
    <xf numFmtId="165" fontId="0" fillId="4" borderId="6" xfId="0" applyNumberFormat="1" applyFill="1" applyBorder="1" applyProtection="1"/>
    <xf numFmtId="165" fontId="0" fillId="6" borderId="6" xfId="0" applyNumberFormat="1" applyFill="1" applyBorder="1" applyProtection="1"/>
    <xf numFmtId="0" fontId="0" fillId="2" borderId="6" xfId="0" applyFont="1" applyFill="1" applyBorder="1" applyAlignment="1" applyProtection="1">
      <alignment vertical="center" wrapText="1"/>
    </xf>
    <xf numFmtId="0" fontId="2" fillId="0" borderId="8" xfId="0" applyFont="1" applyFill="1" applyBorder="1" applyProtection="1"/>
    <xf numFmtId="0" fontId="2" fillId="0" borderId="7" xfId="0" applyFont="1" applyFill="1" applyBorder="1" applyProtection="1"/>
    <xf numFmtId="0" fontId="2" fillId="0" borderId="5" xfId="0" applyFont="1" applyFill="1" applyBorder="1" applyProtection="1"/>
    <xf numFmtId="0" fontId="2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164" fontId="0" fillId="0" borderId="0" xfId="0" applyNumberFormat="1" applyFont="1" applyFill="1" applyBorder="1" applyProtection="1"/>
    <xf numFmtId="164" fontId="1" fillId="8" borderId="6" xfId="0" applyNumberFormat="1" applyFont="1" applyFill="1" applyBorder="1" applyProtection="1"/>
    <xf numFmtId="164" fontId="0" fillId="8" borderId="6" xfId="0" applyNumberFormat="1" applyFont="1" applyFill="1" applyBorder="1" applyProtection="1"/>
    <xf numFmtId="0" fontId="0" fillId="0" borderId="0" xfId="0" applyFont="1" applyFill="1" applyBorder="1" applyAlignment="1" applyProtection="1">
      <alignment vertical="center" wrapText="1"/>
    </xf>
    <xf numFmtId="164" fontId="0" fillId="0" borderId="0" xfId="0" applyNumberFormat="1" applyFont="1" applyFill="1" applyBorder="1" applyAlignment="1" applyProtection="1">
      <alignment vertical="center" wrapText="1"/>
    </xf>
    <xf numFmtId="0" fontId="0" fillId="0" borderId="0" xfId="0" applyFill="1" applyBorder="1" applyProtection="1"/>
    <xf numFmtId="165" fontId="0" fillId="6" borderId="6" xfId="0" applyNumberFormat="1" applyFont="1" applyFill="1" applyBorder="1" applyProtection="1"/>
    <xf numFmtId="0" fontId="0" fillId="2" borderId="6" xfId="0" applyFont="1" applyFill="1" applyBorder="1" applyAlignment="1" applyProtection="1">
      <alignment horizontal="left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0" fillId="2" borderId="6" xfId="0" applyFont="1" applyFill="1" applyBorder="1" applyAlignment="1" applyProtection="1">
      <alignment horizontal="left" vertical="center" wrapText="1"/>
    </xf>
    <xf numFmtId="0" fontId="9" fillId="2" borderId="6" xfId="0" applyFont="1" applyFill="1" applyBorder="1" applyAlignment="1" applyProtection="1">
      <alignment horizontal="left" vertical="center" wrapText="1"/>
    </xf>
    <xf numFmtId="164" fontId="9" fillId="6" borderId="6" xfId="0" applyNumberFormat="1" applyFont="1" applyFill="1" applyBorder="1" applyProtection="1"/>
    <xf numFmtId="164" fontId="1" fillId="9" borderId="6" xfId="0" applyNumberFormat="1" applyFont="1" applyFill="1" applyBorder="1" applyAlignment="1" applyProtection="1">
      <alignment horizontal="center"/>
    </xf>
    <xf numFmtId="164" fontId="8" fillId="9" borderId="6" xfId="0" applyNumberFormat="1" applyFont="1" applyFill="1" applyBorder="1" applyAlignment="1" applyProtection="1">
      <alignment horizontal="center"/>
    </xf>
    <xf numFmtId="164" fontId="1" fillId="9" borderId="6" xfId="0" applyNumberFormat="1" applyFont="1" applyFill="1" applyBorder="1" applyAlignment="1" applyProtection="1">
      <alignment horizontal="left"/>
    </xf>
    <xf numFmtId="164" fontId="8" fillId="9" borderId="6" xfId="0" applyNumberFormat="1" applyFont="1" applyFill="1" applyBorder="1" applyAlignment="1" applyProtection="1">
      <alignment horizontal="left"/>
    </xf>
    <xf numFmtId="164" fontId="8" fillId="10" borderId="6" xfId="0" applyNumberFormat="1" applyFont="1" applyFill="1" applyBorder="1" applyAlignment="1" applyProtection="1">
      <alignment horizontal="center"/>
    </xf>
    <xf numFmtId="165" fontId="1" fillId="2" borderId="6" xfId="0" applyNumberFormat="1" applyFont="1" applyFill="1" applyBorder="1" applyAlignment="1" applyProtection="1">
      <alignment horizontal="center"/>
    </xf>
    <xf numFmtId="164" fontId="9" fillId="2" borderId="6" xfId="0" applyNumberFormat="1" applyFont="1" applyFill="1" applyBorder="1" applyProtection="1"/>
    <xf numFmtId="164" fontId="1" fillId="10" borderId="6" xfId="0" applyNumberFormat="1" applyFont="1" applyFill="1" applyBorder="1" applyAlignment="1" applyProtection="1">
      <alignment horizontal="center"/>
    </xf>
    <xf numFmtId="164" fontId="0" fillId="10" borderId="6" xfId="0" applyNumberFormat="1" applyFont="1" applyFill="1" applyBorder="1" applyProtection="1"/>
    <xf numFmtId="0" fontId="8" fillId="2" borderId="6" xfId="0" applyFont="1" applyFill="1" applyBorder="1" applyAlignment="1" applyProtection="1">
      <alignment horizontal="left" vertical="center" wrapText="1"/>
    </xf>
    <xf numFmtId="0" fontId="0" fillId="2" borderId="6" xfId="0" applyFont="1" applyFill="1" applyBorder="1" applyAlignment="1" applyProtection="1">
      <alignment horizontal="left" vertical="center" wrapText="1"/>
    </xf>
    <xf numFmtId="0" fontId="10" fillId="0" borderId="0" xfId="0" applyFont="1" applyProtection="1"/>
    <xf numFmtId="0" fontId="11" fillId="0" borderId="0" xfId="0" applyFont="1"/>
    <xf numFmtId="0" fontId="0" fillId="16" borderId="1" xfId="0" applyFill="1" applyBorder="1"/>
    <xf numFmtId="0" fontId="0" fillId="5" borderId="1" xfId="0" applyFont="1" applyFill="1" applyBorder="1" applyAlignment="1" applyProtection="1">
      <alignment vertical="center" wrapText="1"/>
    </xf>
    <xf numFmtId="0" fontId="0" fillId="0" borderId="9" xfId="0" applyBorder="1"/>
    <xf numFmtId="0" fontId="0" fillId="0" borderId="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/>
    <xf numFmtId="0" fontId="0" fillId="0" borderId="14" xfId="0" applyBorder="1"/>
    <xf numFmtId="0" fontId="0" fillId="0" borderId="3" xfId="0" applyBorder="1"/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165" fontId="4" fillId="6" borderId="6" xfId="0" applyNumberFormat="1" applyFont="1" applyFill="1" applyBorder="1" applyProtection="1"/>
    <xf numFmtId="0" fontId="13" fillId="2" borderId="6" xfId="0" applyFont="1" applyFill="1" applyBorder="1" applyAlignment="1" applyProtection="1">
      <alignment horizontal="left" vertical="center" wrapText="1"/>
    </xf>
    <xf numFmtId="165" fontId="13" fillId="4" borderId="6" xfId="0" applyNumberFormat="1" applyFont="1" applyFill="1" applyBorder="1" applyProtection="1"/>
    <xf numFmtId="0" fontId="3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4" borderId="6" xfId="0" applyFont="1" applyFill="1" applyBorder="1" applyAlignment="1" applyProtection="1">
      <alignment horizontal="center" vertical="center" wrapText="1"/>
    </xf>
    <xf numFmtId="0" fontId="0" fillId="0" borderId="0" xfId="0"/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165" fontId="0" fillId="3" borderId="1" xfId="0" applyNumberFormat="1" applyFill="1" applyBorder="1" applyProtection="1"/>
    <xf numFmtId="0" fontId="0" fillId="15" borderId="1" xfId="0" applyFill="1" applyBorder="1"/>
    <xf numFmtId="0" fontId="12" fillId="17" borderId="1" xfId="0" applyFont="1" applyFill="1" applyBorder="1" applyAlignment="1">
      <alignment horizontal="left" vertical="center"/>
    </xf>
    <xf numFmtId="0" fontId="0" fillId="11" borderId="1" xfId="0" applyFill="1" applyBorder="1" applyAlignment="1">
      <alignment horizontal="left" vertical="center"/>
    </xf>
    <xf numFmtId="0" fontId="0" fillId="22" borderId="1" xfId="0" applyFill="1" applyBorder="1" applyAlignment="1">
      <alignment horizontal="left" vertical="center"/>
    </xf>
    <xf numFmtId="0" fontId="0" fillId="13" borderId="1" xfId="0" applyFill="1" applyBorder="1" applyAlignment="1">
      <alignment horizontal="left" vertical="center"/>
    </xf>
    <xf numFmtId="0" fontId="12" fillId="19" borderId="1" xfId="0" applyFont="1" applyFill="1" applyBorder="1" applyAlignment="1">
      <alignment horizontal="left" vertical="center"/>
    </xf>
    <xf numFmtId="0" fontId="0" fillId="14" borderId="1" xfId="0" applyFill="1" applyBorder="1" applyAlignment="1">
      <alignment horizontal="left" vertical="center"/>
    </xf>
    <xf numFmtId="0" fontId="0" fillId="18" borderId="1" xfId="0" applyFill="1" applyBorder="1" applyAlignment="1">
      <alignment horizontal="left" vertical="center"/>
    </xf>
    <xf numFmtId="0" fontId="0" fillId="20" borderId="1" xfId="0" applyFill="1" applyBorder="1" applyAlignment="1">
      <alignment horizontal="left" vertical="center"/>
    </xf>
    <xf numFmtId="0" fontId="0" fillId="21" borderId="1" xfId="0" applyFill="1" applyBorder="1" applyAlignment="1">
      <alignment horizontal="left" vertical="center"/>
    </xf>
    <xf numFmtId="0" fontId="0" fillId="23" borderId="1" xfId="0" applyFill="1" applyBorder="1" applyAlignment="1">
      <alignment horizontal="left" vertical="center"/>
    </xf>
    <xf numFmtId="0" fontId="0" fillId="12" borderId="1" xfId="0" applyFill="1" applyBorder="1" applyAlignment="1">
      <alignment horizontal="left" vertical="center"/>
    </xf>
    <xf numFmtId="1" fontId="0" fillId="25" borderId="4" xfId="0" applyNumberFormat="1" applyFill="1" applyBorder="1" applyAlignment="1" applyProtection="1">
      <alignment horizontal="left" vertical="center"/>
    </xf>
    <xf numFmtId="14" fontId="0" fillId="25" borderId="1" xfId="0" applyNumberFormat="1" applyFill="1" applyBorder="1" applyAlignment="1" applyProtection="1">
      <alignment horizontal="left" vertical="center"/>
    </xf>
    <xf numFmtId="0" fontId="0" fillId="2" borderId="18" xfId="0" applyFont="1" applyFill="1" applyBorder="1" applyAlignment="1" applyProtection="1">
      <alignment horizontal="left" vertical="center" wrapText="1"/>
    </xf>
    <xf numFmtId="0" fontId="0" fillId="2" borderId="18" xfId="0" applyFont="1" applyFill="1" applyBorder="1" applyAlignment="1" applyProtection="1">
      <alignment horizontal="left" vertical="center"/>
    </xf>
    <xf numFmtId="164" fontId="9" fillId="2" borderId="19" xfId="0" applyNumberFormat="1" applyFont="1" applyFill="1" applyBorder="1" applyProtection="1"/>
    <xf numFmtId="164" fontId="1" fillId="10" borderId="19" xfId="0" applyNumberFormat="1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 vertical="center" wrapText="1"/>
    </xf>
    <xf numFmtId="0" fontId="16" fillId="2" borderId="6" xfId="0" applyFont="1" applyFill="1" applyBorder="1" applyAlignment="1" applyProtection="1">
      <alignment horizontal="left" vertical="center" wrapText="1"/>
    </xf>
    <xf numFmtId="165" fontId="16" fillId="6" borderId="6" xfId="0" applyNumberFormat="1" applyFont="1" applyFill="1" applyBorder="1" applyProtection="1"/>
    <xf numFmtId="0" fontId="3" fillId="2" borderId="6" xfId="0" applyFont="1" applyFill="1" applyBorder="1" applyAlignment="1" applyProtection="1">
      <alignment horizontal="center" vertical="center" wrapText="1"/>
    </xf>
    <xf numFmtId="165" fontId="4" fillId="4" borderId="6" xfId="0" applyNumberFormat="1" applyFont="1" applyFill="1" applyBorder="1" applyProtection="1"/>
    <xf numFmtId="165" fontId="0" fillId="4" borderId="6" xfId="0" applyNumberFormat="1" applyFont="1" applyFill="1" applyBorder="1" applyProtection="1"/>
    <xf numFmtId="0" fontId="1" fillId="7" borderId="1" xfId="0" applyFont="1" applyFill="1" applyBorder="1" applyAlignment="1" applyProtection="1">
      <alignment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4" borderId="6" xfId="0" applyFont="1" applyFill="1" applyBorder="1" applyAlignment="1" applyProtection="1">
      <alignment horizontal="center" vertical="center" wrapText="1"/>
    </xf>
    <xf numFmtId="0" fontId="0" fillId="27" borderId="1" xfId="0" applyFill="1" applyBorder="1" applyAlignment="1">
      <alignment horizontal="left" vertical="center"/>
    </xf>
    <xf numFmtId="0" fontId="0" fillId="28" borderId="1" xfId="0" applyFill="1" applyBorder="1" applyAlignment="1">
      <alignment horizontal="left" vertical="center"/>
    </xf>
    <xf numFmtId="0" fontId="0" fillId="29" borderId="1" xfId="0" applyFill="1" applyBorder="1" applyAlignment="1">
      <alignment horizontal="left" vertical="center"/>
    </xf>
    <xf numFmtId="0" fontId="0" fillId="30" borderId="1" xfId="0" applyFill="1" applyBorder="1" applyAlignment="1">
      <alignment horizontal="left" vertical="center"/>
    </xf>
    <xf numFmtId="0" fontId="0" fillId="31" borderId="1" xfId="0" applyFill="1" applyBorder="1" applyAlignment="1">
      <alignment horizontal="left" vertical="center"/>
    </xf>
    <xf numFmtId="164" fontId="1" fillId="10" borderId="19" xfId="0" applyNumberFormat="1" applyFont="1" applyFill="1" applyBorder="1" applyProtection="1"/>
    <xf numFmtId="164" fontId="0" fillId="10" borderId="19" xfId="0" applyNumberFormat="1" applyFont="1" applyFill="1" applyBorder="1" applyProtection="1"/>
    <xf numFmtId="164" fontId="1" fillId="10" borderId="6" xfId="0" applyNumberFormat="1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wrapText="1"/>
    </xf>
    <xf numFmtId="0" fontId="2" fillId="0" borderId="0" xfId="0" applyFont="1" applyFill="1"/>
    <xf numFmtId="0" fontId="1" fillId="2" borderId="6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left" vertical="center"/>
    </xf>
    <xf numFmtId="0" fontId="17" fillId="2" borderId="6" xfId="0" applyFont="1" applyFill="1" applyBorder="1" applyAlignment="1" applyProtection="1">
      <alignment horizontal="left" vertical="center" wrapText="1"/>
    </xf>
    <xf numFmtId="164" fontId="0" fillId="0" borderId="0" xfId="0" applyNumberFormat="1" applyFont="1" applyFill="1" applyBorder="1" applyAlignment="1" applyProtection="1">
      <alignment vertical="center"/>
    </xf>
    <xf numFmtId="164" fontId="0" fillId="0" borderId="0" xfId="0" applyNumberFormat="1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0" xfId="0" applyFill="1" applyBorder="1" applyAlignment="1" applyProtection="1"/>
    <xf numFmtId="164" fontId="9" fillId="6" borderId="6" xfId="0" applyNumberFormat="1" applyFont="1" applyFill="1" applyBorder="1" applyProtection="1"/>
    <xf numFmtId="164" fontId="9" fillId="6" borderId="6" xfId="0" applyNumberFormat="1" applyFont="1" applyFill="1" applyBorder="1" applyProtection="1"/>
    <xf numFmtId="164" fontId="9" fillId="6" borderId="6" xfId="0" applyNumberFormat="1" applyFont="1" applyFill="1" applyBorder="1" applyProtection="1"/>
    <xf numFmtId="164" fontId="9" fillId="6" borderId="6" xfId="0" applyNumberFormat="1" applyFont="1" applyFill="1" applyBorder="1" applyProtection="1"/>
    <xf numFmtId="164" fontId="9" fillId="6" borderId="6" xfId="0" applyNumberFormat="1" applyFont="1" applyFill="1" applyBorder="1" applyProtection="1"/>
    <xf numFmtId="164" fontId="9" fillId="6" borderId="6" xfId="0" applyNumberFormat="1" applyFont="1" applyFill="1" applyBorder="1" applyProtection="1"/>
    <xf numFmtId="0" fontId="2" fillId="16" borderId="1" xfId="0" applyFont="1" applyFill="1" applyBorder="1" applyAlignment="1" applyProtection="1">
      <alignment horizontal="left" vertical="center"/>
      <protection locked="0"/>
    </xf>
    <xf numFmtId="0" fontId="18" fillId="0" borderId="0" xfId="1"/>
    <xf numFmtId="0" fontId="18" fillId="32" borderId="0" xfId="1" applyFill="1"/>
    <xf numFmtId="0" fontId="0" fillId="32" borderId="0" xfId="0" applyFill="1"/>
    <xf numFmtId="165" fontId="0" fillId="16" borderId="6" xfId="0" applyNumberFormat="1" applyFont="1" applyFill="1" applyBorder="1" applyProtection="1">
      <protection locked="0"/>
    </xf>
    <xf numFmtId="165" fontId="13" fillId="16" borderId="6" xfId="0" applyNumberFormat="1" applyFont="1" applyFill="1" applyBorder="1" applyProtection="1">
      <protection locked="0"/>
    </xf>
    <xf numFmtId="165" fontId="0" fillId="16" borderId="6" xfId="0" applyNumberFormat="1" applyFill="1" applyBorder="1" applyProtection="1">
      <protection locked="0"/>
    </xf>
    <xf numFmtId="165" fontId="16" fillId="16" borderId="6" xfId="0" applyNumberFormat="1" applyFont="1" applyFill="1" applyBorder="1" applyProtection="1">
      <protection locked="0"/>
    </xf>
    <xf numFmtId="0" fontId="1" fillId="24" borderId="15" xfId="0" applyFont="1" applyFill="1" applyBorder="1" applyAlignment="1" applyProtection="1">
      <alignment horizontal="center" vertical="center" wrapText="1"/>
    </xf>
    <xf numFmtId="0" fontId="1" fillId="24" borderId="16" xfId="0" applyFont="1" applyFill="1" applyBorder="1" applyAlignment="1" applyProtection="1">
      <alignment horizontal="center" vertical="center" wrapText="1"/>
    </xf>
    <xf numFmtId="0" fontId="1" fillId="24" borderId="17" xfId="0" applyFont="1" applyFill="1" applyBorder="1" applyAlignment="1" applyProtection="1">
      <alignment horizontal="center" vertical="center" wrapText="1"/>
    </xf>
    <xf numFmtId="0" fontId="1" fillId="24" borderId="6" xfId="0" applyFont="1" applyFill="1" applyBorder="1" applyAlignment="1" applyProtection="1">
      <alignment horizontal="center" vertical="center" wrapText="1"/>
    </xf>
    <xf numFmtId="0" fontId="3" fillId="24" borderId="6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164" fontId="14" fillId="26" borderId="20" xfId="0" applyNumberFormat="1" applyFont="1" applyFill="1" applyBorder="1" applyAlignment="1" applyProtection="1">
      <alignment horizontal="center" vertical="center"/>
    </xf>
    <xf numFmtId="164" fontId="14" fillId="26" borderId="21" xfId="0" applyNumberFormat="1" applyFont="1" applyFill="1" applyBorder="1" applyAlignment="1" applyProtection="1">
      <alignment horizontal="center" vertical="center"/>
    </xf>
    <xf numFmtId="164" fontId="14" fillId="26" borderId="22" xfId="0" applyNumberFormat="1" applyFont="1" applyFill="1" applyBorder="1" applyAlignment="1" applyProtection="1">
      <alignment horizontal="center" vertical="center"/>
    </xf>
    <xf numFmtId="164" fontId="15" fillId="26" borderId="20" xfId="0" applyNumberFormat="1" applyFont="1" applyFill="1" applyBorder="1" applyAlignment="1" applyProtection="1">
      <alignment horizontal="center" vertical="center"/>
    </xf>
    <xf numFmtId="164" fontId="15" fillId="26" borderId="21" xfId="0" applyNumberFormat="1" applyFont="1" applyFill="1" applyBorder="1" applyAlignment="1" applyProtection="1">
      <alignment horizontal="center" vertical="center"/>
    </xf>
    <xf numFmtId="164" fontId="15" fillId="26" borderId="22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7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273"/>
      <tableStyleElement type="headerRow" dxfId="272"/>
      <tableStyleElement type="firstRowStripe" dxfId="271"/>
    </tableStyle>
    <tableStyle name="TableStyleQueryResult" pivot="0" count="3">
      <tableStyleElement type="wholeTable" dxfId="270"/>
      <tableStyleElement type="headerRow" dxfId="269"/>
      <tableStyleElement type="firstRowStripe" dxfId="268"/>
    </tableStyle>
  </tableStyles>
  <colors>
    <mruColors>
      <color rgb="FFCCCC00"/>
      <color rgb="FFFF6600"/>
      <color rgb="FF74B230"/>
      <color rgb="FF99CCFF"/>
      <color rgb="FFFF0066"/>
      <color rgb="FFFF6699"/>
      <color rgb="FFFFFF00"/>
      <color rgb="FFFF9900"/>
      <color rgb="FF5F912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50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52" Type="http://schemas.openxmlformats.org/officeDocument/2006/relationships/customXml" Target="../customXml/item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ex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1790699</xdr:colOff>
      <xdr:row>0</xdr:row>
      <xdr:rowOff>1</xdr:rowOff>
    </xdr:from>
    <xdr:to>
      <xdr:col>2</xdr:col>
      <xdr:colOff>4543424</xdr:colOff>
      <xdr:row>1</xdr:row>
      <xdr:rowOff>76174</xdr:rowOff>
    </xdr:to>
    <xdr:pic>
      <xdr:nvPicPr>
        <xdr:cNvPr id="3" name="Picture 2" descr="Logo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4824" y="1"/>
          <a:ext cx="2752725" cy="866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127000</xdr:colOff>
      <xdr:row>4</xdr:row>
      <xdr:rowOff>127000</xdr:rowOff>
    </xdr:from>
    <xdr:to>
      <xdr:col>3</xdr:col>
      <xdr:colOff>2460625</xdr:colOff>
      <xdr:row>6</xdr:row>
      <xdr:rowOff>55563</xdr:rowOff>
    </xdr:to>
    <xdr:sp macro="" textlink="">
      <xdr:nvSpPr>
        <xdr:cNvPr id="2" name="Rounded Rectangle 1">
          <a:hlinkClick xmlns:r="http://schemas.openxmlformats.org/officeDocument/2006/relationships" r:id="rId1" tooltip=" "/>
        </xdr:cNvPr>
        <xdr:cNvSpPr>
          <a:spLocks noChangeAspect="1"/>
        </xdr:cNvSpPr>
      </xdr:nvSpPr>
      <xdr:spPr>
        <a:xfrm>
          <a:off x="127000" y="698500"/>
          <a:ext cx="2333625" cy="30956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Click to navigate back to Index sheet</a:t>
          </a:r>
        </a:p>
        <a:p>
          <a:pPr algn="l"/>
          <a:endParaRPr lang="en-AU" sz="1100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/>
    <pageSetUpPr autoPageBreaks="0"/>
  </sheetPr>
  <dimension ref="B1:F18"/>
  <sheetViews>
    <sheetView showGridLines="0" tabSelected="1" zoomScale="80" zoomScaleNormal="80" workbookViewId="0">
      <selection activeCell="C4" sqref="C4"/>
    </sheetView>
  </sheetViews>
  <sheetFormatPr defaultColWidth="9.1328125" defaultRowHeight="14.25" x14ac:dyDescent="0.45"/>
  <cols>
    <col min="1" max="1" width="3.3984375" style="1" customWidth="1"/>
    <col min="2" max="2" width="45.265625" style="1" customWidth="1"/>
    <col min="3" max="3" width="80" style="1" customWidth="1"/>
    <col min="4" max="4" width="10.73046875" style="1" bestFit="1" customWidth="1"/>
    <col min="5" max="16384" width="9.1328125" style="1"/>
  </cols>
  <sheetData>
    <row r="1" spans="2:6" ht="62.25" customHeight="1" x14ac:dyDescent="0.45">
      <c r="F1" s="50"/>
    </row>
    <row r="2" spans="2:6" x14ac:dyDescent="0.45">
      <c r="F2" s="50"/>
    </row>
    <row r="3" spans="2:6" ht="18" customHeight="1" x14ac:dyDescent="0.45">
      <c r="B3" s="2" t="s">
        <v>15</v>
      </c>
      <c r="C3" s="3"/>
      <c r="F3" s="50"/>
    </row>
    <row r="4" spans="2:6" ht="18" customHeight="1" x14ac:dyDescent="0.45">
      <c r="B4" s="4" t="s">
        <v>23</v>
      </c>
      <c r="C4" s="144"/>
      <c r="D4" s="67" t="s">
        <v>92</v>
      </c>
      <c r="F4" s="50"/>
    </row>
    <row r="5" spans="2:6" ht="18" customHeight="1" x14ac:dyDescent="0.45">
      <c r="F5" s="50"/>
    </row>
    <row r="6" spans="2:6" ht="18" customHeight="1" x14ac:dyDescent="0.45">
      <c r="B6" s="5" t="s">
        <v>24</v>
      </c>
      <c r="C6" s="6"/>
      <c r="F6" s="50"/>
    </row>
    <row r="7" spans="2:6" ht="18" customHeight="1" x14ac:dyDescent="0.45">
      <c r="B7" s="7" t="s">
        <v>313</v>
      </c>
      <c r="C7" s="7" t="s">
        <v>337</v>
      </c>
      <c r="F7" s="50"/>
    </row>
    <row r="8" spans="2:6" ht="18" customHeight="1" x14ac:dyDescent="0.45">
      <c r="B8" s="4" t="s">
        <v>1</v>
      </c>
      <c r="C8" s="7" t="s">
        <v>2</v>
      </c>
      <c r="F8" s="50"/>
    </row>
    <row r="9" spans="2:6" ht="18" customHeight="1" x14ac:dyDescent="0.45">
      <c r="B9" s="4" t="s">
        <v>16</v>
      </c>
      <c r="C9" s="7" t="s">
        <v>22</v>
      </c>
    </row>
    <row r="10" spans="2:6" ht="18" customHeight="1" x14ac:dyDescent="0.45">
      <c r="B10" s="4" t="s">
        <v>247</v>
      </c>
      <c r="C10" s="7" t="s">
        <v>285</v>
      </c>
    </row>
    <row r="11" spans="2:6" ht="18" customHeight="1" x14ac:dyDescent="0.45">
      <c r="B11" s="4" t="s">
        <v>17</v>
      </c>
      <c r="C11" s="7" t="s">
        <v>3</v>
      </c>
    </row>
    <row r="12" spans="2:6" ht="18" customHeight="1" x14ac:dyDescent="0.45"/>
    <row r="13" spans="2:6" ht="18" customHeight="1" x14ac:dyDescent="0.45">
      <c r="B13" s="5" t="s">
        <v>25</v>
      </c>
      <c r="C13" s="6"/>
    </row>
    <row r="14" spans="2:6" ht="18" customHeight="1" x14ac:dyDescent="0.45">
      <c r="B14" s="7" t="s">
        <v>98</v>
      </c>
      <c r="C14" s="106">
        <v>12</v>
      </c>
    </row>
    <row r="15" spans="2:6" ht="18" customHeight="1" x14ac:dyDescent="0.45">
      <c r="B15" s="4" t="s">
        <v>29</v>
      </c>
      <c r="C15" s="107">
        <v>42735</v>
      </c>
    </row>
    <row r="17" spans="2:2" ht="15" customHeight="1" x14ac:dyDescent="0.45"/>
    <row r="18" spans="2:2" x14ac:dyDescent="0.45">
      <c r="B18" s="8" t="s">
        <v>21</v>
      </c>
    </row>
  </sheetData>
  <sheetProtection algorithmName="SHA-256" hashValue="S0Ncnj4qFaz/KHQ0gAyQAyb7A/tngod/Diwd1j6txYo=" saltValue="ccbEyr6U0tq+9kLCNgaUAg==" spinCount="100000" sheet="1" objects="1" scenarios="1"/>
  <dataConsolidate/>
  <dataValidations count="1">
    <dataValidation type="list" allowBlank="1" showErrorMessage="1" sqref="C4">
      <formula1>EntityList</formula1>
    </dataValidation>
  </dataValidations>
  <pageMargins left="0.7" right="0.7" top="0.75" bottom="0.75" header="0.3" footer="0.3"/>
  <pageSetup orientation="portrait" r:id="rId1"/>
  <headerFooter>
    <oddHeader>&amp;C&amp;B&amp;"Arial"&amp;12&amp;Kff0000​‌For Official Use Only‌​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FF6699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316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120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120" t="s">
        <v>116</v>
      </c>
      <c r="N8" s="120" t="s">
        <v>117</v>
      </c>
      <c r="O8" s="120" t="s">
        <v>80</v>
      </c>
    </row>
    <row r="9" spans="1:15" ht="30" customHeight="1" x14ac:dyDescent="0.45">
      <c r="A9" s="20"/>
      <c r="B9" s="20"/>
      <c r="C9" s="20"/>
      <c r="D9" s="16" t="s">
        <v>4</v>
      </c>
      <c r="E9" s="119" t="s">
        <v>107</v>
      </c>
      <c r="F9" s="119" t="s">
        <v>107</v>
      </c>
      <c r="G9" s="119" t="s">
        <v>6</v>
      </c>
      <c r="H9" s="119" t="s">
        <v>107</v>
      </c>
      <c r="I9" s="119" t="s">
        <v>7</v>
      </c>
      <c r="J9" s="119" t="s">
        <v>107</v>
      </c>
      <c r="K9" s="119" t="s">
        <v>6</v>
      </c>
      <c r="L9" s="119" t="s">
        <v>7</v>
      </c>
      <c r="M9" s="119" t="s">
        <v>6</v>
      </c>
      <c r="N9" s="119" t="s">
        <v>7</v>
      </c>
      <c r="O9" s="119" t="s">
        <v>80</v>
      </c>
    </row>
    <row r="10" spans="1:15" s="36" customFormat="1" x14ac:dyDescent="0.45">
      <c r="A10" s="20"/>
      <c r="B10" s="20"/>
      <c r="C10" s="20"/>
      <c r="D10" s="66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66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66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:O68" si="11">F69-SUM(F65:F66)+SUM(F67:F67)</f>
        <v>0</v>
      </c>
      <c r="G68" s="27">
        <f t="shared" si="11"/>
        <v>0</v>
      </c>
      <c r="H68" s="27">
        <f t="shared" si="11"/>
        <v>0</v>
      </c>
      <c r="I68" s="27">
        <f t="shared" si="11"/>
        <v>0</v>
      </c>
      <c r="J68" s="27">
        <f t="shared" si="11"/>
        <v>0</v>
      </c>
      <c r="K68" s="27">
        <f t="shared" si="11"/>
        <v>0</v>
      </c>
      <c r="L68" s="27">
        <f t="shared" si="11"/>
        <v>0</v>
      </c>
      <c r="M68" s="27">
        <f t="shared" si="11"/>
        <v>0</v>
      </c>
      <c r="N68" s="27">
        <f t="shared" si="11"/>
        <v>0</v>
      </c>
      <c r="O68" s="27">
        <f t="shared" si="11"/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66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12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12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:O76" si="13">F77-SUM(F73:F74)+SUM(F75:F75)</f>
        <v>0</v>
      </c>
      <c r="G76" s="27">
        <f t="shared" si="13"/>
        <v>0</v>
      </c>
      <c r="H76" s="27">
        <f t="shared" si="13"/>
        <v>0</v>
      </c>
      <c r="I76" s="27">
        <f t="shared" si="13"/>
        <v>0</v>
      </c>
      <c r="J76" s="27">
        <f t="shared" si="13"/>
        <v>0</v>
      </c>
      <c r="K76" s="27">
        <f t="shared" si="13"/>
        <v>0</v>
      </c>
      <c r="L76" s="27">
        <f t="shared" si="13"/>
        <v>0</v>
      </c>
      <c r="M76" s="27">
        <f t="shared" si="13"/>
        <v>0</v>
      </c>
      <c r="N76" s="27">
        <f t="shared" si="13"/>
        <v>0</v>
      </c>
      <c r="O76" s="27">
        <f t="shared" si="13"/>
        <v>0</v>
      </c>
    </row>
    <row r="77" spans="1:15" x14ac:dyDescent="0.45">
      <c r="A77" s="12" t="str">
        <f t="shared" si="12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14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14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:O83" si="15">F84-SUM(F80:F81)+SUM(F82:F82)</f>
        <v>0</v>
      </c>
      <c r="G83" s="27">
        <f t="shared" si="15"/>
        <v>0</v>
      </c>
      <c r="H83" s="27">
        <f t="shared" si="15"/>
        <v>0</v>
      </c>
      <c r="I83" s="27">
        <f t="shared" si="15"/>
        <v>0</v>
      </c>
      <c r="J83" s="27">
        <f t="shared" si="15"/>
        <v>0</v>
      </c>
      <c r="K83" s="27">
        <f t="shared" si="15"/>
        <v>0</v>
      </c>
      <c r="L83" s="27">
        <f t="shared" si="15"/>
        <v>0</v>
      </c>
      <c r="M83" s="27">
        <f t="shared" si="15"/>
        <v>0</v>
      </c>
      <c r="N83" s="27">
        <f t="shared" si="15"/>
        <v>0</v>
      </c>
      <c r="O83" s="27">
        <f t="shared" si="15"/>
        <v>0</v>
      </c>
    </row>
    <row r="84" spans="1:15" x14ac:dyDescent="0.45">
      <c r="A84" s="12" t="str">
        <f t="shared" si="14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iCMy4j4X3zju6Ja5AF6UGGw2x570VR7jJz6rEqq2VUA=" saltValue="du8rlAM0asgsfaxh61HY3Q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FF6699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109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317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120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120" t="s">
        <v>116</v>
      </c>
      <c r="N8" s="120" t="s">
        <v>117</v>
      </c>
      <c r="O8" s="120" t="s">
        <v>80</v>
      </c>
    </row>
    <row r="9" spans="1:15" ht="30" customHeight="1" x14ac:dyDescent="0.45">
      <c r="A9" s="20"/>
      <c r="B9" s="20"/>
      <c r="C9" s="20"/>
      <c r="D9" s="16" t="s">
        <v>4</v>
      </c>
      <c r="E9" s="119" t="s">
        <v>107</v>
      </c>
      <c r="F9" s="119" t="s">
        <v>107</v>
      </c>
      <c r="G9" s="119" t="s">
        <v>6</v>
      </c>
      <c r="H9" s="119" t="s">
        <v>107</v>
      </c>
      <c r="I9" s="119" t="s">
        <v>7</v>
      </c>
      <c r="J9" s="119" t="s">
        <v>107</v>
      </c>
      <c r="K9" s="119" t="s">
        <v>6</v>
      </c>
      <c r="L9" s="119" t="s">
        <v>7</v>
      </c>
      <c r="M9" s="119" t="s">
        <v>6</v>
      </c>
      <c r="N9" s="119" t="s">
        <v>7</v>
      </c>
      <c r="O9" s="119" t="s">
        <v>80</v>
      </c>
    </row>
    <row r="10" spans="1:15" s="36" customFormat="1" x14ac:dyDescent="0.45">
      <c r="A10" s="20"/>
      <c r="B10" s="20"/>
      <c r="C10" s="20"/>
      <c r="D10" s="66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66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66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:O68" si="11">F69-SUM(F65:F66)+SUM(F67:F67)</f>
        <v>0</v>
      </c>
      <c r="G68" s="27">
        <f t="shared" si="11"/>
        <v>0</v>
      </c>
      <c r="H68" s="27">
        <f t="shared" si="11"/>
        <v>0</v>
      </c>
      <c r="I68" s="27">
        <f t="shared" si="11"/>
        <v>0</v>
      </c>
      <c r="J68" s="27">
        <f t="shared" si="11"/>
        <v>0</v>
      </c>
      <c r="K68" s="27">
        <f t="shared" si="11"/>
        <v>0</v>
      </c>
      <c r="L68" s="27">
        <f t="shared" si="11"/>
        <v>0</v>
      </c>
      <c r="M68" s="27">
        <f t="shared" si="11"/>
        <v>0</v>
      </c>
      <c r="N68" s="27">
        <f t="shared" si="11"/>
        <v>0</v>
      </c>
      <c r="O68" s="27">
        <f t="shared" si="11"/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66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12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12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:O76" si="13">F77-SUM(F73:F74)+SUM(F75:F75)</f>
        <v>0</v>
      </c>
      <c r="G76" s="27">
        <f t="shared" si="13"/>
        <v>0</v>
      </c>
      <c r="H76" s="27">
        <f t="shared" si="13"/>
        <v>0</v>
      </c>
      <c r="I76" s="27">
        <f t="shared" si="13"/>
        <v>0</v>
      </c>
      <c r="J76" s="27">
        <f t="shared" si="13"/>
        <v>0</v>
      </c>
      <c r="K76" s="27">
        <f t="shared" si="13"/>
        <v>0</v>
      </c>
      <c r="L76" s="27">
        <f t="shared" si="13"/>
        <v>0</v>
      </c>
      <c r="M76" s="27">
        <f t="shared" si="13"/>
        <v>0</v>
      </c>
      <c r="N76" s="27">
        <f t="shared" si="13"/>
        <v>0</v>
      </c>
      <c r="O76" s="27">
        <f t="shared" si="13"/>
        <v>0</v>
      </c>
    </row>
    <row r="77" spans="1:15" x14ac:dyDescent="0.45">
      <c r="A77" s="12" t="str">
        <f t="shared" si="12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14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14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:O83" si="15">F84-SUM(F80:F81)+SUM(F82:F82)</f>
        <v>0</v>
      </c>
      <c r="G83" s="27">
        <f t="shared" si="15"/>
        <v>0</v>
      </c>
      <c r="H83" s="27">
        <f t="shared" si="15"/>
        <v>0</v>
      </c>
      <c r="I83" s="27">
        <f t="shared" si="15"/>
        <v>0</v>
      </c>
      <c r="J83" s="27">
        <f t="shared" si="15"/>
        <v>0</v>
      </c>
      <c r="K83" s="27">
        <f t="shared" si="15"/>
        <v>0</v>
      </c>
      <c r="L83" s="27">
        <f t="shared" si="15"/>
        <v>0</v>
      </c>
      <c r="M83" s="27">
        <f t="shared" si="15"/>
        <v>0</v>
      </c>
      <c r="N83" s="27">
        <f t="shared" si="15"/>
        <v>0</v>
      </c>
      <c r="O83" s="27">
        <f t="shared" si="15"/>
        <v>0</v>
      </c>
    </row>
    <row r="84" spans="1:15" x14ac:dyDescent="0.45">
      <c r="A84" s="12" t="str">
        <f t="shared" si="14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9ElcUG075T7zw9JP8Pw98lgGD+hqAyxvDw1yXZftsFE=" saltValue="HsL/CFrIYDseT8kpri0grA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6699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317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120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120" t="s">
        <v>116</v>
      </c>
      <c r="N8" s="120" t="s">
        <v>117</v>
      </c>
      <c r="O8" s="120" t="s">
        <v>80</v>
      </c>
    </row>
    <row r="9" spans="1:15" ht="30" customHeight="1" x14ac:dyDescent="0.45">
      <c r="A9" s="20"/>
      <c r="B9" s="20"/>
      <c r="C9" s="20"/>
      <c r="D9" s="16" t="s">
        <v>4</v>
      </c>
      <c r="E9" s="119" t="s">
        <v>107</v>
      </c>
      <c r="F9" s="119" t="s">
        <v>107</v>
      </c>
      <c r="G9" s="119" t="s">
        <v>6</v>
      </c>
      <c r="H9" s="119" t="s">
        <v>107</v>
      </c>
      <c r="I9" s="119" t="s">
        <v>7</v>
      </c>
      <c r="J9" s="119" t="s">
        <v>107</v>
      </c>
      <c r="K9" s="119" t="s">
        <v>6</v>
      </c>
      <c r="L9" s="119" t="s">
        <v>7</v>
      </c>
      <c r="M9" s="119" t="s">
        <v>6</v>
      </c>
      <c r="N9" s="119" t="s">
        <v>7</v>
      </c>
      <c r="O9" s="119" t="s">
        <v>80</v>
      </c>
    </row>
    <row r="10" spans="1:15" s="36" customFormat="1" x14ac:dyDescent="0.45">
      <c r="A10" s="20"/>
      <c r="B10" s="20"/>
      <c r="C10" s="20"/>
      <c r="D10" s="66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66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66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:O68" si="11">F69-SUM(F65:F66)+SUM(F67:F67)</f>
        <v>0</v>
      </c>
      <c r="G68" s="27">
        <f t="shared" si="11"/>
        <v>0</v>
      </c>
      <c r="H68" s="27">
        <f t="shared" si="11"/>
        <v>0</v>
      </c>
      <c r="I68" s="27">
        <f t="shared" si="11"/>
        <v>0</v>
      </c>
      <c r="J68" s="27">
        <f t="shared" si="11"/>
        <v>0</v>
      </c>
      <c r="K68" s="27">
        <f t="shared" si="11"/>
        <v>0</v>
      </c>
      <c r="L68" s="27">
        <f t="shared" si="11"/>
        <v>0</v>
      </c>
      <c r="M68" s="27">
        <f t="shared" si="11"/>
        <v>0</v>
      </c>
      <c r="N68" s="27">
        <f t="shared" si="11"/>
        <v>0</v>
      </c>
      <c r="O68" s="27">
        <f t="shared" si="11"/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66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12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12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:O76" si="13">F77-SUM(F73:F74)+SUM(F75:F75)</f>
        <v>0</v>
      </c>
      <c r="G76" s="27">
        <f t="shared" si="13"/>
        <v>0</v>
      </c>
      <c r="H76" s="27">
        <f t="shared" si="13"/>
        <v>0</v>
      </c>
      <c r="I76" s="27">
        <f t="shared" si="13"/>
        <v>0</v>
      </c>
      <c r="J76" s="27">
        <f t="shared" si="13"/>
        <v>0</v>
      </c>
      <c r="K76" s="27">
        <f t="shared" si="13"/>
        <v>0</v>
      </c>
      <c r="L76" s="27">
        <f t="shared" si="13"/>
        <v>0</v>
      </c>
      <c r="M76" s="27">
        <f t="shared" si="13"/>
        <v>0</v>
      </c>
      <c r="N76" s="27">
        <f t="shared" si="13"/>
        <v>0</v>
      </c>
      <c r="O76" s="27">
        <f t="shared" si="13"/>
        <v>0</v>
      </c>
    </row>
    <row r="77" spans="1:15" x14ac:dyDescent="0.45">
      <c r="A77" s="12" t="str">
        <f t="shared" si="12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14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14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:O83" si="15">F84-SUM(F80:F81)+SUM(F82:F82)</f>
        <v>0</v>
      </c>
      <c r="G83" s="27">
        <f t="shared" si="15"/>
        <v>0</v>
      </c>
      <c r="H83" s="27">
        <f t="shared" si="15"/>
        <v>0</v>
      </c>
      <c r="I83" s="27">
        <f t="shared" si="15"/>
        <v>0</v>
      </c>
      <c r="J83" s="27">
        <f t="shared" si="15"/>
        <v>0</v>
      </c>
      <c r="K83" s="27">
        <f t="shared" si="15"/>
        <v>0</v>
      </c>
      <c r="L83" s="27">
        <f t="shared" si="15"/>
        <v>0</v>
      </c>
      <c r="M83" s="27">
        <f t="shared" si="15"/>
        <v>0</v>
      </c>
      <c r="N83" s="27">
        <f t="shared" si="15"/>
        <v>0</v>
      </c>
      <c r="O83" s="27">
        <f t="shared" si="15"/>
        <v>0</v>
      </c>
    </row>
    <row r="84" spans="1:15" x14ac:dyDescent="0.45">
      <c r="A84" s="12" t="str">
        <f t="shared" si="14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awLeSzIsv2CINPim0/Ze4RF3+HHDGDp9E4yfzF5ZQ+Q=" saltValue="nPfM8bzqqtDNWWUHPG26Nw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66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0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75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291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291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87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35"/>
      <c r="F10" s="35"/>
      <c r="G10" s="86"/>
      <c r="H10" s="35"/>
      <c r="I10" s="86"/>
      <c r="J10" s="35"/>
      <c r="K10" s="86"/>
      <c r="L10" s="86"/>
      <c r="M10" s="35"/>
      <c r="N10" s="86"/>
      <c r="O10" s="4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" si="11">F69-SUM(F65:F66)+SUM(F67:F67)</f>
        <v>0</v>
      </c>
      <c r="G68" s="27">
        <f t="shared" ref="G68" si="12">G69-SUM(G65:G66)+SUM(G67:G67)</f>
        <v>0</v>
      </c>
      <c r="H68" s="27">
        <f t="shared" ref="H68" si="13">H69-SUM(H65:H66)+SUM(H67:H67)</f>
        <v>0</v>
      </c>
      <c r="I68" s="27">
        <f t="shared" ref="I68" si="14">I69-SUM(I65:I66)+SUM(I67:I67)</f>
        <v>0</v>
      </c>
      <c r="J68" s="27">
        <f t="shared" ref="J68" si="15">J69-SUM(J65:J66)+SUM(J67:J67)</f>
        <v>0</v>
      </c>
      <c r="K68" s="27">
        <f t="shared" ref="K68" si="16">K69-SUM(K65:K66)+SUM(K67:K67)</f>
        <v>0</v>
      </c>
      <c r="L68" s="27">
        <f t="shared" ref="L68" si="17">L69-SUM(L65:L66)+SUM(L67:L67)</f>
        <v>0</v>
      </c>
      <c r="M68" s="27">
        <f t="shared" ref="M68" si="18">M69-SUM(M65:M66)+SUM(M67:M67)</f>
        <v>0</v>
      </c>
      <c r="N68" s="27">
        <f t="shared" ref="N68" si="19">N69-SUM(N65:N66)+SUM(N67:N67)</f>
        <v>0</v>
      </c>
      <c r="O68" s="27">
        <f t="shared" ref="O68" si="20">O69-SUM(O65:O66)+SUM(O67:O67)</f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21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21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" si="22">F77-SUM(F73:F74)+SUM(F75:F75)</f>
        <v>0</v>
      </c>
      <c r="G76" s="27">
        <f t="shared" ref="G76" si="23">G77-SUM(G73:G74)+SUM(G75:G75)</f>
        <v>0</v>
      </c>
      <c r="H76" s="27">
        <f t="shared" ref="H76" si="24">H77-SUM(H73:H74)+SUM(H75:H75)</f>
        <v>0</v>
      </c>
      <c r="I76" s="27">
        <f t="shared" ref="I76" si="25">I77-SUM(I73:I74)+SUM(I75:I75)</f>
        <v>0</v>
      </c>
      <c r="J76" s="27">
        <f t="shared" ref="J76" si="26">J77-SUM(J73:J74)+SUM(J75:J75)</f>
        <v>0</v>
      </c>
      <c r="K76" s="27">
        <f t="shared" ref="K76" si="27">K77-SUM(K73:K74)+SUM(K75:K75)</f>
        <v>0</v>
      </c>
      <c r="L76" s="27">
        <f t="shared" ref="L76" si="28">L77-SUM(L73:L74)+SUM(L75:L75)</f>
        <v>0</v>
      </c>
      <c r="M76" s="27">
        <f t="shared" ref="M76" si="29">M77-SUM(M73:M74)+SUM(M75:M75)</f>
        <v>0</v>
      </c>
      <c r="N76" s="27">
        <f t="shared" ref="N76" si="30">N77-SUM(N73:N74)+SUM(N75:N75)</f>
        <v>0</v>
      </c>
      <c r="O76" s="27">
        <f t="shared" ref="O76" si="31">O77-SUM(O73:O74)+SUM(O75:O75)</f>
        <v>0</v>
      </c>
    </row>
    <row r="77" spans="1:15" x14ac:dyDescent="0.45">
      <c r="A77" s="12" t="str">
        <f t="shared" si="21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32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32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" si="33">F84-SUM(F80:F81)+SUM(F82:F82)</f>
        <v>0</v>
      </c>
      <c r="G83" s="27">
        <f t="shared" ref="G83" si="34">G84-SUM(G80:G81)+SUM(G82:G82)</f>
        <v>0</v>
      </c>
      <c r="H83" s="27">
        <f t="shared" ref="H83" si="35">H84-SUM(H80:H81)+SUM(H82:H82)</f>
        <v>0</v>
      </c>
      <c r="I83" s="27">
        <f t="shared" ref="I83" si="36">I84-SUM(I80:I81)+SUM(I82:I82)</f>
        <v>0</v>
      </c>
      <c r="J83" s="27">
        <f t="shared" ref="J83" si="37">J84-SUM(J80:J81)+SUM(J82:J82)</f>
        <v>0</v>
      </c>
      <c r="K83" s="27">
        <f t="shared" ref="K83" si="38">K84-SUM(K80:K81)+SUM(K82:K82)</f>
        <v>0</v>
      </c>
      <c r="L83" s="27">
        <f t="shared" ref="L83" si="39">L84-SUM(L80:L81)+SUM(L82:L82)</f>
        <v>0</v>
      </c>
      <c r="M83" s="27">
        <f t="shared" ref="M83" si="40">M84-SUM(M80:M81)+SUM(M82:M82)</f>
        <v>0</v>
      </c>
      <c r="N83" s="27">
        <f t="shared" ref="N83" si="41">N84-SUM(N80:N81)+SUM(N82:N82)</f>
        <v>0</v>
      </c>
      <c r="O83" s="27">
        <f t="shared" ref="O83" si="42">O84-SUM(O80:O81)+SUM(O82:O82)</f>
        <v>0</v>
      </c>
    </row>
    <row r="84" spans="1:15" x14ac:dyDescent="0.45">
      <c r="A84" s="12" t="str">
        <f t="shared" si="32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bZREI6FDl3rcR0t04kEa4FyCSzWxR6SiGX7mUmah/Lk=" saltValue="sS0ShlteAtviwmOdweYxZw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 tint="-0.499984740745262"/>
    <pageSetUpPr autoPageBreaks="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77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77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77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2" t="s">
        <v>258</v>
      </c>
      <c r="E13" s="116">
        <f>SUM(CLAIMS_IndOS_Open_Adv:CLAIMS_Group_NA_NA!E13)</f>
        <v>0</v>
      </c>
      <c r="F13" s="116">
        <f>SUM(CLAIMS_IndOS_Open_Adv:CLAIMS_Group_NA_NA!F13)</f>
        <v>0</v>
      </c>
      <c r="G13" s="116">
        <f>SUM(CLAIMS_IndOS_Open_Adv:CLAIMS_Group_NA_NA!G13)</f>
        <v>0</v>
      </c>
      <c r="H13" s="116">
        <f>SUM(CLAIMS_IndOS_Open_Adv:CLAIMS_Group_NA_NA!H13)</f>
        <v>0</v>
      </c>
      <c r="I13" s="116">
        <f>SUM(CLAIMS_IndOS_Open_Adv:CLAIMS_Group_NA_NA!I13)</f>
        <v>0</v>
      </c>
      <c r="J13" s="116">
        <f>SUM(CLAIMS_IndOS_Open_Adv:CLAIMS_Group_NA_NA!J13)</f>
        <v>0</v>
      </c>
      <c r="K13" s="116">
        <f>SUM(CLAIMS_IndOS_Open_Adv:CLAIMS_Group_NA_NA!K13)</f>
        <v>0</v>
      </c>
      <c r="L13" s="116">
        <f>SUM(CLAIMS_IndOS_Open_Adv:CLAIMS_Group_NA_NA!L13)</f>
        <v>0</v>
      </c>
      <c r="M13" s="116">
        <f>SUM(CLAIMS_IndOS_Open_Adv:CLAIMS_Group_NA_NA!M13)</f>
        <v>0</v>
      </c>
      <c r="N13" s="116">
        <f>SUM(CLAIMS_IndOS_Open_Adv:CLAIMS_Group_NA_NA!N13)</f>
        <v>0</v>
      </c>
      <c r="O13" s="116">
        <f>SUM(CLAIMS_IndOS_Open_Adv:CLAIMS_Group_NA_NA!O13)</f>
        <v>0</v>
      </c>
      <c r="P13" s="116">
        <f>SUM(CLAIMS_IndOS_Open_Adv:CLAIMS_Group_NA_NA!P13)</f>
        <v>0</v>
      </c>
      <c r="Q13" s="116">
        <f>SUM(CLAIMS_IndOS_Open_Adv:CLAIMS_Group_NA_NA!Q13)</f>
        <v>0</v>
      </c>
      <c r="R13" s="116">
        <f>SUM(CLAIMS_IndOS_Open_Adv:CLAIMS_Group_NA_NA!R13)</f>
        <v>0</v>
      </c>
      <c r="S13" s="116">
        <f>SUM(CLAIMS_IndOS_Open_Adv:CLAIMS_Group_NA_NA!S13)</f>
        <v>0</v>
      </c>
      <c r="T13" s="116">
        <f>SUM(CLAIMS_IndOS_Open_Adv:CLAIMS_Group_NA_NA!T13)</f>
        <v>0</v>
      </c>
      <c r="U13" s="116">
        <f>SUM(CLAIMS_IndOS_Open_Adv:CLAIMS_Group_NA_NA!U13)</f>
        <v>0</v>
      </c>
      <c r="V13" s="116">
        <f>SUM(CLAIMS_IndOS_Open_Adv:CLAIMS_Group_NA_NA!V13)</f>
        <v>0</v>
      </c>
      <c r="W13" s="116">
        <f>SUM(CLAIMS_IndOS_Open_Adv:CLAIMS_Group_NA_NA!W13)</f>
        <v>0</v>
      </c>
      <c r="X13" s="116">
        <f>SUM(CLAIMS_IndOS_Open_Adv:CLAIMS_Group_NA_NA!X13)</f>
        <v>0</v>
      </c>
      <c r="Y13" s="116">
        <f>SUM(CLAIMS_IndOS_Open_Adv:CLAIMS_Group_NA_NA!Y13)</f>
        <v>0</v>
      </c>
      <c r="Z13" s="116">
        <f>SUM(CLAIMS_IndOS_Open_Adv:CLAIMS_Group_NA_NA!Z13)</f>
        <v>0</v>
      </c>
      <c r="AA13" s="116">
        <f>SUM(CLAIMS_IndOS_Open_Adv:CLAIMS_Group_NA_NA!AA13)</f>
        <v>0</v>
      </c>
      <c r="AB13" s="116">
        <f>SUM(CLAIMS_IndOS_Open_Adv:CLAIMS_Group_NA_NA!AB13)</f>
        <v>0</v>
      </c>
      <c r="AC13" s="116">
        <f>SUM(CLAIMS_IndOS_Open_Adv:CLAIMS_Group_NA_NA!AC13)</f>
        <v>0</v>
      </c>
    </row>
    <row r="14" spans="1:29" ht="15" customHeight="1" x14ac:dyDescent="0.45">
      <c r="A14" s="24"/>
      <c r="D14" s="82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27">
        <f>SUM(CLAIMS_IndOS_Open_Adv:CLAIMS_Group_NA_NA!E15)</f>
        <v>0</v>
      </c>
      <c r="F15" s="27">
        <f>SUM(CLAIMS_IndOS_Open_Adv:CLAIMS_Group_NA_NA!F15)</f>
        <v>0</v>
      </c>
      <c r="G15" s="27">
        <f>SUM(CLAIMS_IndOS_Open_Adv:CLAIMS_Group_NA_NA!G15)</f>
        <v>0</v>
      </c>
      <c r="H15" s="27">
        <f>SUM(CLAIMS_IndOS_Open_Adv:CLAIMS_Group_NA_NA!H15)</f>
        <v>0</v>
      </c>
      <c r="I15" s="27">
        <f>SUM(CLAIMS_IndOS_Open_Adv:CLAIMS_Group_NA_NA!I15)</f>
        <v>0</v>
      </c>
      <c r="J15" s="27">
        <f>SUM(CLAIMS_IndOS_Open_Adv:CLAIMS_Group_NA_NA!J15)</f>
        <v>0</v>
      </c>
      <c r="K15" s="27">
        <f>SUM(CLAIMS_IndOS_Open_Adv:CLAIMS_Group_NA_NA!K15)</f>
        <v>0</v>
      </c>
      <c r="L15" s="27">
        <f>SUM(CLAIMS_IndOS_Open_Adv:CLAIMS_Group_NA_NA!L15)</f>
        <v>0</v>
      </c>
      <c r="M15" s="27">
        <f>SUM(CLAIMS_IndOS_Open_Adv:CLAIMS_Group_NA_NA!M15)</f>
        <v>0</v>
      </c>
      <c r="N15" s="27">
        <f>SUM(CLAIMS_IndOS_Open_Adv:CLAIMS_Group_NA_NA!N15)</f>
        <v>0</v>
      </c>
      <c r="O15" s="27">
        <f>SUM(CLAIMS_IndOS_Open_Adv:CLAIMS_Group_NA_NA!O15)</f>
        <v>0</v>
      </c>
      <c r="P15" s="27">
        <f>SUM(CLAIMS_IndOS_Open_Adv:CLAIMS_Group_NA_NA!P15)</f>
        <v>0</v>
      </c>
      <c r="Q15" s="27">
        <f>SUM(CLAIMS_IndOS_Open_Adv:CLAIMS_Group_NA_NA!Q15)</f>
        <v>0</v>
      </c>
      <c r="R15" s="27">
        <f>SUM(CLAIMS_IndOS_Open_Adv:CLAIMS_Group_NA_NA!R15)</f>
        <v>0</v>
      </c>
      <c r="S15" s="27">
        <f>SUM(CLAIMS_IndOS_Open_Adv:CLAIMS_Group_NA_NA!S15)</f>
        <v>0</v>
      </c>
      <c r="T15" s="27">
        <f>SUM(CLAIMS_IndOS_Open_Adv:CLAIMS_Group_NA_NA!T15)</f>
        <v>0</v>
      </c>
      <c r="U15" s="27">
        <f>SUM(CLAIMS_IndOS_Open_Adv:CLAIMS_Group_NA_NA!U15)</f>
        <v>0</v>
      </c>
      <c r="V15" s="27">
        <f>SUM(CLAIMS_IndOS_Open_Adv:CLAIMS_Group_NA_NA!V15)</f>
        <v>0</v>
      </c>
      <c r="W15" s="27">
        <f>SUM(CLAIMS_IndOS_Open_Adv:CLAIMS_Group_NA_NA!W15)</f>
        <v>0</v>
      </c>
      <c r="X15" s="27">
        <f>SUM(CLAIMS_IndOS_Open_Adv:CLAIMS_Group_NA_NA!X15)</f>
        <v>0</v>
      </c>
      <c r="Y15" s="27">
        <f>SUM(CLAIMS_IndOS_Open_Adv:CLAIMS_Group_NA_NA!Y15)</f>
        <v>0</v>
      </c>
      <c r="Z15" s="27">
        <f>SUM(CLAIMS_IndOS_Open_Adv:CLAIMS_Group_NA_NA!Z15)</f>
        <v>0</v>
      </c>
      <c r="AA15" s="27">
        <f>SUM(CLAIMS_IndOS_Open_Adv:CLAIMS_Group_NA_NA!AA15)</f>
        <v>0</v>
      </c>
      <c r="AB15" s="27">
        <f>SUM(CLAIMS_IndOS_Open_Adv:CLAIMS_Group_NA_NA!AB15)</f>
        <v>0</v>
      </c>
      <c r="AC15" s="27">
        <f>SUM(CLAIMS_IndOS_Open_Adv:CLAIMS_Group_NA_NA!AC15)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27">
        <f>SUM(CLAIMS_IndOS_Open_Adv:CLAIMS_Group_NA_NA!E16)</f>
        <v>0</v>
      </c>
      <c r="F16" s="27">
        <f>SUM(CLAIMS_IndOS_Open_Adv:CLAIMS_Group_NA_NA!F16)</f>
        <v>0</v>
      </c>
      <c r="G16" s="27">
        <f>SUM(CLAIMS_IndOS_Open_Adv:CLAIMS_Group_NA_NA!G16)</f>
        <v>0</v>
      </c>
      <c r="H16" s="27">
        <f>SUM(CLAIMS_IndOS_Open_Adv:CLAIMS_Group_NA_NA!H16)</f>
        <v>0</v>
      </c>
      <c r="I16" s="27">
        <f>SUM(CLAIMS_IndOS_Open_Adv:CLAIMS_Group_NA_NA!I16)</f>
        <v>0</v>
      </c>
      <c r="J16" s="27">
        <f>SUM(CLAIMS_IndOS_Open_Adv:CLAIMS_Group_NA_NA!J16)</f>
        <v>0</v>
      </c>
      <c r="K16" s="27">
        <f>SUM(CLAIMS_IndOS_Open_Adv:CLAIMS_Group_NA_NA!K16)</f>
        <v>0</v>
      </c>
      <c r="L16" s="27">
        <f>SUM(CLAIMS_IndOS_Open_Adv:CLAIMS_Group_NA_NA!L16)</f>
        <v>0</v>
      </c>
      <c r="M16" s="27">
        <f>SUM(CLAIMS_IndOS_Open_Adv:CLAIMS_Group_NA_NA!M16)</f>
        <v>0</v>
      </c>
      <c r="N16" s="27">
        <f>SUM(CLAIMS_IndOS_Open_Adv:CLAIMS_Group_NA_NA!N16)</f>
        <v>0</v>
      </c>
      <c r="O16" s="27">
        <f>SUM(CLAIMS_IndOS_Open_Adv:CLAIMS_Group_NA_NA!O16)</f>
        <v>0</v>
      </c>
      <c r="P16" s="27">
        <f>SUM(CLAIMS_IndOS_Open_Adv:CLAIMS_Group_NA_NA!P16)</f>
        <v>0</v>
      </c>
      <c r="Q16" s="27">
        <f>SUM(CLAIMS_IndOS_Open_Adv:CLAIMS_Group_NA_NA!Q16)</f>
        <v>0</v>
      </c>
      <c r="R16" s="27">
        <f>SUM(CLAIMS_IndOS_Open_Adv:CLAIMS_Group_NA_NA!R16)</f>
        <v>0</v>
      </c>
      <c r="S16" s="27">
        <f>SUM(CLAIMS_IndOS_Open_Adv:CLAIMS_Group_NA_NA!S16)</f>
        <v>0</v>
      </c>
      <c r="T16" s="27">
        <f>SUM(CLAIMS_IndOS_Open_Adv:CLAIMS_Group_NA_NA!T16)</f>
        <v>0</v>
      </c>
      <c r="U16" s="27">
        <f>SUM(CLAIMS_IndOS_Open_Adv:CLAIMS_Group_NA_NA!U16)</f>
        <v>0</v>
      </c>
      <c r="V16" s="27">
        <f>SUM(CLAIMS_IndOS_Open_Adv:CLAIMS_Group_NA_NA!V16)</f>
        <v>0</v>
      </c>
      <c r="W16" s="27">
        <f>SUM(CLAIMS_IndOS_Open_Adv:CLAIMS_Group_NA_NA!W16)</f>
        <v>0</v>
      </c>
      <c r="X16" s="27">
        <f>SUM(CLAIMS_IndOS_Open_Adv:CLAIMS_Group_NA_NA!X16)</f>
        <v>0</v>
      </c>
      <c r="Y16" s="27">
        <f>SUM(CLAIMS_IndOS_Open_Adv:CLAIMS_Group_NA_NA!Y16)</f>
        <v>0</v>
      </c>
      <c r="Z16" s="27">
        <f>SUM(CLAIMS_IndOS_Open_Adv:CLAIMS_Group_NA_NA!Z16)</f>
        <v>0</v>
      </c>
      <c r="AA16" s="27">
        <f>SUM(CLAIMS_IndOS_Open_Adv:CLAIMS_Group_NA_NA!AA16)</f>
        <v>0</v>
      </c>
      <c r="AB16" s="27">
        <f>SUM(CLAIMS_IndOS_Open_Adv:CLAIMS_Group_NA_NA!AB16)</f>
        <v>0</v>
      </c>
      <c r="AC16" s="27">
        <f>SUM(CLAIMS_IndOS_Open_Adv:CLAIMS_Group_NA_NA!AC16)</f>
        <v>0</v>
      </c>
    </row>
    <row r="17" spans="1:29" x14ac:dyDescent="0.45">
      <c r="A17" s="24" t="str">
        <f t="shared" ref="A17:A28" si="0">A16</f>
        <v>CLAIM NUMBERS</v>
      </c>
      <c r="C17" s="13" t="s">
        <v>31</v>
      </c>
      <c r="D17" s="66" t="s">
        <v>261</v>
      </c>
      <c r="E17" s="27">
        <f>SUM(CLAIMS_IndOS_Open_Adv:CLAIMS_Group_NA_NA!E17)</f>
        <v>0</v>
      </c>
      <c r="F17" s="27">
        <f>SUM(CLAIMS_IndOS_Open_Adv:CLAIMS_Group_NA_NA!F17)</f>
        <v>0</v>
      </c>
      <c r="G17" s="27">
        <f>SUM(CLAIMS_IndOS_Open_Adv:CLAIMS_Group_NA_NA!G17)</f>
        <v>0</v>
      </c>
      <c r="H17" s="27">
        <f>SUM(CLAIMS_IndOS_Open_Adv:CLAIMS_Group_NA_NA!H17)</f>
        <v>0</v>
      </c>
      <c r="I17" s="27">
        <f>SUM(CLAIMS_IndOS_Open_Adv:CLAIMS_Group_NA_NA!I17)</f>
        <v>0</v>
      </c>
      <c r="J17" s="27">
        <f>SUM(CLAIMS_IndOS_Open_Adv:CLAIMS_Group_NA_NA!J17)</f>
        <v>0</v>
      </c>
      <c r="K17" s="27">
        <f>SUM(CLAIMS_IndOS_Open_Adv:CLAIMS_Group_NA_NA!K17)</f>
        <v>0</v>
      </c>
      <c r="L17" s="27">
        <f>SUM(CLAIMS_IndOS_Open_Adv:CLAIMS_Group_NA_NA!L17)</f>
        <v>0</v>
      </c>
      <c r="M17" s="27">
        <f>SUM(CLAIMS_IndOS_Open_Adv:CLAIMS_Group_NA_NA!M17)</f>
        <v>0</v>
      </c>
      <c r="N17" s="27">
        <f>SUM(CLAIMS_IndOS_Open_Adv:CLAIMS_Group_NA_NA!N17)</f>
        <v>0</v>
      </c>
      <c r="O17" s="27">
        <f>SUM(CLAIMS_IndOS_Open_Adv:CLAIMS_Group_NA_NA!O17)</f>
        <v>0</v>
      </c>
      <c r="P17" s="27">
        <f>SUM(CLAIMS_IndOS_Open_Adv:CLAIMS_Group_NA_NA!P17)</f>
        <v>0</v>
      </c>
      <c r="Q17" s="27">
        <f>SUM(CLAIMS_IndOS_Open_Adv:CLAIMS_Group_NA_NA!Q17)</f>
        <v>0</v>
      </c>
      <c r="R17" s="27">
        <f>SUM(CLAIMS_IndOS_Open_Adv:CLAIMS_Group_NA_NA!R17)</f>
        <v>0</v>
      </c>
      <c r="S17" s="27">
        <f>SUM(CLAIMS_IndOS_Open_Adv:CLAIMS_Group_NA_NA!S17)</f>
        <v>0</v>
      </c>
      <c r="T17" s="27">
        <f>SUM(CLAIMS_IndOS_Open_Adv:CLAIMS_Group_NA_NA!T17)</f>
        <v>0</v>
      </c>
      <c r="U17" s="27">
        <f>SUM(CLAIMS_IndOS_Open_Adv:CLAIMS_Group_NA_NA!U17)</f>
        <v>0</v>
      </c>
      <c r="V17" s="27">
        <f>SUM(CLAIMS_IndOS_Open_Adv:CLAIMS_Group_NA_NA!V17)</f>
        <v>0</v>
      </c>
      <c r="W17" s="27">
        <f>SUM(CLAIMS_IndOS_Open_Adv:CLAIMS_Group_NA_NA!W17)</f>
        <v>0</v>
      </c>
      <c r="X17" s="27">
        <f>SUM(CLAIMS_IndOS_Open_Adv:CLAIMS_Group_NA_NA!X17)</f>
        <v>0</v>
      </c>
      <c r="Y17" s="27">
        <f>SUM(CLAIMS_IndOS_Open_Adv:CLAIMS_Group_NA_NA!Y17)</f>
        <v>0</v>
      </c>
      <c r="Z17" s="27">
        <f>SUM(CLAIMS_IndOS_Open_Adv:CLAIMS_Group_NA_NA!Z17)</f>
        <v>0</v>
      </c>
      <c r="AA17" s="27">
        <f>SUM(CLAIMS_IndOS_Open_Adv:CLAIMS_Group_NA_NA!AA17)</f>
        <v>0</v>
      </c>
      <c r="AB17" s="27">
        <f>SUM(CLAIMS_IndOS_Open_Adv:CLAIMS_Group_NA_NA!AB17)</f>
        <v>0</v>
      </c>
      <c r="AC17" s="27">
        <f>SUM(CLAIMS_IndOS_Open_Adv:CLAIMS_Group_NA_NA!AC17)</f>
        <v>0</v>
      </c>
    </row>
    <row r="18" spans="1:29" x14ac:dyDescent="0.45">
      <c r="A18" s="24" t="str">
        <f t="shared" si="0"/>
        <v>CLAIM NUMBERS</v>
      </c>
      <c r="C18" s="13" t="s">
        <v>31</v>
      </c>
      <c r="D18" s="66" t="s">
        <v>277</v>
      </c>
      <c r="E18" s="27">
        <f>SUM(CLAIMS_IndOS_Open_Adv:CLAIMS_Group_NA_NA!E18)</f>
        <v>0</v>
      </c>
      <c r="F18" s="27">
        <f>SUM(CLAIMS_IndOS_Open_Adv:CLAIMS_Group_NA_NA!F18)</f>
        <v>0</v>
      </c>
      <c r="G18" s="27">
        <f>SUM(CLAIMS_IndOS_Open_Adv:CLAIMS_Group_NA_NA!G18)</f>
        <v>0</v>
      </c>
      <c r="H18" s="27">
        <f>SUM(CLAIMS_IndOS_Open_Adv:CLAIMS_Group_NA_NA!H18)</f>
        <v>0</v>
      </c>
      <c r="I18" s="27">
        <f>SUM(CLAIMS_IndOS_Open_Adv:CLAIMS_Group_NA_NA!I18)</f>
        <v>0</v>
      </c>
      <c r="J18" s="27">
        <f>SUM(CLAIMS_IndOS_Open_Adv:CLAIMS_Group_NA_NA!J18)</f>
        <v>0</v>
      </c>
      <c r="K18" s="27">
        <f>SUM(CLAIMS_IndOS_Open_Adv:CLAIMS_Group_NA_NA!K18)</f>
        <v>0</v>
      </c>
      <c r="L18" s="27">
        <f>SUM(CLAIMS_IndOS_Open_Adv:CLAIMS_Group_NA_NA!L18)</f>
        <v>0</v>
      </c>
      <c r="M18" s="27">
        <f>SUM(CLAIMS_IndOS_Open_Adv:CLAIMS_Group_NA_NA!M18)</f>
        <v>0</v>
      </c>
      <c r="N18" s="27">
        <f>SUM(CLAIMS_IndOS_Open_Adv:CLAIMS_Group_NA_NA!N18)</f>
        <v>0</v>
      </c>
      <c r="O18" s="27">
        <f>SUM(CLAIMS_IndOS_Open_Adv:CLAIMS_Group_NA_NA!O18)</f>
        <v>0</v>
      </c>
      <c r="P18" s="27">
        <f>SUM(CLAIMS_IndOS_Open_Adv:CLAIMS_Group_NA_NA!P18)</f>
        <v>0</v>
      </c>
      <c r="Q18" s="27">
        <f>SUM(CLAIMS_IndOS_Open_Adv:CLAIMS_Group_NA_NA!Q18)</f>
        <v>0</v>
      </c>
      <c r="R18" s="27">
        <f>SUM(CLAIMS_IndOS_Open_Adv:CLAIMS_Group_NA_NA!R18)</f>
        <v>0</v>
      </c>
      <c r="S18" s="27">
        <f>SUM(CLAIMS_IndOS_Open_Adv:CLAIMS_Group_NA_NA!S18)</f>
        <v>0</v>
      </c>
      <c r="T18" s="27">
        <f>SUM(CLAIMS_IndOS_Open_Adv:CLAIMS_Group_NA_NA!T18)</f>
        <v>0</v>
      </c>
      <c r="U18" s="27">
        <f>SUM(CLAIMS_IndOS_Open_Adv:CLAIMS_Group_NA_NA!U18)</f>
        <v>0</v>
      </c>
      <c r="V18" s="27">
        <f>SUM(CLAIMS_IndOS_Open_Adv:CLAIMS_Group_NA_NA!V18)</f>
        <v>0</v>
      </c>
      <c r="W18" s="27">
        <f>SUM(CLAIMS_IndOS_Open_Adv:CLAIMS_Group_NA_NA!W18)</f>
        <v>0</v>
      </c>
      <c r="X18" s="27">
        <f>SUM(CLAIMS_IndOS_Open_Adv:CLAIMS_Group_NA_NA!X18)</f>
        <v>0</v>
      </c>
      <c r="Y18" s="27">
        <f>SUM(CLAIMS_IndOS_Open_Adv:CLAIMS_Group_NA_NA!Y18)</f>
        <v>0</v>
      </c>
      <c r="Z18" s="27">
        <f>SUM(CLAIMS_IndOS_Open_Adv:CLAIMS_Group_NA_NA!Z18)</f>
        <v>0</v>
      </c>
      <c r="AA18" s="27">
        <f>SUM(CLAIMS_IndOS_Open_Adv:CLAIMS_Group_NA_NA!AA18)</f>
        <v>0</v>
      </c>
      <c r="AB18" s="27">
        <f>SUM(CLAIMS_IndOS_Open_Adv:CLAIMS_Group_NA_NA!AB18)</f>
        <v>0</v>
      </c>
      <c r="AC18" s="27">
        <f>SUM(CLAIMS_IndOS_Open_Adv:CLAIMS_Group_NA_NA!AC18)</f>
        <v>0</v>
      </c>
    </row>
    <row r="19" spans="1:29" x14ac:dyDescent="0.45">
      <c r="A19" s="24" t="str">
        <f t="shared" si="0"/>
        <v>CLAIM NUMBERS</v>
      </c>
      <c r="C19" s="13" t="s">
        <v>31</v>
      </c>
      <c r="D19" s="66" t="s">
        <v>278</v>
      </c>
      <c r="E19" s="27">
        <f>SUM(CLAIMS_IndOS_Open_Adv:CLAIMS_Group_NA_NA!E19)</f>
        <v>0</v>
      </c>
      <c r="F19" s="27">
        <f>SUM(CLAIMS_IndOS_Open_Adv:CLAIMS_Group_NA_NA!F19)</f>
        <v>0</v>
      </c>
      <c r="G19" s="27">
        <f>SUM(CLAIMS_IndOS_Open_Adv:CLAIMS_Group_NA_NA!G19)</f>
        <v>0</v>
      </c>
      <c r="H19" s="27">
        <f>SUM(CLAIMS_IndOS_Open_Adv:CLAIMS_Group_NA_NA!H19)</f>
        <v>0</v>
      </c>
      <c r="I19" s="27">
        <f>SUM(CLAIMS_IndOS_Open_Adv:CLAIMS_Group_NA_NA!I19)</f>
        <v>0</v>
      </c>
      <c r="J19" s="27">
        <f>SUM(CLAIMS_IndOS_Open_Adv:CLAIMS_Group_NA_NA!J19)</f>
        <v>0</v>
      </c>
      <c r="K19" s="27">
        <f>SUM(CLAIMS_IndOS_Open_Adv:CLAIMS_Group_NA_NA!K19)</f>
        <v>0</v>
      </c>
      <c r="L19" s="27">
        <f>SUM(CLAIMS_IndOS_Open_Adv:CLAIMS_Group_NA_NA!L19)</f>
        <v>0</v>
      </c>
      <c r="M19" s="27">
        <f>SUM(CLAIMS_IndOS_Open_Adv:CLAIMS_Group_NA_NA!M19)</f>
        <v>0</v>
      </c>
      <c r="N19" s="27">
        <f>SUM(CLAIMS_IndOS_Open_Adv:CLAIMS_Group_NA_NA!N19)</f>
        <v>0</v>
      </c>
      <c r="O19" s="27">
        <f>SUM(CLAIMS_IndOS_Open_Adv:CLAIMS_Group_NA_NA!O19)</f>
        <v>0</v>
      </c>
      <c r="P19" s="27">
        <f>SUM(CLAIMS_IndOS_Open_Adv:CLAIMS_Group_NA_NA!P19)</f>
        <v>0</v>
      </c>
      <c r="Q19" s="27">
        <f>SUM(CLAIMS_IndOS_Open_Adv:CLAIMS_Group_NA_NA!Q19)</f>
        <v>0</v>
      </c>
      <c r="R19" s="27">
        <f>SUM(CLAIMS_IndOS_Open_Adv:CLAIMS_Group_NA_NA!R19)</f>
        <v>0</v>
      </c>
      <c r="S19" s="27">
        <f>SUM(CLAIMS_IndOS_Open_Adv:CLAIMS_Group_NA_NA!S19)</f>
        <v>0</v>
      </c>
      <c r="T19" s="27">
        <f>SUM(CLAIMS_IndOS_Open_Adv:CLAIMS_Group_NA_NA!T19)</f>
        <v>0</v>
      </c>
      <c r="U19" s="27">
        <f>SUM(CLAIMS_IndOS_Open_Adv:CLAIMS_Group_NA_NA!U19)</f>
        <v>0</v>
      </c>
      <c r="V19" s="27">
        <f>SUM(CLAIMS_IndOS_Open_Adv:CLAIMS_Group_NA_NA!V19)</f>
        <v>0</v>
      </c>
      <c r="W19" s="27">
        <f>SUM(CLAIMS_IndOS_Open_Adv:CLAIMS_Group_NA_NA!W19)</f>
        <v>0</v>
      </c>
      <c r="X19" s="27">
        <f>SUM(CLAIMS_IndOS_Open_Adv:CLAIMS_Group_NA_NA!X19)</f>
        <v>0</v>
      </c>
      <c r="Y19" s="27">
        <f>SUM(CLAIMS_IndOS_Open_Adv:CLAIMS_Group_NA_NA!Y19)</f>
        <v>0</v>
      </c>
      <c r="Z19" s="27">
        <f>SUM(CLAIMS_IndOS_Open_Adv:CLAIMS_Group_NA_NA!Z19)</f>
        <v>0</v>
      </c>
      <c r="AA19" s="27">
        <f>SUM(CLAIMS_IndOS_Open_Adv:CLAIMS_Group_NA_NA!AA19)</f>
        <v>0</v>
      </c>
      <c r="AB19" s="27">
        <f>SUM(CLAIMS_IndOS_Open_Adv:CLAIMS_Group_NA_NA!AB19)</f>
        <v>0</v>
      </c>
      <c r="AC19" s="27">
        <f>SUM(CLAIMS_IndOS_Open_Adv:CLAIMS_Group_NA_NA!AC19)</f>
        <v>0</v>
      </c>
    </row>
    <row r="20" spans="1:29" x14ac:dyDescent="0.45">
      <c r="A20" s="24" t="str">
        <f t="shared" si="0"/>
        <v>CLAIM NUMBERS</v>
      </c>
      <c r="C20" s="13" t="s">
        <v>31</v>
      </c>
      <c r="D20" s="66" t="s">
        <v>279</v>
      </c>
      <c r="E20" s="27">
        <f>SUM(CLAIMS_IndOS_Open_Adv:CLAIMS_Group_NA_NA!E20)</f>
        <v>0</v>
      </c>
      <c r="F20" s="27">
        <f>SUM(CLAIMS_IndOS_Open_Adv:CLAIMS_Group_NA_NA!F20)</f>
        <v>0</v>
      </c>
      <c r="G20" s="27">
        <f>SUM(CLAIMS_IndOS_Open_Adv:CLAIMS_Group_NA_NA!G20)</f>
        <v>0</v>
      </c>
      <c r="H20" s="27">
        <f>SUM(CLAIMS_IndOS_Open_Adv:CLAIMS_Group_NA_NA!H20)</f>
        <v>0</v>
      </c>
      <c r="I20" s="27">
        <f>SUM(CLAIMS_IndOS_Open_Adv:CLAIMS_Group_NA_NA!I20)</f>
        <v>0</v>
      </c>
      <c r="J20" s="27">
        <f>SUM(CLAIMS_IndOS_Open_Adv:CLAIMS_Group_NA_NA!J20)</f>
        <v>0</v>
      </c>
      <c r="K20" s="27">
        <f>SUM(CLAIMS_IndOS_Open_Adv:CLAIMS_Group_NA_NA!K20)</f>
        <v>0</v>
      </c>
      <c r="L20" s="27">
        <f>SUM(CLAIMS_IndOS_Open_Adv:CLAIMS_Group_NA_NA!L20)</f>
        <v>0</v>
      </c>
      <c r="M20" s="27">
        <f>SUM(CLAIMS_IndOS_Open_Adv:CLAIMS_Group_NA_NA!M20)</f>
        <v>0</v>
      </c>
      <c r="N20" s="27">
        <f>SUM(CLAIMS_IndOS_Open_Adv:CLAIMS_Group_NA_NA!N20)</f>
        <v>0</v>
      </c>
      <c r="O20" s="27">
        <f>SUM(CLAIMS_IndOS_Open_Adv:CLAIMS_Group_NA_NA!O20)</f>
        <v>0</v>
      </c>
      <c r="P20" s="27">
        <f>SUM(CLAIMS_IndOS_Open_Adv:CLAIMS_Group_NA_NA!P20)</f>
        <v>0</v>
      </c>
      <c r="Q20" s="27">
        <f>SUM(CLAIMS_IndOS_Open_Adv:CLAIMS_Group_NA_NA!Q20)</f>
        <v>0</v>
      </c>
      <c r="R20" s="27">
        <f>SUM(CLAIMS_IndOS_Open_Adv:CLAIMS_Group_NA_NA!R20)</f>
        <v>0</v>
      </c>
      <c r="S20" s="27">
        <f>SUM(CLAIMS_IndOS_Open_Adv:CLAIMS_Group_NA_NA!S20)</f>
        <v>0</v>
      </c>
      <c r="T20" s="27">
        <f>SUM(CLAIMS_IndOS_Open_Adv:CLAIMS_Group_NA_NA!T20)</f>
        <v>0</v>
      </c>
      <c r="U20" s="27">
        <f>SUM(CLAIMS_IndOS_Open_Adv:CLAIMS_Group_NA_NA!U20)</f>
        <v>0</v>
      </c>
      <c r="V20" s="27">
        <f>SUM(CLAIMS_IndOS_Open_Adv:CLAIMS_Group_NA_NA!V20)</f>
        <v>0</v>
      </c>
      <c r="W20" s="27">
        <f>SUM(CLAIMS_IndOS_Open_Adv:CLAIMS_Group_NA_NA!W20)</f>
        <v>0</v>
      </c>
      <c r="X20" s="27">
        <f>SUM(CLAIMS_IndOS_Open_Adv:CLAIMS_Group_NA_NA!X20)</f>
        <v>0</v>
      </c>
      <c r="Y20" s="27">
        <f>SUM(CLAIMS_IndOS_Open_Adv:CLAIMS_Group_NA_NA!Y20)</f>
        <v>0</v>
      </c>
      <c r="Z20" s="27">
        <f>SUM(CLAIMS_IndOS_Open_Adv:CLAIMS_Group_NA_NA!Z20)</f>
        <v>0</v>
      </c>
      <c r="AA20" s="27">
        <f>SUM(CLAIMS_IndOS_Open_Adv:CLAIMS_Group_NA_NA!AA20)</f>
        <v>0</v>
      </c>
      <c r="AB20" s="27">
        <f>SUM(CLAIMS_IndOS_Open_Adv:CLAIMS_Group_NA_NA!AB20)</f>
        <v>0</v>
      </c>
      <c r="AC20" s="27">
        <f>SUM(CLAIMS_IndOS_Open_Adv:CLAIMS_Group_NA_NA!AC20)</f>
        <v>0</v>
      </c>
    </row>
    <row r="21" spans="1:29" x14ac:dyDescent="0.45">
      <c r="A21" s="24" t="str">
        <f t="shared" si="0"/>
        <v>CLAIM NUMBERS</v>
      </c>
      <c r="C21" s="13" t="s">
        <v>31</v>
      </c>
      <c r="D21" s="66" t="s">
        <v>280</v>
      </c>
      <c r="E21" s="27">
        <f>SUM(CLAIMS_IndOS_Open_Adv:CLAIMS_Group_NA_NA!E21)</f>
        <v>0</v>
      </c>
      <c r="F21" s="27">
        <f>SUM(CLAIMS_IndOS_Open_Adv:CLAIMS_Group_NA_NA!F21)</f>
        <v>0</v>
      </c>
      <c r="G21" s="27">
        <f>SUM(CLAIMS_IndOS_Open_Adv:CLAIMS_Group_NA_NA!G21)</f>
        <v>0</v>
      </c>
      <c r="H21" s="27">
        <f>SUM(CLAIMS_IndOS_Open_Adv:CLAIMS_Group_NA_NA!H21)</f>
        <v>0</v>
      </c>
      <c r="I21" s="27">
        <f>SUM(CLAIMS_IndOS_Open_Adv:CLAIMS_Group_NA_NA!I21)</f>
        <v>0</v>
      </c>
      <c r="J21" s="27">
        <f>SUM(CLAIMS_IndOS_Open_Adv:CLAIMS_Group_NA_NA!J21)</f>
        <v>0</v>
      </c>
      <c r="K21" s="27">
        <f>SUM(CLAIMS_IndOS_Open_Adv:CLAIMS_Group_NA_NA!K21)</f>
        <v>0</v>
      </c>
      <c r="L21" s="27">
        <f>SUM(CLAIMS_IndOS_Open_Adv:CLAIMS_Group_NA_NA!L21)</f>
        <v>0</v>
      </c>
      <c r="M21" s="27">
        <f>SUM(CLAIMS_IndOS_Open_Adv:CLAIMS_Group_NA_NA!M21)</f>
        <v>0</v>
      </c>
      <c r="N21" s="27">
        <f>SUM(CLAIMS_IndOS_Open_Adv:CLAIMS_Group_NA_NA!N21)</f>
        <v>0</v>
      </c>
      <c r="O21" s="27">
        <f>SUM(CLAIMS_IndOS_Open_Adv:CLAIMS_Group_NA_NA!O21)</f>
        <v>0</v>
      </c>
      <c r="P21" s="27">
        <f>SUM(CLAIMS_IndOS_Open_Adv:CLAIMS_Group_NA_NA!P21)</f>
        <v>0</v>
      </c>
      <c r="Q21" s="27">
        <f>SUM(CLAIMS_IndOS_Open_Adv:CLAIMS_Group_NA_NA!Q21)</f>
        <v>0</v>
      </c>
      <c r="R21" s="27">
        <f>SUM(CLAIMS_IndOS_Open_Adv:CLAIMS_Group_NA_NA!R21)</f>
        <v>0</v>
      </c>
      <c r="S21" s="27">
        <f>SUM(CLAIMS_IndOS_Open_Adv:CLAIMS_Group_NA_NA!S21)</f>
        <v>0</v>
      </c>
      <c r="T21" s="27">
        <f>SUM(CLAIMS_IndOS_Open_Adv:CLAIMS_Group_NA_NA!T21)</f>
        <v>0</v>
      </c>
      <c r="U21" s="27">
        <f>SUM(CLAIMS_IndOS_Open_Adv:CLAIMS_Group_NA_NA!U21)</f>
        <v>0</v>
      </c>
      <c r="V21" s="27">
        <f>SUM(CLAIMS_IndOS_Open_Adv:CLAIMS_Group_NA_NA!V21)</f>
        <v>0</v>
      </c>
      <c r="W21" s="27">
        <f>SUM(CLAIMS_IndOS_Open_Adv:CLAIMS_Group_NA_NA!W21)</f>
        <v>0</v>
      </c>
      <c r="X21" s="27">
        <f>SUM(CLAIMS_IndOS_Open_Adv:CLAIMS_Group_NA_NA!X21)</f>
        <v>0</v>
      </c>
      <c r="Y21" s="27">
        <f>SUM(CLAIMS_IndOS_Open_Adv:CLAIMS_Group_NA_NA!Y21)</f>
        <v>0</v>
      </c>
      <c r="Z21" s="27">
        <f>SUM(CLAIMS_IndOS_Open_Adv:CLAIMS_Group_NA_NA!Z21)</f>
        <v>0</v>
      </c>
      <c r="AA21" s="27">
        <f>SUM(CLAIMS_IndOS_Open_Adv:CLAIMS_Group_NA_NA!AA21)</f>
        <v>0</v>
      </c>
      <c r="AB21" s="27">
        <f>SUM(CLAIMS_IndOS_Open_Adv:CLAIMS_Group_NA_NA!AB21)</f>
        <v>0</v>
      </c>
      <c r="AC21" s="27">
        <f>SUM(CLAIMS_IndOS_Open_Adv:CLAIMS_Group_NA_NA!AC21)</f>
        <v>0</v>
      </c>
    </row>
    <row r="22" spans="1:29" x14ac:dyDescent="0.45">
      <c r="A22" s="24" t="str">
        <f t="shared" si="0"/>
        <v>CLAIM NUMBERS</v>
      </c>
      <c r="C22" s="13" t="s">
        <v>31</v>
      </c>
      <c r="D22" s="66" t="s">
        <v>281</v>
      </c>
      <c r="E22" s="27">
        <f>SUM(CLAIMS_IndOS_Open_Adv:CLAIMS_Group_NA_NA!E22)</f>
        <v>0</v>
      </c>
      <c r="F22" s="27">
        <f>SUM(CLAIMS_IndOS_Open_Adv:CLAIMS_Group_NA_NA!F22)</f>
        <v>0</v>
      </c>
      <c r="G22" s="27">
        <f>SUM(CLAIMS_IndOS_Open_Adv:CLAIMS_Group_NA_NA!G22)</f>
        <v>0</v>
      </c>
      <c r="H22" s="27">
        <f>SUM(CLAIMS_IndOS_Open_Adv:CLAIMS_Group_NA_NA!H22)</f>
        <v>0</v>
      </c>
      <c r="I22" s="27">
        <f>SUM(CLAIMS_IndOS_Open_Adv:CLAIMS_Group_NA_NA!I22)</f>
        <v>0</v>
      </c>
      <c r="J22" s="27">
        <f>SUM(CLAIMS_IndOS_Open_Adv:CLAIMS_Group_NA_NA!J22)</f>
        <v>0</v>
      </c>
      <c r="K22" s="27">
        <f>SUM(CLAIMS_IndOS_Open_Adv:CLAIMS_Group_NA_NA!K22)</f>
        <v>0</v>
      </c>
      <c r="L22" s="27">
        <f>SUM(CLAIMS_IndOS_Open_Adv:CLAIMS_Group_NA_NA!L22)</f>
        <v>0</v>
      </c>
      <c r="M22" s="27">
        <f>SUM(CLAIMS_IndOS_Open_Adv:CLAIMS_Group_NA_NA!M22)</f>
        <v>0</v>
      </c>
      <c r="N22" s="27">
        <f>SUM(CLAIMS_IndOS_Open_Adv:CLAIMS_Group_NA_NA!N22)</f>
        <v>0</v>
      </c>
      <c r="O22" s="27">
        <f>SUM(CLAIMS_IndOS_Open_Adv:CLAIMS_Group_NA_NA!O22)</f>
        <v>0</v>
      </c>
      <c r="P22" s="27">
        <f>SUM(CLAIMS_IndOS_Open_Adv:CLAIMS_Group_NA_NA!P22)</f>
        <v>0</v>
      </c>
      <c r="Q22" s="27">
        <f>SUM(CLAIMS_IndOS_Open_Adv:CLAIMS_Group_NA_NA!Q22)</f>
        <v>0</v>
      </c>
      <c r="R22" s="27">
        <f>SUM(CLAIMS_IndOS_Open_Adv:CLAIMS_Group_NA_NA!R22)</f>
        <v>0</v>
      </c>
      <c r="S22" s="27">
        <f>SUM(CLAIMS_IndOS_Open_Adv:CLAIMS_Group_NA_NA!S22)</f>
        <v>0</v>
      </c>
      <c r="T22" s="27">
        <f>SUM(CLAIMS_IndOS_Open_Adv:CLAIMS_Group_NA_NA!T22)</f>
        <v>0</v>
      </c>
      <c r="U22" s="27">
        <f>SUM(CLAIMS_IndOS_Open_Adv:CLAIMS_Group_NA_NA!U22)</f>
        <v>0</v>
      </c>
      <c r="V22" s="27">
        <f>SUM(CLAIMS_IndOS_Open_Adv:CLAIMS_Group_NA_NA!V22)</f>
        <v>0</v>
      </c>
      <c r="W22" s="27">
        <f>SUM(CLAIMS_IndOS_Open_Adv:CLAIMS_Group_NA_NA!W22)</f>
        <v>0</v>
      </c>
      <c r="X22" s="27">
        <f>SUM(CLAIMS_IndOS_Open_Adv:CLAIMS_Group_NA_NA!X22)</f>
        <v>0</v>
      </c>
      <c r="Y22" s="27">
        <f>SUM(CLAIMS_IndOS_Open_Adv:CLAIMS_Group_NA_NA!Y22)</f>
        <v>0</v>
      </c>
      <c r="Z22" s="27">
        <f>SUM(CLAIMS_IndOS_Open_Adv:CLAIMS_Group_NA_NA!Z22)</f>
        <v>0</v>
      </c>
      <c r="AA22" s="27">
        <f>SUM(CLAIMS_IndOS_Open_Adv:CLAIMS_Group_NA_NA!AA22)</f>
        <v>0</v>
      </c>
      <c r="AB22" s="27">
        <f>SUM(CLAIMS_IndOS_Open_Adv:CLAIMS_Group_NA_NA!AB22)</f>
        <v>0</v>
      </c>
      <c r="AC22" s="27">
        <f>SUM(CLAIMS_IndOS_Open_Adv:CLAIMS_Group_NA_NA!AC22)</f>
        <v>0</v>
      </c>
    </row>
    <row r="23" spans="1:29" x14ac:dyDescent="0.45">
      <c r="A23" s="24" t="str">
        <f t="shared" si="0"/>
        <v>CLAIM NUMBERS</v>
      </c>
      <c r="C23" s="13" t="s">
        <v>31</v>
      </c>
      <c r="D23" s="66" t="s">
        <v>282</v>
      </c>
      <c r="E23" s="27">
        <f>SUM(CLAIMS_IndOS_Open_Adv:CLAIMS_Group_NA_NA!E23)</f>
        <v>0</v>
      </c>
      <c r="F23" s="27">
        <f>SUM(CLAIMS_IndOS_Open_Adv:CLAIMS_Group_NA_NA!F23)</f>
        <v>0</v>
      </c>
      <c r="G23" s="27">
        <f>SUM(CLAIMS_IndOS_Open_Adv:CLAIMS_Group_NA_NA!G23)</f>
        <v>0</v>
      </c>
      <c r="H23" s="27">
        <f>SUM(CLAIMS_IndOS_Open_Adv:CLAIMS_Group_NA_NA!H23)</f>
        <v>0</v>
      </c>
      <c r="I23" s="27">
        <f>SUM(CLAIMS_IndOS_Open_Adv:CLAIMS_Group_NA_NA!I23)</f>
        <v>0</v>
      </c>
      <c r="J23" s="27">
        <f>SUM(CLAIMS_IndOS_Open_Adv:CLAIMS_Group_NA_NA!J23)</f>
        <v>0</v>
      </c>
      <c r="K23" s="27">
        <f>SUM(CLAIMS_IndOS_Open_Adv:CLAIMS_Group_NA_NA!K23)</f>
        <v>0</v>
      </c>
      <c r="L23" s="27">
        <f>SUM(CLAIMS_IndOS_Open_Adv:CLAIMS_Group_NA_NA!L23)</f>
        <v>0</v>
      </c>
      <c r="M23" s="27">
        <f>SUM(CLAIMS_IndOS_Open_Adv:CLAIMS_Group_NA_NA!M23)</f>
        <v>0</v>
      </c>
      <c r="N23" s="27">
        <f>SUM(CLAIMS_IndOS_Open_Adv:CLAIMS_Group_NA_NA!N23)</f>
        <v>0</v>
      </c>
      <c r="O23" s="27">
        <f>SUM(CLAIMS_IndOS_Open_Adv:CLAIMS_Group_NA_NA!O23)</f>
        <v>0</v>
      </c>
      <c r="P23" s="27">
        <f>SUM(CLAIMS_IndOS_Open_Adv:CLAIMS_Group_NA_NA!P23)</f>
        <v>0</v>
      </c>
      <c r="Q23" s="27">
        <f>SUM(CLAIMS_IndOS_Open_Adv:CLAIMS_Group_NA_NA!Q23)</f>
        <v>0</v>
      </c>
      <c r="R23" s="27">
        <f>SUM(CLAIMS_IndOS_Open_Adv:CLAIMS_Group_NA_NA!R23)</f>
        <v>0</v>
      </c>
      <c r="S23" s="27">
        <f>SUM(CLAIMS_IndOS_Open_Adv:CLAIMS_Group_NA_NA!S23)</f>
        <v>0</v>
      </c>
      <c r="T23" s="27">
        <f>SUM(CLAIMS_IndOS_Open_Adv:CLAIMS_Group_NA_NA!T23)</f>
        <v>0</v>
      </c>
      <c r="U23" s="27">
        <f>SUM(CLAIMS_IndOS_Open_Adv:CLAIMS_Group_NA_NA!U23)</f>
        <v>0</v>
      </c>
      <c r="V23" s="27">
        <f>SUM(CLAIMS_IndOS_Open_Adv:CLAIMS_Group_NA_NA!V23)</f>
        <v>0</v>
      </c>
      <c r="W23" s="27">
        <f>SUM(CLAIMS_IndOS_Open_Adv:CLAIMS_Group_NA_NA!W23)</f>
        <v>0</v>
      </c>
      <c r="X23" s="27">
        <f>SUM(CLAIMS_IndOS_Open_Adv:CLAIMS_Group_NA_NA!X23)</f>
        <v>0</v>
      </c>
      <c r="Y23" s="27">
        <f>SUM(CLAIMS_IndOS_Open_Adv:CLAIMS_Group_NA_NA!Y23)</f>
        <v>0</v>
      </c>
      <c r="Z23" s="27">
        <f>SUM(CLAIMS_IndOS_Open_Adv:CLAIMS_Group_NA_NA!Z23)</f>
        <v>0</v>
      </c>
      <c r="AA23" s="27">
        <f>SUM(CLAIMS_IndOS_Open_Adv:CLAIMS_Group_NA_NA!AA23)</f>
        <v>0</v>
      </c>
      <c r="AB23" s="27">
        <f>SUM(CLAIMS_IndOS_Open_Adv:CLAIMS_Group_NA_NA!AB23)</f>
        <v>0</v>
      </c>
      <c r="AC23" s="27">
        <f>SUM(CLAIMS_IndOS_Open_Adv:CLAIMS_Group_NA_NA!AC23)</f>
        <v>0</v>
      </c>
    </row>
    <row r="24" spans="1:29" x14ac:dyDescent="0.45">
      <c r="A24" s="24" t="str">
        <f t="shared" si="0"/>
        <v>CLAIM NUMBERS</v>
      </c>
      <c r="C24" s="13" t="s">
        <v>31</v>
      </c>
      <c r="D24" s="66" t="s">
        <v>262</v>
      </c>
      <c r="E24" s="27">
        <f>SUM(CLAIMS_IndOS_Open_Adv:CLAIMS_Group_NA_NA!E24)</f>
        <v>0</v>
      </c>
      <c r="F24" s="27">
        <f>SUM(CLAIMS_IndOS_Open_Adv:CLAIMS_Group_NA_NA!F24)</f>
        <v>0</v>
      </c>
      <c r="G24" s="27">
        <f>SUM(CLAIMS_IndOS_Open_Adv:CLAIMS_Group_NA_NA!G24)</f>
        <v>0</v>
      </c>
      <c r="H24" s="27">
        <f>SUM(CLAIMS_IndOS_Open_Adv:CLAIMS_Group_NA_NA!H24)</f>
        <v>0</v>
      </c>
      <c r="I24" s="27">
        <f>SUM(CLAIMS_IndOS_Open_Adv:CLAIMS_Group_NA_NA!I24)</f>
        <v>0</v>
      </c>
      <c r="J24" s="27">
        <f>SUM(CLAIMS_IndOS_Open_Adv:CLAIMS_Group_NA_NA!J24)</f>
        <v>0</v>
      </c>
      <c r="K24" s="27">
        <f>SUM(CLAIMS_IndOS_Open_Adv:CLAIMS_Group_NA_NA!K24)</f>
        <v>0</v>
      </c>
      <c r="L24" s="27">
        <f>SUM(CLAIMS_IndOS_Open_Adv:CLAIMS_Group_NA_NA!L24)</f>
        <v>0</v>
      </c>
      <c r="M24" s="27">
        <f>SUM(CLAIMS_IndOS_Open_Adv:CLAIMS_Group_NA_NA!M24)</f>
        <v>0</v>
      </c>
      <c r="N24" s="27">
        <f>SUM(CLAIMS_IndOS_Open_Adv:CLAIMS_Group_NA_NA!N24)</f>
        <v>0</v>
      </c>
      <c r="O24" s="27">
        <f>SUM(CLAIMS_IndOS_Open_Adv:CLAIMS_Group_NA_NA!O24)</f>
        <v>0</v>
      </c>
      <c r="P24" s="27">
        <f>SUM(CLAIMS_IndOS_Open_Adv:CLAIMS_Group_NA_NA!P24)</f>
        <v>0</v>
      </c>
      <c r="Q24" s="27">
        <f>SUM(CLAIMS_IndOS_Open_Adv:CLAIMS_Group_NA_NA!Q24)</f>
        <v>0</v>
      </c>
      <c r="R24" s="27">
        <f>SUM(CLAIMS_IndOS_Open_Adv:CLAIMS_Group_NA_NA!R24)</f>
        <v>0</v>
      </c>
      <c r="S24" s="27">
        <f>SUM(CLAIMS_IndOS_Open_Adv:CLAIMS_Group_NA_NA!S24)</f>
        <v>0</v>
      </c>
      <c r="T24" s="27">
        <f>SUM(CLAIMS_IndOS_Open_Adv:CLAIMS_Group_NA_NA!T24)</f>
        <v>0</v>
      </c>
      <c r="U24" s="27">
        <f>SUM(CLAIMS_IndOS_Open_Adv:CLAIMS_Group_NA_NA!U24)</f>
        <v>0</v>
      </c>
      <c r="V24" s="27">
        <f>SUM(CLAIMS_IndOS_Open_Adv:CLAIMS_Group_NA_NA!V24)</f>
        <v>0</v>
      </c>
      <c r="W24" s="27">
        <f>SUM(CLAIMS_IndOS_Open_Adv:CLAIMS_Group_NA_NA!W24)</f>
        <v>0</v>
      </c>
      <c r="X24" s="27">
        <f>SUM(CLAIMS_IndOS_Open_Adv:CLAIMS_Group_NA_NA!X24)</f>
        <v>0</v>
      </c>
      <c r="Y24" s="27">
        <f>SUM(CLAIMS_IndOS_Open_Adv:CLAIMS_Group_NA_NA!Y24)</f>
        <v>0</v>
      </c>
      <c r="Z24" s="27">
        <f>SUM(CLAIMS_IndOS_Open_Adv:CLAIMS_Group_NA_NA!Z24)</f>
        <v>0</v>
      </c>
      <c r="AA24" s="27">
        <f>SUM(CLAIMS_IndOS_Open_Adv:CLAIMS_Group_NA_NA!AA24)</f>
        <v>0</v>
      </c>
      <c r="AB24" s="27">
        <f>SUM(CLAIMS_IndOS_Open_Adv:CLAIMS_Group_NA_NA!AB24)</f>
        <v>0</v>
      </c>
      <c r="AC24" s="27">
        <f>SUM(CLAIMS_IndOS_Open_Adv:CLAIMS_Group_NA_NA!AC24)</f>
        <v>0</v>
      </c>
    </row>
    <row r="25" spans="1:29" x14ac:dyDescent="0.45">
      <c r="A25" s="24" t="str">
        <f t="shared" si="0"/>
        <v>CLAIM NUMBERS</v>
      </c>
      <c r="C25" s="13" t="s">
        <v>31</v>
      </c>
      <c r="D25" s="66" t="s">
        <v>283</v>
      </c>
      <c r="E25" s="27">
        <f>SUM(CLAIMS_IndOS_Open_Adv:CLAIMS_Group_NA_NA!E25)</f>
        <v>0</v>
      </c>
      <c r="F25" s="27">
        <f>SUM(CLAIMS_IndOS_Open_Adv:CLAIMS_Group_NA_NA!F25)</f>
        <v>0</v>
      </c>
      <c r="G25" s="27">
        <f>SUM(CLAIMS_IndOS_Open_Adv:CLAIMS_Group_NA_NA!G25)</f>
        <v>0</v>
      </c>
      <c r="H25" s="27">
        <f>SUM(CLAIMS_IndOS_Open_Adv:CLAIMS_Group_NA_NA!H25)</f>
        <v>0</v>
      </c>
      <c r="I25" s="27">
        <f>SUM(CLAIMS_IndOS_Open_Adv:CLAIMS_Group_NA_NA!I25)</f>
        <v>0</v>
      </c>
      <c r="J25" s="27">
        <f>SUM(CLAIMS_IndOS_Open_Adv:CLAIMS_Group_NA_NA!J25)</f>
        <v>0</v>
      </c>
      <c r="K25" s="27">
        <f>SUM(CLAIMS_IndOS_Open_Adv:CLAIMS_Group_NA_NA!K25)</f>
        <v>0</v>
      </c>
      <c r="L25" s="27">
        <f>SUM(CLAIMS_IndOS_Open_Adv:CLAIMS_Group_NA_NA!L25)</f>
        <v>0</v>
      </c>
      <c r="M25" s="27">
        <f>SUM(CLAIMS_IndOS_Open_Adv:CLAIMS_Group_NA_NA!M25)</f>
        <v>0</v>
      </c>
      <c r="N25" s="27">
        <f>SUM(CLAIMS_IndOS_Open_Adv:CLAIMS_Group_NA_NA!N25)</f>
        <v>0</v>
      </c>
      <c r="O25" s="27">
        <f>SUM(CLAIMS_IndOS_Open_Adv:CLAIMS_Group_NA_NA!O25)</f>
        <v>0</v>
      </c>
      <c r="P25" s="27">
        <f>SUM(CLAIMS_IndOS_Open_Adv:CLAIMS_Group_NA_NA!P25)</f>
        <v>0</v>
      </c>
      <c r="Q25" s="27">
        <f>SUM(CLAIMS_IndOS_Open_Adv:CLAIMS_Group_NA_NA!Q25)</f>
        <v>0</v>
      </c>
      <c r="R25" s="27">
        <f>SUM(CLAIMS_IndOS_Open_Adv:CLAIMS_Group_NA_NA!R25)</f>
        <v>0</v>
      </c>
      <c r="S25" s="27">
        <f>SUM(CLAIMS_IndOS_Open_Adv:CLAIMS_Group_NA_NA!S25)</f>
        <v>0</v>
      </c>
      <c r="T25" s="27">
        <f>SUM(CLAIMS_IndOS_Open_Adv:CLAIMS_Group_NA_NA!T25)</f>
        <v>0</v>
      </c>
      <c r="U25" s="27">
        <f>SUM(CLAIMS_IndOS_Open_Adv:CLAIMS_Group_NA_NA!U25)</f>
        <v>0</v>
      </c>
      <c r="V25" s="27">
        <f>SUM(CLAIMS_IndOS_Open_Adv:CLAIMS_Group_NA_NA!V25)</f>
        <v>0</v>
      </c>
      <c r="W25" s="27">
        <f>SUM(CLAIMS_IndOS_Open_Adv:CLAIMS_Group_NA_NA!W25)</f>
        <v>0</v>
      </c>
      <c r="X25" s="27">
        <f>SUM(CLAIMS_IndOS_Open_Adv:CLAIMS_Group_NA_NA!X25)</f>
        <v>0</v>
      </c>
      <c r="Y25" s="27">
        <f>SUM(CLAIMS_IndOS_Open_Adv:CLAIMS_Group_NA_NA!Y25)</f>
        <v>0</v>
      </c>
      <c r="Z25" s="27">
        <f>SUM(CLAIMS_IndOS_Open_Adv:CLAIMS_Group_NA_NA!Z25)</f>
        <v>0</v>
      </c>
      <c r="AA25" s="27">
        <f>SUM(CLAIMS_IndOS_Open_Adv:CLAIMS_Group_NA_NA!AA25)</f>
        <v>0</v>
      </c>
      <c r="AB25" s="27">
        <f>SUM(CLAIMS_IndOS_Open_Adv:CLAIMS_Group_NA_NA!AB25)</f>
        <v>0</v>
      </c>
      <c r="AC25" s="27">
        <f>SUM(CLAIMS_IndOS_Open_Adv:CLAIMS_Group_NA_NA!AC25)</f>
        <v>0</v>
      </c>
    </row>
    <row r="26" spans="1:29" x14ac:dyDescent="0.45">
      <c r="A26" s="24" t="str">
        <f t="shared" si="0"/>
        <v>CLAIM NUMBERS</v>
      </c>
      <c r="C26" s="13" t="s">
        <v>31</v>
      </c>
      <c r="D26" s="66" t="s">
        <v>284</v>
      </c>
      <c r="E26" s="27">
        <f>SUM(CLAIMS_IndOS_Open_Adv:CLAIMS_Group_NA_NA!E26)</f>
        <v>0</v>
      </c>
      <c r="F26" s="27">
        <f>SUM(CLAIMS_IndOS_Open_Adv:CLAIMS_Group_NA_NA!F26)</f>
        <v>0</v>
      </c>
      <c r="G26" s="27">
        <f>SUM(CLAIMS_IndOS_Open_Adv:CLAIMS_Group_NA_NA!G26)</f>
        <v>0</v>
      </c>
      <c r="H26" s="27">
        <f>SUM(CLAIMS_IndOS_Open_Adv:CLAIMS_Group_NA_NA!H26)</f>
        <v>0</v>
      </c>
      <c r="I26" s="27">
        <f>SUM(CLAIMS_IndOS_Open_Adv:CLAIMS_Group_NA_NA!I26)</f>
        <v>0</v>
      </c>
      <c r="J26" s="27">
        <f>SUM(CLAIMS_IndOS_Open_Adv:CLAIMS_Group_NA_NA!J26)</f>
        <v>0</v>
      </c>
      <c r="K26" s="27">
        <f>SUM(CLAIMS_IndOS_Open_Adv:CLAIMS_Group_NA_NA!K26)</f>
        <v>0</v>
      </c>
      <c r="L26" s="27">
        <f>SUM(CLAIMS_IndOS_Open_Adv:CLAIMS_Group_NA_NA!L26)</f>
        <v>0</v>
      </c>
      <c r="M26" s="27">
        <f>SUM(CLAIMS_IndOS_Open_Adv:CLAIMS_Group_NA_NA!M26)</f>
        <v>0</v>
      </c>
      <c r="N26" s="27">
        <f>SUM(CLAIMS_IndOS_Open_Adv:CLAIMS_Group_NA_NA!N26)</f>
        <v>0</v>
      </c>
      <c r="O26" s="27">
        <f>SUM(CLAIMS_IndOS_Open_Adv:CLAIMS_Group_NA_NA!O26)</f>
        <v>0</v>
      </c>
      <c r="P26" s="27">
        <f>SUM(CLAIMS_IndOS_Open_Adv:CLAIMS_Group_NA_NA!P26)</f>
        <v>0</v>
      </c>
      <c r="Q26" s="27">
        <f>SUM(CLAIMS_IndOS_Open_Adv:CLAIMS_Group_NA_NA!Q26)</f>
        <v>0</v>
      </c>
      <c r="R26" s="27">
        <f>SUM(CLAIMS_IndOS_Open_Adv:CLAIMS_Group_NA_NA!R26)</f>
        <v>0</v>
      </c>
      <c r="S26" s="27">
        <f>SUM(CLAIMS_IndOS_Open_Adv:CLAIMS_Group_NA_NA!S26)</f>
        <v>0</v>
      </c>
      <c r="T26" s="27">
        <f>SUM(CLAIMS_IndOS_Open_Adv:CLAIMS_Group_NA_NA!T26)</f>
        <v>0</v>
      </c>
      <c r="U26" s="27">
        <f>SUM(CLAIMS_IndOS_Open_Adv:CLAIMS_Group_NA_NA!U26)</f>
        <v>0</v>
      </c>
      <c r="V26" s="27">
        <f>SUM(CLAIMS_IndOS_Open_Adv:CLAIMS_Group_NA_NA!V26)</f>
        <v>0</v>
      </c>
      <c r="W26" s="27">
        <f>SUM(CLAIMS_IndOS_Open_Adv:CLAIMS_Group_NA_NA!W26)</f>
        <v>0</v>
      </c>
      <c r="X26" s="27">
        <f>SUM(CLAIMS_IndOS_Open_Adv:CLAIMS_Group_NA_NA!X26)</f>
        <v>0</v>
      </c>
      <c r="Y26" s="27">
        <f>SUM(CLAIMS_IndOS_Open_Adv:CLAIMS_Group_NA_NA!Y26)</f>
        <v>0</v>
      </c>
      <c r="Z26" s="27">
        <f>SUM(CLAIMS_IndOS_Open_Adv:CLAIMS_Group_NA_NA!Z26)</f>
        <v>0</v>
      </c>
      <c r="AA26" s="27">
        <f>SUM(CLAIMS_IndOS_Open_Adv:CLAIMS_Group_NA_NA!AA26)</f>
        <v>0</v>
      </c>
      <c r="AB26" s="27">
        <f>SUM(CLAIMS_IndOS_Open_Adv:CLAIMS_Group_NA_NA!AB26)</f>
        <v>0</v>
      </c>
      <c r="AC26" s="27">
        <f>SUM(CLAIMS_IndOS_Open_Adv:CLAIMS_Group_NA_NA!AC26)</f>
        <v>0</v>
      </c>
    </row>
    <row r="27" spans="1:29" x14ac:dyDescent="0.45">
      <c r="A27" s="24" t="str">
        <f t="shared" si="0"/>
        <v>CLAIM NUMBERS</v>
      </c>
      <c r="C27" s="13" t="s">
        <v>31</v>
      </c>
      <c r="D27" s="66" t="s">
        <v>260</v>
      </c>
      <c r="E27" s="27">
        <f>SUM(CLAIMS_IndOS_Open_Adv:CLAIMS_Group_NA_NA!E27)</f>
        <v>0</v>
      </c>
      <c r="F27" s="27">
        <f>SUM(CLAIMS_IndOS_Open_Adv:CLAIMS_Group_NA_NA!F27)</f>
        <v>0</v>
      </c>
      <c r="G27" s="27">
        <f>SUM(CLAIMS_IndOS_Open_Adv:CLAIMS_Group_NA_NA!G27)</f>
        <v>0</v>
      </c>
      <c r="H27" s="27">
        <f>SUM(CLAIMS_IndOS_Open_Adv:CLAIMS_Group_NA_NA!H27)</f>
        <v>0</v>
      </c>
      <c r="I27" s="27">
        <f>SUM(CLAIMS_IndOS_Open_Adv:CLAIMS_Group_NA_NA!I27)</f>
        <v>0</v>
      </c>
      <c r="J27" s="27">
        <f>SUM(CLAIMS_IndOS_Open_Adv:CLAIMS_Group_NA_NA!J27)</f>
        <v>0</v>
      </c>
      <c r="K27" s="27">
        <f>SUM(CLAIMS_IndOS_Open_Adv:CLAIMS_Group_NA_NA!K27)</f>
        <v>0</v>
      </c>
      <c r="L27" s="27">
        <f>SUM(CLAIMS_IndOS_Open_Adv:CLAIMS_Group_NA_NA!L27)</f>
        <v>0</v>
      </c>
      <c r="M27" s="27">
        <f>SUM(CLAIMS_IndOS_Open_Adv:CLAIMS_Group_NA_NA!M27)</f>
        <v>0</v>
      </c>
      <c r="N27" s="27">
        <f>SUM(CLAIMS_IndOS_Open_Adv:CLAIMS_Group_NA_NA!N27)</f>
        <v>0</v>
      </c>
      <c r="O27" s="27">
        <f>SUM(CLAIMS_IndOS_Open_Adv:CLAIMS_Group_NA_NA!O27)</f>
        <v>0</v>
      </c>
      <c r="P27" s="27">
        <f>SUM(CLAIMS_IndOS_Open_Adv:CLAIMS_Group_NA_NA!P27)</f>
        <v>0</v>
      </c>
      <c r="Q27" s="27">
        <f>SUM(CLAIMS_IndOS_Open_Adv:CLAIMS_Group_NA_NA!Q27)</f>
        <v>0</v>
      </c>
      <c r="R27" s="27">
        <f>SUM(CLAIMS_IndOS_Open_Adv:CLAIMS_Group_NA_NA!R27)</f>
        <v>0</v>
      </c>
      <c r="S27" s="27">
        <f>SUM(CLAIMS_IndOS_Open_Adv:CLAIMS_Group_NA_NA!S27)</f>
        <v>0</v>
      </c>
      <c r="T27" s="27">
        <f>SUM(CLAIMS_IndOS_Open_Adv:CLAIMS_Group_NA_NA!T27)</f>
        <v>0</v>
      </c>
      <c r="U27" s="27">
        <f>SUM(CLAIMS_IndOS_Open_Adv:CLAIMS_Group_NA_NA!U27)</f>
        <v>0</v>
      </c>
      <c r="V27" s="27">
        <f>SUM(CLAIMS_IndOS_Open_Adv:CLAIMS_Group_NA_NA!V27)</f>
        <v>0</v>
      </c>
      <c r="W27" s="27">
        <f>SUM(CLAIMS_IndOS_Open_Adv:CLAIMS_Group_NA_NA!W27)</f>
        <v>0</v>
      </c>
      <c r="X27" s="27">
        <f>SUM(CLAIMS_IndOS_Open_Adv:CLAIMS_Group_NA_NA!X27)</f>
        <v>0</v>
      </c>
      <c r="Y27" s="27">
        <f>SUM(CLAIMS_IndOS_Open_Adv:CLAIMS_Group_NA_NA!Y27)</f>
        <v>0</v>
      </c>
      <c r="Z27" s="27">
        <f>SUM(CLAIMS_IndOS_Open_Adv:CLAIMS_Group_NA_NA!Z27)</f>
        <v>0</v>
      </c>
      <c r="AA27" s="27">
        <f>SUM(CLAIMS_IndOS_Open_Adv:CLAIMS_Group_NA_NA!AA27)</f>
        <v>0</v>
      </c>
      <c r="AB27" s="27">
        <f>SUM(CLAIMS_IndOS_Open_Adv:CLAIMS_Group_NA_NA!AB27)</f>
        <v>0</v>
      </c>
      <c r="AC27" s="27">
        <f>SUM(CLAIMS_IndOS_Open_Adv:CLAIMS_Group_NA_NA!AC27)</f>
        <v>0</v>
      </c>
    </row>
    <row r="28" spans="1:29" x14ac:dyDescent="0.45">
      <c r="A28" s="24" t="str">
        <f t="shared" si="0"/>
        <v>CLAIM NUMBERS</v>
      </c>
      <c r="C28" s="13" t="s">
        <v>32</v>
      </c>
      <c r="D28" s="66" t="s">
        <v>340</v>
      </c>
      <c r="E28" s="27">
        <f>SUM(CLAIMS_IndOS_Open_Adv:CLAIMS_Group_NA_NA!E28)</f>
        <v>0</v>
      </c>
      <c r="F28" s="27">
        <f>SUM(CLAIMS_IndOS_Open_Adv:CLAIMS_Group_NA_NA!F28)</f>
        <v>0</v>
      </c>
      <c r="G28" s="27">
        <f>SUM(CLAIMS_IndOS_Open_Adv:CLAIMS_Group_NA_NA!G28)</f>
        <v>0</v>
      </c>
      <c r="H28" s="27">
        <f>SUM(CLAIMS_IndOS_Open_Adv:CLAIMS_Group_NA_NA!H28)</f>
        <v>0</v>
      </c>
      <c r="I28" s="27">
        <f>SUM(CLAIMS_IndOS_Open_Adv:CLAIMS_Group_NA_NA!I28)</f>
        <v>0</v>
      </c>
      <c r="J28" s="27">
        <f>SUM(CLAIMS_IndOS_Open_Adv:CLAIMS_Group_NA_NA!J28)</f>
        <v>0</v>
      </c>
      <c r="K28" s="27">
        <f>SUM(CLAIMS_IndOS_Open_Adv:CLAIMS_Group_NA_NA!K28)</f>
        <v>0</v>
      </c>
      <c r="L28" s="27">
        <f>SUM(CLAIMS_IndOS_Open_Adv:CLAIMS_Group_NA_NA!L28)</f>
        <v>0</v>
      </c>
      <c r="M28" s="27">
        <f>SUM(CLAIMS_IndOS_Open_Adv:CLAIMS_Group_NA_NA!M28)</f>
        <v>0</v>
      </c>
      <c r="N28" s="27">
        <f>SUM(CLAIMS_IndOS_Open_Adv:CLAIMS_Group_NA_NA!N28)</f>
        <v>0</v>
      </c>
      <c r="O28" s="27">
        <f>SUM(CLAIMS_IndOS_Open_Adv:CLAIMS_Group_NA_NA!O28)</f>
        <v>0</v>
      </c>
      <c r="P28" s="27">
        <f>SUM(CLAIMS_IndOS_Open_Adv:CLAIMS_Group_NA_NA!P28)</f>
        <v>0</v>
      </c>
      <c r="Q28" s="27">
        <f>SUM(CLAIMS_IndOS_Open_Adv:CLAIMS_Group_NA_NA!Q28)</f>
        <v>0</v>
      </c>
      <c r="R28" s="27">
        <f>SUM(CLAIMS_IndOS_Open_Adv:CLAIMS_Group_NA_NA!R28)</f>
        <v>0</v>
      </c>
      <c r="S28" s="27">
        <f>SUM(CLAIMS_IndOS_Open_Adv:CLAIMS_Group_NA_NA!S28)</f>
        <v>0</v>
      </c>
      <c r="T28" s="27">
        <f>SUM(CLAIMS_IndOS_Open_Adv:CLAIMS_Group_NA_NA!T28)</f>
        <v>0</v>
      </c>
      <c r="U28" s="27">
        <f>SUM(CLAIMS_IndOS_Open_Adv:CLAIMS_Group_NA_NA!U28)</f>
        <v>0</v>
      </c>
      <c r="V28" s="27">
        <f>SUM(CLAIMS_IndOS_Open_Adv:CLAIMS_Group_NA_NA!V28)</f>
        <v>0</v>
      </c>
      <c r="W28" s="27">
        <f>SUM(CLAIMS_IndOS_Open_Adv:CLAIMS_Group_NA_NA!W28)</f>
        <v>0</v>
      </c>
      <c r="X28" s="27">
        <f>SUM(CLAIMS_IndOS_Open_Adv:CLAIMS_Group_NA_NA!X28)</f>
        <v>0</v>
      </c>
      <c r="Y28" s="27">
        <f>SUM(CLAIMS_IndOS_Open_Adv:CLAIMS_Group_NA_NA!Y28)</f>
        <v>0</v>
      </c>
      <c r="Z28" s="27">
        <f>SUM(CLAIMS_IndOS_Open_Adv:CLAIMS_Group_NA_NA!Z28)</f>
        <v>0</v>
      </c>
      <c r="AA28" s="27">
        <f>SUM(CLAIMS_IndOS_Open_Adv:CLAIMS_Group_NA_NA!AA28)</f>
        <v>0</v>
      </c>
      <c r="AB28" s="27">
        <f>SUM(CLAIMS_IndOS_Open_Adv:CLAIMS_Group_NA_NA!AB28)</f>
        <v>0</v>
      </c>
      <c r="AC28" s="27">
        <f>SUM(CLAIMS_IndOS_Open_Adv:CLAIMS_Group_NA_NA!AC28)</f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81</v>
      </c>
      <c r="AA30" s="60" t="s">
        <v>81</v>
      </c>
      <c r="AB30" s="60" t="s">
        <v>81</v>
      </c>
      <c r="AC30" s="60" t="s">
        <v>81</v>
      </c>
    </row>
    <row r="31" spans="1:29" x14ac:dyDescent="0.45">
      <c r="A31" s="24" t="str">
        <f>D30</f>
        <v>CLAIM SUMS INSURED</v>
      </c>
      <c r="C31" s="13" t="s">
        <v>31</v>
      </c>
      <c r="D31" s="82" t="s">
        <v>258</v>
      </c>
      <c r="E31" s="116">
        <f>SUM(CLAIMS_IndOS_Open_Adv:CLAIMS_Group_NA_NA!E31)</f>
        <v>0</v>
      </c>
      <c r="F31" s="116">
        <f>SUM(CLAIMS_IndOS_Open_Adv:CLAIMS_Group_NA_NA!F31)</f>
        <v>0</v>
      </c>
      <c r="G31" s="116">
        <f>SUM(CLAIMS_IndOS_Open_Adv:CLAIMS_Group_NA_NA!G31)</f>
        <v>0</v>
      </c>
      <c r="H31" s="116">
        <f>SUM(CLAIMS_IndOS_Open_Adv:CLAIMS_Group_NA_NA!H31)</f>
        <v>0</v>
      </c>
      <c r="I31" s="116">
        <f>SUM(CLAIMS_IndOS_Open_Adv:CLAIMS_Group_NA_NA!I31)</f>
        <v>0</v>
      </c>
      <c r="J31" s="116">
        <f>SUM(CLAIMS_IndOS_Open_Adv:CLAIMS_Group_NA_NA!J31)</f>
        <v>0</v>
      </c>
      <c r="K31" s="116">
        <f>SUM(CLAIMS_IndOS_Open_Adv:CLAIMS_Group_NA_NA!K31)</f>
        <v>0</v>
      </c>
      <c r="L31" s="116">
        <f>SUM(CLAIMS_IndOS_Open_Adv:CLAIMS_Group_NA_NA!L31)</f>
        <v>0</v>
      </c>
      <c r="M31" s="116">
        <f>SUM(CLAIMS_IndOS_Open_Adv:CLAIMS_Group_NA_NA!M31)</f>
        <v>0</v>
      </c>
      <c r="N31" s="116">
        <f>SUM(CLAIMS_IndOS_Open_Adv:CLAIMS_Group_NA_NA!N31)</f>
        <v>0</v>
      </c>
      <c r="O31" s="116">
        <f>SUM(CLAIMS_IndOS_Open_Adv:CLAIMS_Group_NA_NA!O31)</f>
        <v>0</v>
      </c>
      <c r="P31" s="116">
        <f>SUM(CLAIMS_IndOS_Open_Adv:CLAIMS_Group_NA_NA!P31)</f>
        <v>0</v>
      </c>
      <c r="Q31" s="116">
        <f>SUM(CLAIMS_IndOS_Open_Adv:CLAIMS_Group_NA_NA!Q31)</f>
        <v>0</v>
      </c>
      <c r="R31" s="116">
        <f>SUM(CLAIMS_IndOS_Open_Adv:CLAIMS_Group_NA_NA!R31)</f>
        <v>0</v>
      </c>
      <c r="S31" s="116">
        <f>SUM(CLAIMS_IndOS_Open_Adv:CLAIMS_Group_NA_NA!S31)</f>
        <v>0</v>
      </c>
      <c r="T31" s="116">
        <f>SUM(CLAIMS_IndOS_Open_Adv:CLAIMS_Group_NA_NA!T31)</f>
        <v>0</v>
      </c>
      <c r="U31" s="116">
        <f>SUM(CLAIMS_IndOS_Open_Adv:CLAIMS_Group_NA_NA!U31)</f>
        <v>0</v>
      </c>
      <c r="V31" s="116">
        <f>SUM(CLAIMS_IndOS_Open_Adv:CLAIMS_Group_NA_NA!V31)</f>
        <v>0</v>
      </c>
      <c r="W31" s="116">
        <f>SUM(CLAIMS_IndOS_Open_Adv:CLAIMS_Group_NA_NA!W31)</f>
        <v>0</v>
      </c>
      <c r="X31" s="116">
        <f>SUM(CLAIMS_IndOS_Open_Adv:CLAIMS_Group_NA_NA!X31)</f>
        <v>0</v>
      </c>
      <c r="Y31" s="116">
        <f>SUM(CLAIMS_IndOS_Open_Adv:CLAIMS_Group_NA_NA!Y31)</f>
        <v>0</v>
      </c>
      <c r="Z31" s="116">
        <f>SUM(CLAIMS_IndOS_Open_Adv:CLAIMS_Group_NA_NA!Z31)</f>
        <v>0</v>
      </c>
      <c r="AA31" s="116">
        <f>SUM(CLAIMS_IndOS_Open_Adv:CLAIMS_Group_NA_NA!AA31)</f>
        <v>0</v>
      </c>
      <c r="AB31" s="116">
        <f>SUM(CLAIMS_IndOS_Open_Adv:CLAIMS_Group_NA_NA!AB31)</f>
        <v>0</v>
      </c>
      <c r="AC31" s="116">
        <f>SUM(CLAIMS_IndOS_Open_Adv:CLAIMS_Group_NA_NA!AC31)</f>
        <v>0</v>
      </c>
    </row>
    <row r="32" spans="1:29" x14ac:dyDescent="0.45">
      <c r="A32" s="24"/>
      <c r="D32" s="82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27">
        <f>SUM(CLAIMS_IndOS_Open_Adv:CLAIMS_Group_NA_NA!E33)</f>
        <v>0</v>
      </c>
      <c r="F33" s="27">
        <f>SUM(CLAIMS_IndOS_Open_Adv:CLAIMS_Group_NA_NA!F33)</f>
        <v>0</v>
      </c>
      <c r="G33" s="27">
        <f>SUM(CLAIMS_IndOS_Open_Adv:CLAIMS_Group_NA_NA!G33)</f>
        <v>0</v>
      </c>
      <c r="H33" s="27">
        <f>SUM(CLAIMS_IndOS_Open_Adv:CLAIMS_Group_NA_NA!H33)</f>
        <v>0</v>
      </c>
      <c r="I33" s="27">
        <f>SUM(CLAIMS_IndOS_Open_Adv:CLAIMS_Group_NA_NA!I33)</f>
        <v>0</v>
      </c>
      <c r="J33" s="27">
        <f>SUM(CLAIMS_IndOS_Open_Adv:CLAIMS_Group_NA_NA!J33)</f>
        <v>0</v>
      </c>
      <c r="K33" s="27">
        <f>SUM(CLAIMS_IndOS_Open_Adv:CLAIMS_Group_NA_NA!K33)</f>
        <v>0</v>
      </c>
      <c r="L33" s="27">
        <f>SUM(CLAIMS_IndOS_Open_Adv:CLAIMS_Group_NA_NA!L33)</f>
        <v>0</v>
      </c>
      <c r="M33" s="27">
        <f>SUM(CLAIMS_IndOS_Open_Adv:CLAIMS_Group_NA_NA!M33)</f>
        <v>0</v>
      </c>
      <c r="N33" s="27">
        <f>SUM(CLAIMS_IndOS_Open_Adv:CLAIMS_Group_NA_NA!N33)</f>
        <v>0</v>
      </c>
      <c r="O33" s="27">
        <f>SUM(CLAIMS_IndOS_Open_Adv:CLAIMS_Group_NA_NA!O33)</f>
        <v>0</v>
      </c>
      <c r="P33" s="27">
        <f>SUM(CLAIMS_IndOS_Open_Adv:CLAIMS_Group_NA_NA!P33)</f>
        <v>0</v>
      </c>
      <c r="Q33" s="27">
        <f>SUM(CLAIMS_IndOS_Open_Adv:CLAIMS_Group_NA_NA!Q33)</f>
        <v>0</v>
      </c>
      <c r="R33" s="27">
        <f>SUM(CLAIMS_IndOS_Open_Adv:CLAIMS_Group_NA_NA!R33)</f>
        <v>0</v>
      </c>
      <c r="S33" s="27">
        <f>SUM(CLAIMS_IndOS_Open_Adv:CLAIMS_Group_NA_NA!S33)</f>
        <v>0</v>
      </c>
      <c r="T33" s="27">
        <f>SUM(CLAIMS_IndOS_Open_Adv:CLAIMS_Group_NA_NA!T33)</f>
        <v>0</v>
      </c>
      <c r="U33" s="27">
        <f>SUM(CLAIMS_IndOS_Open_Adv:CLAIMS_Group_NA_NA!U33)</f>
        <v>0</v>
      </c>
      <c r="V33" s="27">
        <f>SUM(CLAIMS_IndOS_Open_Adv:CLAIMS_Group_NA_NA!V33)</f>
        <v>0</v>
      </c>
      <c r="W33" s="27">
        <f>SUM(CLAIMS_IndOS_Open_Adv:CLAIMS_Group_NA_NA!W33)</f>
        <v>0</v>
      </c>
      <c r="X33" s="27">
        <f>SUM(CLAIMS_IndOS_Open_Adv:CLAIMS_Group_NA_NA!X33)</f>
        <v>0</v>
      </c>
      <c r="Y33" s="27">
        <f>SUM(CLAIMS_IndOS_Open_Adv:CLAIMS_Group_NA_NA!Y33)</f>
        <v>0</v>
      </c>
      <c r="Z33" s="27">
        <f>SUM(CLAIMS_IndOS_Open_Adv:CLAIMS_Group_NA_NA!Z33)</f>
        <v>0</v>
      </c>
      <c r="AA33" s="27">
        <f>SUM(CLAIMS_IndOS_Open_Adv:CLAIMS_Group_NA_NA!AA33)</f>
        <v>0</v>
      </c>
      <c r="AB33" s="27">
        <f>SUM(CLAIMS_IndOS_Open_Adv:CLAIMS_Group_NA_NA!AB33)</f>
        <v>0</v>
      </c>
      <c r="AC33" s="27">
        <f>SUM(CLAIMS_IndOS_Open_Adv:CLAIMS_Group_NA_NA!AC33)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27">
        <f>SUM(CLAIMS_IndOS_Open_Adv:CLAIMS_Group_NA_NA!E34)</f>
        <v>0</v>
      </c>
      <c r="F34" s="27">
        <f>SUM(CLAIMS_IndOS_Open_Adv:CLAIMS_Group_NA_NA!F34)</f>
        <v>0</v>
      </c>
      <c r="G34" s="27">
        <f>SUM(CLAIMS_IndOS_Open_Adv:CLAIMS_Group_NA_NA!G34)</f>
        <v>0</v>
      </c>
      <c r="H34" s="27">
        <f>SUM(CLAIMS_IndOS_Open_Adv:CLAIMS_Group_NA_NA!H34)</f>
        <v>0</v>
      </c>
      <c r="I34" s="27">
        <f>SUM(CLAIMS_IndOS_Open_Adv:CLAIMS_Group_NA_NA!I34)</f>
        <v>0</v>
      </c>
      <c r="J34" s="27">
        <f>SUM(CLAIMS_IndOS_Open_Adv:CLAIMS_Group_NA_NA!J34)</f>
        <v>0</v>
      </c>
      <c r="K34" s="27">
        <f>SUM(CLAIMS_IndOS_Open_Adv:CLAIMS_Group_NA_NA!K34)</f>
        <v>0</v>
      </c>
      <c r="L34" s="27">
        <f>SUM(CLAIMS_IndOS_Open_Adv:CLAIMS_Group_NA_NA!L34)</f>
        <v>0</v>
      </c>
      <c r="M34" s="27">
        <f>SUM(CLAIMS_IndOS_Open_Adv:CLAIMS_Group_NA_NA!M34)</f>
        <v>0</v>
      </c>
      <c r="N34" s="27">
        <f>SUM(CLAIMS_IndOS_Open_Adv:CLAIMS_Group_NA_NA!N34)</f>
        <v>0</v>
      </c>
      <c r="O34" s="27">
        <f>SUM(CLAIMS_IndOS_Open_Adv:CLAIMS_Group_NA_NA!O34)</f>
        <v>0</v>
      </c>
      <c r="P34" s="27">
        <f>SUM(CLAIMS_IndOS_Open_Adv:CLAIMS_Group_NA_NA!P34)</f>
        <v>0</v>
      </c>
      <c r="Q34" s="27">
        <f>SUM(CLAIMS_IndOS_Open_Adv:CLAIMS_Group_NA_NA!Q34)</f>
        <v>0</v>
      </c>
      <c r="R34" s="27">
        <f>SUM(CLAIMS_IndOS_Open_Adv:CLAIMS_Group_NA_NA!R34)</f>
        <v>0</v>
      </c>
      <c r="S34" s="27">
        <f>SUM(CLAIMS_IndOS_Open_Adv:CLAIMS_Group_NA_NA!S34)</f>
        <v>0</v>
      </c>
      <c r="T34" s="27">
        <f>SUM(CLAIMS_IndOS_Open_Adv:CLAIMS_Group_NA_NA!T34)</f>
        <v>0</v>
      </c>
      <c r="U34" s="27">
        <f>SUM(CLAIMS_IndOS_Open_Adv:CLAIMS_Group_NA_NA!U34)</f>
        <v>0</v>
      </c>
      <c r="V34" s="27">
        <f>SUM(CLAIMS_IndOS_Open_Adv:CLAIMS_Group_NA_NA!V34)</f>
        <v>0</v>
      </c>
      <c r="W34" s="27">
        <f>SUM(CLAIMS_IndOS_Open_Adv:CLAIMS_Group_NA_NA!W34)</f>
        <v>0</v>
      </c>
      <c r="X34" s="27">
        <f>SUM(CLAIMS_IndOS_Open_Adv:CLAIMS_Group_NA_NA!X34)</f>
        <v>0</v>
      </c>
      <c r="Y34" s="27">
        <f>SUM(CLAIMS_IndOS_Open_Adv:CLAIMS_Group_NA_NA!Y34)</f>
        <v>0</v>
      </c>
      <c r="Z34" s="27">
        <f>SUM(CLAIMS_IndOS_Open_Adv:CLAIMS_Group_NA_NA!Z34)</f>
        <v>0</v>
      </c>
      <c r="AA34" s="27">
        <f>SUM(CLAIMS_IndOS_Open_Adv:CLAIMS_Group_NA_NA!AA34)</f>
        <v>0</v>
      </c>
      <c r="AB34" s="27">
        <f>SUM(CLAIMS_IndOS_Open_Adv:CLAIMS_Group_NA_NA!AB34)</f>
        <v>0</v>
      </c>
      <c r="AC34" s="27">
        <f>SUM(CLAIMS_IndOS_Open_Adv:CLAIMS_Group_NA_NA!AC34)</f>
        <v>0</v>
      </c>
    </row>
    <row r="35" spans="1:29" x14ac:dyDescent="0.45">
      <c r="A35" s="24" t="str">
        <f t="shared" ref="A35:A46" si="1">A34</f>
        <v>CLAIM SUMS INSURED</v>
      </c>
      <c r="C35" s="13" t="s">
        <v>31</v>
      </c>
      <c r="D35" s="66" t="s">
        <v>261</v>
      </c>
      <c r="E35" s="27">
        <f>SUM(CLAIMS_IndOS_Open_Adv:CLAIMS_Group_NA_NA!E35)</f>
        <v>0</v>
      </c>
      <c r="F35" s="27">
        <f>SUM(CLAIMS_IndOS_Open_Adv:CLAIMS_Group_NA_NA!F35)</f>
        <v>0</v>
      </c>
      <c r="G35" s="27">
        <f>SUM(CLAIMS_IndOS_Open_Adv:CLAIMS_Group_NA_NA!G35)</f>
        <v>0</v>
      </c>
      <c r="H35" s="27">
        <f>SUM(CLAIMS_IndOS_Open_Adv:CLAIMS_Group_NA_NA!H35)</f>
        <v>0</v>
      </c>
      <c r="I35" s="27">
        <f>SUM(CLAIMS_IndOS_Open_Adv:CLAIMS_Group_NA_NA!I35)</f>
        <v>0</v>
      </c>
      <c r="J35" s="27">
        <f>SUM(CLAIMS_IndOS_Open_Adv:CLAIMS_Group_NA_NA!J35)</f>
        <v>0</v>
      </c>
      <c r="K35" s="27">
        <f>SUM(CLAIMS_IndOS_Open_Adv:CLAIMS_Group_NA_NA!K35)</f>
        <v>0</v>
      </c>
      <c r="L35" s="27">
        <f>SUM(CLAIMS_IndOS_Open_Adv:CLAIMS_Group_NA_NA!L35)</f>
        <v>0</v>
      </c>
      <c r="M35" s="27">
        <f>SUM(CLAIMS_IndOS_Open_Adv:CLAIMS_Group_NA_NA!M35)</f>
        <v>0</v>
      </c>
      <c r="N35" s="27">
        <f>SUM(CLAIMS_IndOS_Open_Adv:CLAIMS_Group_NA_NA!N35)</f>
        <v>0</v>
      </c>
      <c r="O35" s="27">
        <f>SUM(CLAIMS_IndOS_Open_Adv:CLAIMS_Group_NA_NA!O35)</f>
        <v>0</v>
      </c>
      <c r="P35" s="27">
        <f>SUM(CLAIMS_IndOS_Open_Adv:CLAIMS_Group_NA_NA!P35)</f>
        <v>0</v>
      </c>
      <c r="Q35" s="27">
        <f>SUM(CLAIMS_IndOS_Open_Adv:CLAIMS_Group_NA_NA!Q35)</f>
        <v>0</v>
      </c>
      <c r="R35" s="27">
        <f>SUM(CLAIMS_IndOS_Open_Adv:CLAIMS_Group_NA_NA!R35)</f>
        <v>0</v>
      </c>
      <c r="S35" s="27">
        <f>SUM(CLAIMS_IndOS_Open_Adv:CLAIMS_Group_NA_NA!S35)</f>
        <v>0</v>
      </c>
      <c r="T35" s="27">
        <f>SUM(CLAIMS_IndOS_Open_Adv:CLAIMS_Group_NA_NA!T35)</f>
        <v>0</v>
      </c>
      <c r="U35" s="27">
        <f>SUM(CLAIMS_IndOS_Open_Adv:CLAIMS_Group_NA_NA!U35)</f>
        <v>0</v>
      </c>
      <c r="V35" s="27">
        <f>SUM(CLAIMS_IndOS_Open_Adv:CLAIMS_Group_NA_NA!V35)</f>
        <v>0</v>
      </c>
      <c r="W35" s="27">
        <f>SUM(CLAIMS_IndOS_Open_Adv:CLAIMS_Group_NA_NA!W35)</f>
        <v>0</v>
      </c>
      <c r="X35" s="27">
        <f>SUM(CLAIMS_IndOS_Open_Adv:CLAIMS_Group_NA_NA!X35)</f>
        <v>0</v>
      </c>
      <c r="Y35" s="27">
        <f>SUM(CLAIMS_IndOS_Open_Adv:CLAIMS_Group_NA_NA!Y35)</f>
        <v>0</v>
      </c>
      <c r="Z35" s="27">
        <f>SUM(CLAIMS_IndOS_Open_Adv:CLAIMS_Group_NA_NA!Z35)</f>
        <v>0</v>
      </c>
      <c r="AA35" s="27">
        <f>SUM(CLAIMS_IndOS_Open_Adv:CLAIMS_Group_NA_NA!AA35)</f>
        <v>0</v>
      </c>
      <c r="AB35" s="27">
        <f>SUM(CLAIMS_IndOS_Open_Adv:CLAIMS_Group_NA_NA!AB35)</f>
        <v>0</v>
      </c>
      <c r="AC35" s="27">
        <f>SUM(CLAIMS_IndOS_Open_Adv:CLAIMS_Group_NA_NA!AC35)</f>
        <v>0</v>
      </c>
    </row>
    <row r="36" spans="1:29" x14ac:dyDescent="0.45">
      <c r="A36" s="24" t="str">
        <f t="shared" si="1"/>
        <v>CLAIM SUMS INSURED</v>
      </c>
      <c r="C36" s="13" t="s">
        <v>31</v>
      </c>
      <c r="D36" s="66" t="s">
        <v>277</v>
      </c>
      <c r="E36" s="27">
        <f>SUM(CLAIMS_IndOS_Open_Adv:CLAIMS_Group_NA_NA!E36)</f>
        <v>0</v>
      </c>
      <c r="F36" s="27">
        <f>SUM(CLAIMS_IndOS_Open_Adv:CLAIMS_Group_NA_NA!F36)</f>
        <v>0</v>
      </c>
      <c r="G36" s="27">
        <f>SUM(CLAIMS_IndOS_Open_Adv:CLAIMS_Group_NA_NA!G36)</f>
        <v>0</v>
      </c>
      <c r="H36" s="27">
        <f>SUM(CLAIMS_IndOS_Open_Adv:CLAIMS_Group_NA_NA!H36)</f>
        <v>0</v>
      </c>
      <c r="I36" s="27">
        <f>SUM(CLAIMS_IndOS_Open_Adv:CLAIMS_Group_NA_NA!I36)</f>
        <v>0</v>
      </c>
      <c r="J36" s="27">
        <f>SUM(CLAIMS_IndOS_Open_Adv:CLAIMS_Group_NA_NA!J36)</f>
        <v>0</v>
      </c>
      <c r="K36" s="27">
        <f>SUM(CLAIMS_IndOS_Open_Adv:CLAIMS_Group_NA_NA!K36)</f>
        <v>0</v>
      </c>
      <c r="L36" s="27">
        <f>SUM(CLAIMS_IndOS_Open_Adv:CLAIMS_Group_NA_NA!L36)</f>
        <v>0</v>
      </c>
      <c r="M36" s="27">
        <f>SUM(CLAIMS_IndOS_Open_Adv:CLAIMS_Group_NA_NA!M36)</f>
        <v>0</v>
      </c>
      <c r="N36" s="27">
        <f>SUM(CLAIMS_IndOS_Open_Adv:CLAIMS_Group_NA_NA!N36)</f>
        <v>0</v>
      </c>
      <c r="O36" s="27">
        <f>SUM(CLAIMS_IndOS_Open_Adv:CLAIMS_Group_NA_NA!O36)</f>
        <v>0</v>
      </c>
      <c r="P36" s="27">
        <f>SUM(CLAIMS_IndOS_Open_Adv:CLAIMS_Group_NA_NA!P36)</f>
        <v>0</v>
      </c>
      <c r="Q36" s="27">
        <f>SUM(CLAIMS_IndOS_Open_Adv:CLAIMS_Group_NA_NA!Q36)</f>
        <v>0</v>
      </c>
      <c r="R36" s="27">
        <f>SUM(CLAIMS_IndOS_Open_Adv:CLAIMS_Group_NA_NA!R36)</f>
        <v>0</v>
      </c>
      <c r="S36" s="27">
        <f>SUM(CLAIMS_IndOS_Open_Adv:CLAIMS_Group_NA_NA!S36)</f>
        <v>0</v>
      </c>
      <c r="T36" s="27">
        <f>SUM(CLAIMS_IndOS_Open_Adv:CLAIMS_Group_NA_NA!T36)</f>
        <v>0</v>
      </c>
      <c r="U36" s="27">
        <f>SUM(CLAIMS_IndOS_Open_Adv:CLAIMS_Group_NA_NA!U36)</f>
        <v>0</v>
      </c>
      <c r="V36" s="27">
        <f>SUM(CLAIMS_IndOS_Open_Adv:CLAIMS_Group_NA_NA!V36)</f>
        <v>0</v>
      </c>
      <c r="W36" s="27">
        <f>SUM(CLAIMS_IndOS_Open_Adv:CLAIMS_Group_NA_NA!W36)</f>
        <v>0</v>
      </c>
      <c r="X36" s="27">
        <f>SUM(CLAIMS_IndOS_Open_Adv:CLAIMS_Group_NA_NA!X36)</f>
        <v>0</v>
      </c>
      <c r="Y36" s="27">
        <f>SUM(CLAIMS_IndOS_Open_Adv:CLAIMS_Group_NA_NA!Y36)</f>
        <v>0</v>
      </c>
      <c r="Z36" s="27">
        <f>SUM(CLAIMS_IndOS_Open_Adv:CLAIMS_Group_NA_NA!Z36)</f>
        <v>0</v>
      </c>
      <c r="AA36" s="27">
        <f>SUM(CLAIMS_IndOS_Open_Adv:CLAIMS_Group_NA_NA!AA36)</f>
        <v>0</v>
      </c>
      <c r="AB36" s="27">
        <f>SUM(CLAIMS_IndOS_Open_Adv:CLAIMS_Group_NA_NA!AB36)</f>
        <v>0</v>
      </c>
      <c r="AC36" s="27">
        <f>SUM(CLAIMS_IndOS_Open_Adv:CLAIMS_Group_NA_NA!AC36)</f>
        <v>0</v>
      </c>
    </row>
    <row r="37" spans="1:29" x14ac:dyDescent="0.45">
      <c r="A37" s="24" t="str">
        <f t="shared" si="1"/>
        <v>CLAIM SUMS INSURED</v>
      </c>
      <c r="C37" s="13" t="s">
        <v>31</v>
      </c>
      <c r="D37" s="66" t="s">
        <v>278</v>
      </c>
      <c r="E37" s="27">
        <f>SUM(CLAIMS_IndOS_Open_Adv:CLAIMS_Group_NA_NA!E37)</f>
        <v>0</v>
      </c>
      <c r="F37" s="27">
        <f>SUM(CLAIMS_IndOS_Open_Adv:CLAIMS_Group_NA_NA!F37)</f>
        <v>0</v>
      </c>
      <c r="G37" s="27">
        <f>SUM(CLAIMS_IndOS_Open_Adv:CLAIMS_Group_NA_NA!G37)</f>
        <v>0</v>
      </c>
      <c r="H37" s="27">
        <f>SUM(CLAIMS_IndOS_Open_Adv:CLAIMS_Group_NA_NA!H37)</f>
        <v>0</v>
      </c>
      <c r="I37" s="27">
        <f>SUM(CLAIMS_IndOS_Open_Adv:CLAIMS_Group_NA_NA!I37)</f>
        <v>0</v>
      </c>
      <c r="J37" s="27">
        <f>SUM(CLAIMS_IndOS_Open_Adv:CLAIMS_Group_NA_NA!J37)</f>
        <v>0</v>
      </c>
      <c r="K37" s="27">
        <f>SUM(CLAIMS_IndOS_Open_Adv:CLAIMS_Group_NA_NA!K37)</f>
        <v>0</v>
      </c>
      <c r="L37" s="27">
        <f>SUM(CLAIMS_IndOS_Open_Adv:CLAIMS_Group_NA_NA!L37)</f>
        <v>0</v>
      </c>
      <c r="M37" s="27">
        <f>SUM(CLAIMS_IndOS_Open_Adv:CLAIMS_Group_NA_NA!M37)</f>
        <v>0</v>
      </c>
      <c r="N37" s="27">
        <f>SUM(CLAIMS_IndOS_Open_Adv:CLAIMS_Group_NA_NA!N37)</f>
        <v>0</v>
      </c>
      <c r="O37" s="27">
        <f>SUM(CLAIMS_IndOS_Open_Adv:CLAIMS_Group_NA_NA!O37)</f>
        <v>0</v>
      </c>
      <c r="P37" s="27">
        <f>SUM(CLAIMS_IndOS_Open_Adv:CLAIMS_Group_NA_NA!P37)</f>
        <v>0</v>
      </c>
      <c r="Q37" s="27">
        <f>SUM(CLAIMS_IndOS_Open_Adv:CLAIMS_Group_NA_NA!Q37)</f>
        <v>0</v>
      </c>
      <c r="R37" s="27">
        <f>SUM(CLAIMS_IndOS_Open_Adv:CLAIMS_Group_NA_NA!R37)</f>
        <v>0</v>
      </c>
      <c r="S37" s="27">
        <f>SUM(CLAIMS_IndOS_Open_Adv:CLAIMS_Group_NA_NA!S37)</f>
        <v>0</v>
      </c>
      <c r="T37" s="27">
        <f>SUM(CLAIMS_IndOS_Open_Adv:CLAIMS_Group_NA_NA!T37)</f>
        <v>0</v>
      </c>
      <c r="U37" s="27">
        <f>SUM(CLAIMS_IndOS_Open_Adv:CLAIMS_Group_NA_NA!U37)</f>
        <v>0</v>
      </c>
      <c r="V37" s="27">
        <f>SUM(CLAIMS_IndOS_Open_Adv:CLAIMS_Group_NA_NA!V37)</f>
        <v>0</v>
      </c>
      <c r="W37" s="27">
        <f>SUM(CLAIMS_IndOS_Open_Adv:CLAIMS_Group_NA_NA!W37)</f>
        <v>0</v>
      </c>
      <c r="X37" s="27">
        <f>SUM(CLAIMS_IndOS_Open_Adv:CLAIMS_Group_NA_NA!X37)</f>
        <v>0</v>
      </c>
      <c r="Y37" s="27">
        <f>SUM(CLAIMS_IndOS_Open_Adv:CLAIMS_Group_NA_NA!Y37)</f>
        <v>0</v>
      </c>
      <c r="Z37" s="27">
        <f>SUM(CLAIMS_IndOS_Open_Adv:CLAIMS_Group_NA_NA!Z37)</f>
        <v>0</v>
      </c>
      <c r="AA37" s="27">
        <f>SUM(CLAIMS_IndOS_Open_Adv:CLAIMS_Group_NA_NA!AA37)</f>
        <v>0</v>
      </c>
      <c r="AB37" s="27">
        <f>SUM(CLAIMS_IndOS_Open_Adv:CLAIMS_Group_NA_NA!AB37)</f>
        <v>0</v>
      </c>
      <c r="AC37" s="27">
        <f>SUM(CLAIMS_IndOS_Open_Adv:CLAIMS_Group_NA_NA!AC37)</f>
        <v>0</v>
      </c>
    </row>
    <row r="38" spans="1:29" ht="15" customHeight="1" x14ac:dyDescent="0.45">
      <c r="A38" s="24" t="str">
        <f t="shared" si="1"/>
        <v>CLAIM SUMS INSURED</v>
      </c>
      <c r="C38" s="13" t="s">
        <v>31</v>
      </c>
      <c r="D38" s="66" t="s">
        <v>279</v>
      </c>
      <c r="E38" s="27">
        <f>SUM(CLAIMS_IndOS_Open_Adv:CLAIMS_Group_NA_NA!E38)</f>
        <v>0</v>
      </c>
      <c r="F38" s="27">
        <f>SUM(CLAIMS_IndOS_Open_Adv:CLAIMS_Group_NA_NA!F38)</f>
        <v>0</v>
      </c>
      <c r="G38" s="27">
        <f>SUM(CLAIMS_IndOS_Open_Adv:CLAIMS_Group_NA_NA!G38)</f>
        <v>0</v>
      </c>
      <c r="H38" s="27">
        <f>SUM(CLAIMS_IndOS_Open_Adv:CLAIMS_Group_NA_NA!H38)</f>
        <v>0</v>
      </c>
      <c r="I38" s="27">
        <f>SUM(CLAIMS_IndOS_Open_Adv:CLAIMS_Group_NA_NA!I38)</f>
        <v>0</v>
      </c>
      <c r="J38" s="27">
        <f>SUM(CLAIMS_IndOS_Open_Adv:CLAIMS_Group_NA_NA!J38)</f>
        <v>0</v>
      </c>
      <c r="K38" s="27">
        <f>SUM(CLAIMS_IndOS_Open_Adv:CLAIMS_Group_NA_NA!K38)</f>
        <v>0</v>
      </c>
      <c r="L38" s="27">
        <f>SUM(CLAIMS_IndOS_Open_Adv:CLAIMS_Group_NA_NA!L38)</f>
        <v>0</v>
      </c>
      <c r="M38" s="27">
        <f>SUM(CLAIMS_IndOS_Open_Adv:CLAIMS_Group_NA_NA!M38)</f>
        <v>0</v>
      </c>
      <c r="N38" s="27">
        <f>SUM(CLAIMS_IndOS_Open_Adv:CLAIMS_Group_NA_NA!N38)</f>
        <v>0</v>
      </c>
      <c r="O38" s="27">
        <f>SUM(CLAIMS_IndOS_Open_Adv:CLAIMS_Group_NA_NA!O38)</f>
        <v>0</v>
      </c>
      <c r="P38" s="27">
        <f>SUM(CLAIMS_IndOS_Open_Adv:CLAIMS_Group_NA_NA!P38)</f>
        <v>0</v>
      </c>
      <c r="Q38" s="27">
        <f>SUM(CLAIMS_IndOS_Open_Adv:CLAIMS_Group_NA_NA!Q38)</f>
        <v>0</v>
      </c>
      <c r="R38" s="27">
        <f>SUM(CLAIMS_IndOS_Open_Adv:CLAIMS_Group_NA_NA!R38)</f>
        <v>0</v>
      </c>
      <c r="S38" s="27">
        <f>SUM(CLAIMS_IndOS_Open_Adv:CLAIMS_Group_NA_NA!S38)</f>
        <v>0</v>
      </c>
      <c r="T38" s="27">
        <f>SUM(CLAIMS_IndOS_Open_Adv:CLAIMS_Group_NA_NA!T38)</f>
        <v>0</v>
      </c>
      <c r="U38" s="27">
        <f>SUM(CLAIMS_IndOS_Open_Adv:CLAIMS_Group_NA_NA!U38)</f>
        <v>0</v>
      </c>
      <c r="V38" s="27">
        <f>SUM(CLAIMS_IndOS_Open_Adv:CLAIMS_Group_NA_NA!V38)</f>
        <v>0</v>
      </c>
      <c r="W38" s="27">
        <f>SUM(CLAIMS_IndOS_Open_Adv:CLAIMS_Group_NA_NA!W38)</f>
        <v>0</v>
      </c>
      <c r="X38" s="27">
        <f>SUM(CLAIMS_IndOS_Open_Adv:CLAIMS_Group_NA_NA!X38)</f>
        <v>0</v>
      </c>
      <c r="Y38" s="27">
        <f>SUM(CLAIMS_IndOS_Open_Adv:CLAIMS_Group_NA_NA!Y38)</f>
        <v>0</v>
      </c>
      <c r="Z38" s="27">
        <f>SUM(CLAIMS_IndOS_Open_Adv:CLAIMS_Group_NA_NA!Z38)</f>
        <v>0</v>
      </c>
      <c r="AA38" s="27">
        <f>SUM(CLAIMS_IndOS_Open_Adv:CLAIMS_Group_NA_NA!AA38)</f>
        <v>0</v>
      </c>
      <c r="AB38" s="27">
        <f>SUM(CLAIMS_IndOS_Open_Adv:CLAIMS_Group_NA_NA!AB38)</f>
        <v>0</v>
      </c>
      <c r="AC38" s="27">
        <f>SUM(CLAIMS_IndOS_Open_Adv:CLAIMS_Group_NA_NA!AC38)</f>
        <v>0</v>
      </c>
    </row>
    <row r="39" spans="1:29" x14ac:dyDescent="0.45">
      <c r="A39" s="24" t="str">
        <f t="shared" si="1"/>
        <v>CLAIM SUMS INSURED</v>
      </c>
      <c r="C39" s="13" t="s">
        <v>31</v>
      </c>
      <c r="D39" s="66" t="s">
        <v>280</v>
      </c>
      <c r="E39" s="27">
        <f>SUM(CLAIMS_IndOS_Open_Adv:CLAIMS_Group_NA_NA!E39)</f>
        <v>0</v>
      </c>
      <c r="F39" s="27">
        <f>SUM(CLAIMS_IndOS_Open_Adv:CLAIMS_Group_NA_NA!F39)</f>
        <v>0</v>
      </c>
      <c r="G39" s="27">
        <f>SUM(CLAIMS_IndOS_Open_Adv:CLAIMS_Group_NA_NA!G39)</f>
        <v>0</v>
      </c>
      <c r="H39" s="27">
        <f>SUM(CLAIMS_IndOS_Open_Adv:CLAIMS_Group_NA_NA!H39)</f>
        <v>0</v>
      </c>
      <c r="I39" s="27">
        <f>SUM(CLAIMS_IndOS_Open_Adv:CLAIMS_Group_NA_NA!I39)</f>
        <v>0</v>
      </c>
      <c r="J39" s="27">
        <f>SUM(CLAIMS_IndOS_Open_Adv:CLAIMS_Group_NA_NA!J39)</f>
        <v>0</v>
      </c>
      <c r="K39" s="27">
        <f>SUM(CLAIMS_IndOS_Open_Adv:CLAIMS_Group_NA_NA!K39)</f>
        <v>0</v>
      </c>
      <c r="L39" s="27">
        <f>SUM(CLAIMS_IndOS_Open_Adv:CLAIMS_Group_NA_NA!L39)</f>
        <v>0</v>
      </c>
      <c r="M39" s="27">
        <f>SUM(CLAIMS_IndOS_Open_Adv:CLAIMS_Group_NA_NA!M39)</f>
        <v>0</v>
      </c>
      <c r="N39" s="27">
        <f>SUM(CLAIMS_IndOS_Open_Adv:CLAIMS_Group_NA_NA!N39)</f>
        <v>0</v>
      </c>
      <c r="O39" s="27">
        <f>SUM(CLAIMS_IndOS_Open_Adv:CLAIMS_Group_NA_NA!O39)</f>
        <v>0</v>
      </c>
      <c r="P39" s="27">
        <f>SUM(CLAIMS_IndOS_Open_Adv:CLAIMS_Group_NA_NA!P39)</f>
        <v>0</v>
      </c>
      <c r="Q39" s="27">
        <f>SUM(CLAIMS_IndOS_Open_Adv:CLAIMS_Group_NA_NA!Q39)</f>
        <v>0</v>
      </c>
      <c r="R39" s="27">
        <f>SUM(CLAIMS_IndOS_Open_Adv:CLAIMS_Group_NA_NA!R39)</f>
        <v>0</v>
      </c>
      <c r="S39" s="27">
        <f>SUM(CLAIMS_IndOS_Open_Adv:CLAIMS_Group_NA_NA!S39)</f>
        <v>0</v>
      </c>
      <c r="T39" s="27">
        <f>SUM(CLAIMS_IndOS_Open_Adv:CLAIMS_Group_NA_NA!T39)</f>
        <v>0</v>
      </c>
      <c r="U39" s="27">
        <f>SUM(CLAIMS_IndOS_Open_Adv:CLAIMS_Group_NA_NA!U39)</f>
        <v>0</v>
      </c>
      <c r="V39" s="27">
        <f>SUM(CLAIMS_IndOS_Open_Adv:CLAIMS_Group_NA_NA!V39)</f>
        <v>0</v>
      </c>
      <c r="W39" s="27">
        <f>SUM(CLAIMS_IndOS_Open_Adv:CLAIMS_Group_NA_NA!W39)</f>
        <v>0</v>
      </c>
      <c r="X39" s="27">
        <f>SUM(CLAIMS_IndOS_Open_Adv:CLAIMS_Group_NA_NA!X39)</f>
        <v>0</v>
      </c>
      <c r="Y39" s="27">
        <f>SUM(CLAIMS_IndOS_Open_Adv:CLAIMS_Group_NA_NA!Y39)</f>
        <v>0</v>
      </c>
      <c r="Z39" s="27">
        <f>SUM(CLAIMS_IndOS_Open_Adv:CLAIMS_Group_NA_NA!Z39)</f>
        <v>0</v>
      </c>
      <c r="AA39" s="27">
        <f>SUM(CLAIMS_IndOS_Open_Adv:CLAIMS_Group_NA_NA!AA39)</f>
        <v>0</v>
      </c>
      <c r="AB39" s="27">
        <f>SUM(CLAIMS_IndOS_Open_Adv:CLAIMS_Group_NA_NA!AB39)</f>
        <v>0</v>
      </c>
      <c r="AC39" s="27">
        <f>SUM(CLAIMS_IndOS_Open_Adv:CLAIMS_Group_NA_NA!AC39)</f>
        <v>0</v>
      </c>
    </row>
    <row r="40" spans="1:29" x14ac:dyDescent="0.45">
      <c r="A40" s="24" t="str">
        <f t="shared" si="1"/>
        <v>CLAIM SUMS INSURED</v>
      </c>
      <c r="C40" s="13" t="s">
        <v>31</v>
      </c>
      <c r="D40" s="66" t="s">
        <v>281</v>
      </c>
      <c r="E40" s="27">
        <f>SUM(CLAIMS_IndOS_Open_Adv:CLAIMS_Group_NA_NA!E40)</f>
        <v>0</v>
      </c>
      <c r="F40" s="27">
        <f>SUM(CLAIMS_IndOS_Open_Adv:CLAIMS_Group_NA_NA!F40)</f>
        <v>0</v>
      </c>
      <c r="G40" s="27">
        <f>SUM(CLAIMS_IndOS_Open_Adv:CLAIMS_Group_NA_NA!G40)</f>
        <v>0</v>
      </c>
      <c r="H40" s="27">
        <f>SUM(CLAIMS_IndOS_Open_Adv:CLAIMS_Group_NA_NA!H40)</f>
        <v>0</v>
      </c>
      <c r="I40" s="27">
        <f>SUM(CLAIMS_IndOS_Open_Adv:CLAIMS_Group_NA_NA!I40)</f>
        <v>0</v>
      </c>
      <c r="J40" s="27">
        <f>SUM(CLAIMS_IndOS_Open_Adv:CLAIMS_Group_NA_NA!J40)</f>
        <v>0</v>
      </c>
      <c r="K40" s="27">
        <f>SUM(CLAIMS_IndOS_Open_Adv:CLAIMS_Group_NA_NA!K40)</f>
        <v>0</v>
      </c>
      <c r="L40" s="27">
        <f>SUM(CLAIMS_IndOS_Open_Adv:CLAIMS_Group_NA_NA!L40)</f>
        <v>0</v>
      </c>
      <c r="M40" s="27">
        <f>SUM(CLAIMS_IndOS_Open_Adv:CLAIMS_Group_NA_NA!M40)</f>
        <v>0</v>
      </c>
      <c r="N40" s="27">
        <f>SUM(CLAIMS_IndOS_Open_Adv:CLAIMS_Group_NA_NA!N40)</f>
        <v>0</v>
      </c>
      <c r="O40" s="27">
        <f>SUM(CLAIMS_IndOS_Open_Adv:CLAIMS_Group_NA_NA!O40)</f>
        <v>0</v>
      </c>
      <c r="P40" s="27">
        <f>SUM(CLAIMS_IndOS_Open_Adv:CLAIMS_Group_NA_NA!P40)</f>
        <v>0</v>
      </c>
      <c r="Q40" s="27">
        <f>SUM(CLAIMS_IndOS_Open_Adv:CLAIMS_Group_NA_NA!Q40)</f>
        <v>0</v>
      </c>
      <c r="R40" s="27">
        <f>SUM(CLAIMS_IndOS_Open_Adv:CLAIMS_Group_NA_NA!R40)</f>
        <v>0</v>
      </c>
      <c r="S40" s="27">
        <f>SUM(CLAIMS_IndOS_Open_Adv:CLAIMS_Group_NA_NA!S40)</f>
        <v>0</v>
      </c>
      <c r="T40" s="27">
        <f>SUM(CLAIMS_IndOS_Open_Adv:CLAIMS_Group_NA_NA!T40)</f>
        <v>0</v>
      </c>
      <c r="U40" s="27">
        <f>SUM(CLAIMS_IndOS_Open_Adv:CLAIMS_Group_NA_NA!U40)</f>
        <v>0</v>
      </c>
      <c r="V40" s="27">
        <f>SUM(CLAIMS_IndOS_Open_Adv:CLAIMS_Group_NA_NA!V40)</f>
        <v>0</v>
      </c>
      <c r="W40" s="27">
        <f>SUM(CLAIMS_IndOS_Open_Adv:CLAIMS_Group_NA_NA!W40)</f>
        <v>0</v>
      </c>
      <c r="X40" s="27">
        <f>SUM(CLAIMS_IndOS_Open_Adv:CLAIMS_Group_NA_NA!X40)</f>
        <v>0</v>
      </c>
      <c r="Y40" s="27">
        <f>SUM(CLAIMS_IndOS_Open_Adv:CLAIMS_Group_NA_NA!Y40)</f>
        <v>0</v>
      </c>
      <c r="Z40" s="27">
        <f>SUM(CLAIMS_IndOS_Open_Adv:CLAIMS_Group_NA_NA!Z40)</f>
        <v>0</v>
      </c>
      <c r="AA40" s="27">
        <f>SUM(CLAIMS_IndOS_Open_Adv:CLAIMS_Group_NA_NA!AA40)</f>
        <v>0</v>
      </c>
      <c r="AB40" s="27">
        <f>SUM(CLAIMS_IndOS_Open_Adv:CLAIMS_Group_NA_NA!AB40)</f>
        <v>0</v>
      </c>
      <c r="AC40" s="27">
        <f>SUM(CLAIMS_IndOS_Open_Adv:CLAIMS_Group_NA_NA!AC40)</f>
        <v>0</v>
      </c>
    </row>
    <row r="41" spans="1:29" x14ac:dyDescent="0.45">
      <c r="A41" s="24" t="str">
        <f t="shared" si="1"/>
        <v>CLAIM SUMS INSURED</v>
      </c>
      <c r="C41" s="13" t="s">
        <v>31</v>
      </c>
      <c r="D41" s="66" t="s">
        <v>282</v>
      </c>
      <c r="E41" s="27">
        <f>SUM(CLAIMS_IndOS_Open_Adv:CLAIMS_Group_NA_NA!E41)</f>
        <v>0</v>
      </c>
      <c r="F41" s="27">
        <f>SUM(CLAIMS_IndOS_Open_Adv:CLAIMS_Group_NA_NA!F41)</f>
        <v>0</v>
      </c>
      <c r="G41" s="27">
        <f>SUM(CLAIMS_IndOS_Open_Adv:CLAIMS_Group_NA_NA!G41)</f>
        <v>0</v>
      </c>
      <c r="H41" s="27">
        <f>SUM(CLAIMS_IndOS_Open_Adv:CLAIMS_Group_NA_NA!H41)</f>
        <v>0</v>
      </c>
      <c r="I41" s="27">
        <f>SUM(CLAIMS_IndOS_Open_Adv:CLAIMS_Group_NA_NA!I41)</f>
        <v>0</v>
      </c>
      <c r="J41" s="27">
        <f>SUM(CLAIMS_IndOS_Open_Adv:CLAIMS_Group_NA_NA!J41)</f>
        <v>0</v>
      </c>
      <c r="K41" s="27">
        <f>SUM(CLAIMS_IndOS_Open_Adv:CLAIMS_Group_NA_NA!K41)</f>
        <v>0</v>
      </c>
      <c r="L41" s="27">
        <f>SUM(CLAIMS_IndOS_Open_Adv:CLAIMS_Group_NA_NA!L41)</f>
        <v>0</v>
      </c>
      <c r="M41" s="27">
        <f>SUM(CLAIMS_IndOS_Open_Adv:CLAIMS_Group_NA_NA!M41)</f>
        <v>0</v>
      </c>
      <c r="N41" s="27">
        <f>SUM(CLAIMS_IndOS_Open_Adv:CLAIMS_Group_NA_NA!N41)</f>
        <v>0</v>
      </c>
      <c r="O41" s="27">
        <f>SUM(CLAIMS_IndOS_Open_Adv:CLAIMS_Group_NA_NA!O41)</f>
        <v>0</v>
      </c>
      <c r="P41" s="27">
        <f>SUM(CLAIMS_IndOS_Open_Adv:CLAIMS_Group_NA_NA!P41)</f>
        <v>0</v>
      </c>
      <c r="Q41" s="27">
        <f>SUM(CLAIMS_IndOS_Open_Adv:CLAIMS_Group_NA_NA!Q41)</f>
        <v>0</v>
      </c>
      <c r="R41" s="27">
        <f>SUM(CLAIMS_IndOS_Open_Adv:CLAIMS_Group_NA_NA!R41)</f>
        <v>0</v>
      </c>
      <c r="S41" s="27">
        <f>SUM(CLAIMS_IndOS_Open_Adv:CLAIMS_Group_NA_NA!S41)</f>
        <v>0</v>
      </c>
      <c r="T41" s="27">
        <f>SUM(CLAIMS_IndOS_Open_Adv:CLAIMS_Group_NA_NA!T41)</f>
        <v>0</v>
      </c>
      <c r="U41" s="27">
        <f>SUM(CLAIMS_IndOS_Open_Adv:CLAIMS_Group_NA_NA!U41)</f>
        <v>0</v>
      </c>
      <c r="V41" s="27">
        <f>SUM(CLAIMS_IndOS_Open_Adv:CLAIMS_Group_NA_NA!V41)</f>
        <v>0</v>
      </c>
      <c r="W41" s="27">
        <f>SUM(CLAIMS_IndOS_Open_Adv:CLAIMS_Group_NA_NA!W41)</f>
        <v>0</v>
      </c>
      <c r="X41" s="27">
        <f>SUM(CLAIMS_IndOS_Open_Adv:CLAIMS_Group_NA_NA!X41)</f>
        <v>0</v>
      </c>
      <c r="Y41" s="27">
        <f>SUM(CLAIMS_IndOS_Open_Adv:CLAIMS_Group_NA_NA!Y41)</f>
        <v>0</v>
      </c>
      <c r="Z41" s="27">
        <f>SUM(CLAIMS_IndOS_Open_Adv:CLAIMS_Group_NA_NA!Z41)</f>
        <v>0</v>
      </c>
      <c r="AA41" s="27">
        <f>SUM(CLAIMS_IndOS_Open_Adv:CLAIMS_Group_NA_NA!AA41)</f>
        <v>0</v>
      </c>
      <c r="AB41" s="27">
        <f>SUM(CLAIMS_IndOS_Open_Adv:CLAIMS_Group_NA_NA!AB41)</f>
        <v>0</v>
      </c>
      <c r="AC41" s="27">
        <f>SUM(CLAIMS_IndOS_Open_Adv:CLAIMS_Group_NA_NA!AC41)</f>
        <v>0</v>
      </c>
    </row>
    <row r="42" spans="1:29" x14ac:dyDescent="0.45">
      <c r="A42" s="24" t="str">
        <f t="shared" si="1"/>
        <v>CLAIM SUMS INSURED</v>
      </c>
      <c r="C42" s="13" t="s">
        <v>31</v>
      </c>
      <c r="D42" s="66" t="s">
        <v>262</v>
      </c>
      <c r="E42" s="27">
        <f>SUM(CLAIMS_IndOS_Open_Adv:CLAIMS_Group_NA_NA!E42)</f>
        <v>0</v>
      </c>
      <c r="F42" s="27">
        <f>SUM(CLAIMS_IndOS_Open_Adv:CLAIMS_Group_NA_NA!F42)</f>
        <v>0</v>
      </c>
      <c r="G42" s="27">
        <f>SUM(CLAIMS_IndOS_Open_Adv:CLAIMS_Group_NA_NA!G42)</f>
        <v>0</v>
      </c>
      <c r="H42" s="27">
        <f>SUM(CLAIMS_IndOS_Open_Adv:CLAIMS_Group_NA_NA!H42)</f>
        <v>0</v>
      </c>
      <c r="I42" s="27">
        <f>SUM(CLAIMS_IndOS_Open_Adv:CLAIMS_Group_NA_NA!I42)</f>
        <v>0</v>
      </c>
      <c r="J42" s="27">
        <f>SUM(CLAIMS_IndOS_Open_Adv:CLAIMS_Group_NA_NA!J42)</f>
        <v>0</v>
      </c>
      <c r="K42" s="27">
        <f>SUM(CLAIMS_IndOS_Open_Adv:CLAIMS_Group_NA_NA!K42)</f>
        <v>0</v>
      </c>
      <c r="L42" s="27">
        <f>SUM(CLAIMS_IndOS_Open_Adv:CLAIMS_Group_NA_NA!L42)</f>
        <v>0</v>
      </c>
      <c r="M42" s="27">
        <f>SUM(CLAIMS_IndOS_Open_Adv:CLAIMS_Group_NA_NA!M42)</f>
        <v>0</v>
      </c>
      <c r="N42" s="27">
        <f>SUM(CLAIMS_IndOS_Open_Adv:CLAIMS_Group_NA_NA!N42)</f>
        <v>0</v>
      </c>
      <c r="O42" s="27">
        <f>SUM(CLAIMS_IndOS_Open_Adv:CLAIMS_Group_NA_NA!O42)</f>
        <v>0</v>
      </c>
      <c r="P42" s="27">
        <f>SUM(CLAIMS_IndOS_Open_Adv:CLAIMS_Group_NA_NA!P42)</f>
        <v>0</v>
      </c>
      <c r="Q42" s="27">
        <f>SUM(CLAIMS_IndOS_Open_Adv:CLAIMS_Group_NA_NA!Q42)</f>
        <v>0</v>
      </c>
      <c r="R42" s="27">
        <f>SUM(CLAIMS_IndOS_Open_Adv:CLAIMS_Group_NA_NA!R42)</f>
        <v>0</v>
      </c>
      <c r="S42" s="27">
        <f>SUM(CLAIMS_IndOS_Open_Adv:CLAIMS_Group_NA_NA!S42)</f>
        <v>0</v>
      </c>
      <c r="T42" s="27">
        <f>SUM(CLAIMS_IndOS_Open_Adv:CLAIMS_Group_NA_NA!T42)</f>
        <v>0</v>
      </c>
      <c r="U42" s="27">
        <f>SUM(CLAIMS_IndOS_Open_Adv:CLAIMS_Group_NA_NA!U42)</f>
        <v>0</v>
      </c>
      <c r="V42" s="27">
        <f>SUM(CLAIMS_IndOS_Open_Adv:CLAIMS_Group_NA_NA!V42)</f>
        <v>0</v>
      </c>
      <c r="W42" s="27">
        <f>SUM(CLAIMS_IndOS_Open_Adv:CLAIMS_Group_NA_NA!W42)</f>
        <v>0</v>
      </c>
      <c r="X42" s="27">
        <f>SUM(CLAIMS_IndOS_Open_Adv:CLAIMS_Group_NA_NA!X42)</f>
        <v>0</v>
      </c>
      <c r="Y42" s="27">
        <f>SUM(CLAIMS_IndOS_Open_Adv:CLAIMS_Group_NA_NA!Y42)</f>
        <v>0</v>
      </c>
      <c r="Z42" s="27">
        <f>SUM(CLAIMS_IndOS_Open_Adv:CLAIMS_Group_NA_NA!Z42)</f>
        <v>0</v>
      </c>
      <c r="AA42" s="27">
        <f>SUM(CLAIMS_IndOS_Open_Adv:CLAIMS_Group_NA_NA!AA42)</f>
        <v>0</v>
      </c>
      <c r="AB42" s="27">
        <f>SUM(CLAIMS_IndOS_Open_Adv:CLAIMS_Group_NA_NA!AB42)</f>
        <v>0</v>
      </c>
      <c r="AC42" s="27">
        <f>SUM(CLAIMS_IndOS_Open_Adv:CLAIMS_Group_NA_NA!AC42)</f>
        <v>0</v>
      </c>
    </row>
    <row r="43" spans="1:29" x14ac:dyDescent="0.45">
      <c r="A43" s="24" t="str">
        <f t="shared" si="1"/>
        <v>CLAIM SUMS INSURED</v>
      </c>
      <c r="C43" s="13" t="s">
        <v>31</v>
      </c>
      <c r="D43" s="66" t="s">
        <v>283</v>
      </c>
      <c r="E43" s="27">
        <f>SUM(CLAIMS_IndOS_Open_Adv:CLAIMS_Group_NA_NA!E43)</f>
        <v>0</v>
      </c>
      <c r="F43" s="27">
        <f>SUM(CLAIMS_IndOS_Open_Adv:CLAIMS_Group_NA_NA!F43)</f>
        <v>0</v>
      </c>
      <c r="G43" s="27">
        <f>SUM(CLAIMS_IndOS_Open_Adv:CLAIMS_Group_NA_NA!G43)</f>
        <v>0</v>
      </c>
      <c r="H43" s="27">
        <f>SUM(CLAIMS_IndOS_Open_Adv:CLAIMS_Group_NA_NA!H43)</f>
        <v>0</v>
      </c>
      <c r="I43" s="27">
        <f>SUM(CLAIMS_IndOS_Open_Adv:CLAIMS_Group_NA_NA!I43)</f>
        <v>0</v>
      </c>
      <c r="J43" s="27">
        <f>SUM(CLAIMS_IndOS_Open_Adv:CLAIMS_Group_NA_NA!J43)</f>
        <v>0</v>
      </c>
      <c r="K43" s="27">
        <f>SUM(CLAIMS_IndOS_Open_Adv:CLAIMS_Group_NA_NA!K43)</f>
        <v>0</v>
      </c>
      <c r="L43" s="27">
        <f>SUM(CLAIMS_IndOS_Open_Adv:CLAIMS_Group_NA_NA!L43)</f>
        <v>0</v>
      </c>
      <c r="M43" s="27">
        <f>SUM(CLAIMS_IndOS_Open_Adv:CLAIMS_Group_NA_NA!M43)</f>
        <v>0</v>
      </c>
      <c r="N43" s="27">
        <f>SUM(CLAIMS_IndOS_Open_Adv:CLAIMS_Group_NA_NA!N43)</f>
        <v>0</v>
      </c>
      <c r="O43" s="27">
        <f>SUM(CLAIMS_IndOS_Open_Adv:CLAIMS_Group_NA_NA!O43)</f>
        <v>0</v>
      </c>
      <c r="P43" s="27">
        <f>SUM(CLAIMS_IndOS_Open_Adv:CLAIMS_Group_NA_NA!P43)</f>
        <v>0</v>
      </c>
      <c r="Q43" s="27">
        <f>SUM(CLAIMS_IndOS_Open_Adv:CLAIMS_Group_NA_NA!Q43)</f>
        <v>0</v>
      </c>
      <c r="R43" s="27">
        <f>SUM(CLAIMS_IndOS_Open_Adv:CLAIMS_Group_NA_NA!R43)</f>
        <v>0</v>
      </c>
      <c r="S43" s="27">
        <f>SUM(CLAIMS_IndOS_Open_Adv:CLAIMS_Group_NA_NA!S43)</f>
        <v>0</v>
      </c>
      <c r="T43" s="27">
        <f>SUM(CLAIMS_IndOS_Open_Adv:CLAIMS_Group_NA_NA!T43)</f>
        <v>0</v>
      </c>
      <c r="U43" s="27">
        <f>SUM(CLAIMS_IndOS_Open_Adv:CLAIMS_Group_NA_NA!U43)</f>
        <v>0</v>
      </c>
      <c r="V43" s="27">
        <f>SUM(CLAIMS_IndOS_Open_Adv:CLAIMS_Group_NA_NA!V43)</f>
        <v>0</v>
      </c>
      <c r="W43" s="27">
        <f>SUM(CLAIMS_IndOS_Open_Adv:CLAIMS_Group_NA_NA!W43)</f>
        <v>0</v>
      </c>
      <c r="X43" s="27">
        <f>SUM(CLAIMS_IndOS_Open_Adv:CLAIMS_Group_NA_NA!X43)</f>
        <v>0</v>
      </c>
      <c r="Y43" s="27">
        <f>SUM(CLAIMS_IndOS_Open_Adv:CLAIMS_Group_NA_NA!Y43)</f>
        <v>0</v>
      </c>
      <c r="Z43" s="27">
        <f>SUM(CLAIMS_IndOS_Open_Adv:CLAIMS_Group_NA_NA!Z43)</f>
        <v>0</v>
      </c>
      <c r="AA43" s="27">
        <f>SUM(CLAIMS_IndOS_Open_Adv:CLAIMS_Group_NA_NA!AA43)</f>
        <v>0</v>
      </c>
      <c r="AB43" s="27">
        <f>SUM(CLAIMS_IndOS_Open_Adv:CLAIMS_Group_NA_NA!AB43)</f>
        <v>0</v>
      </c>
      <c r="AC43" s="27">
        <f>SUM(CLAIMS_IndOS_Open_Adv:CLAIMS_Group_NA_NA!AC43)</f>
        <v>0</v>
      </c>
    </row>
    <row r="44" spans="1:29" x14ac:dyDescent="0.45">
      <c r="A44" s="24" t="str">
        <f t="shared" si="1"/>
        <v>CLAIM SUMS INSURED</v>
      </c>
      <c r="C44" s="13" t="s">
        <v>31</v>
      </c>
      <c r="D44" s="66" t="s">
        <v>284</v>
      </c>
      <c r="E44" s="27">
        <f>SUM(CLAIMS_IndOS_Open_Adv:CLAIMS_Group_NA_NA!E44)</f>
        <v>0</v>
      </c>
      <c r="F44" s="27">
        <f>SUM(CLAIMS_IndOS_Open_Adv:CLAIMS_Group_NA_NA!F44)</f>
        <v>0</v>
      </c>
      <c r="G44" s="27">
        <f>SUM(CLAIMS_IndOS_Open_Adv:CLAIMS_Group_NA_NA!G44)</f>
        <v>0</v>
      </c>
      <c r="H44" s="27">
        <f>SUM(CLAIMS_IndOS_Open_Adv:CLAIMS_Group_NA_NA!H44)</f>
        <v>0</v>
      </c>
      <c r="I44" s="27">
        <f>SUM(CLAIMS_IndOS_Open_Adv:CLAIMS_Group_NA_NA!I44)</f>
        <v>0</v>
      </c>
      <c r="J44" s="27">
        <f>SUM(CLAIMS_IndOS_Open_Adv:CLAIMS_Group_NA_NA!J44)</f>
        <v>0</v>
      </c>
      <c r="K44" s="27">
        <f>SUM(CLAIMS_IndOS_Open_Adv:CLAIMS_Group_NA_NA!K44)</f>
        <v>0</v>
      </c>
      <c r="L44" s="27">
        <f>SUM(CLAIMS_IndOS_Open_Adv:CLAIMS_Group_NA_NA!L44)</f>
        <v>0</v>
      </c>
      <c r="M44" s="27">
        <f>SUM(CLAIMS_IndOS_Open_Adv:CLAIMS_Group_NA_NA!M44)</f>
        <v>0</v>
      </c>
      <c r="N44" s="27">
        <f>SUM(CLAIMS_IndOS_Open_Adv:CLAIMS_Group_NA_NA!N44)</f>
        <v>0</v>
      </c>
      <c r="O44" s="27">
        <f>SUM(CLAIMS_IndOS_Open_Adv:CLAIMS_Group_NA_NA!O44)</f>
        <v>0</v>
      </c>
      <c r="P44" s="27">
        <f>SUM(CLAIMS_IndOS_Open_Adv:CLAIMS_Group_NA_NA!P44)</f>
        <v>0</v>
      </c>
      <c r="Q44" s="27">
        <f>SUM(CLAIMS_IndOS_Open_Adv:CLAIMS_Group_NA_NA!Q44)</f>
        <v>0</v>
      </c>
      <c r="R44" s="27">
        <f>SUM(CLAIMS_IndOS_Open_Adv:CLAIMS_Group_NA_NA!R44)</f>
        <v>0</v>
      </c>
      <c r="S44" s="27">
        <f>SUM(CLAIMS_IndOS_Open_Adv:CLAIMS_Group_NA_NA!S44)</f>
        <v>0</v>
      </c>
      <c r="T44" s="27">
        <f>SUM(CLAIMS_IndOS_Open_Adv:CLAIMS_Group_NA_NA!T44)</f>
        <v>0</v>
      </c>
      <c r="U44" s="27">
        <f>SUM(CLAIMS_IndOS_Open_Adv:CLAIMS_Group_NA_NA!U44)</f>
        <v>0</v>
      </c>
      <c r="V44" s="27">
        <f>SUM(CLAIMS_IndOS_Open_Adv:CLAIMS_Group_NA_NA!V44)</f>
        <v>0</v>
      </c>
      <c r="W44" s="27">
        <f>SUM(CLAIMS_IndOS_Open_Adv:CLAIMS_Group_NA_NA!W44)</f>
        <v>0</v>
      </c>
      <c r="X44" s="27">
        <f>SUM(CLAIMS_IndOS_Open_Adv:CLAIMS_Group_NA_NA!X44)</f>
        <v>0</v>
      </c>
      <c r="Y44" s="27">
        <f>SUM(CLAIMS_IndOS_Open_Adv:CLAIMS_Group_NA_NA!Y44)</f>
        <v>0</v>
      </c>
      <c r="Z44" s="27">
        <f>SUM(CLAIMS_IndOS_Open_Adv:CLAIMS_Group_NA_NA!Z44)</f>
        <v>0</v>
      </c>
      <c r="AA44" s="27">
        <f>SUM(CLAIMS_IndOS_Open_Adv:CLAIMS_Group_NA_NA!AA44)</f>
        <v>0</v>
      </c>
      <c r="AB44" s="27">
        <f>SUM(CLAIMS_IndOS_Open_Adv:CLAIMS_Group_NA_NA!AB44)</f>
        <v>0</v>
      </c>
      <c r="AC44" s="27">
        <f>SUM(CLAIMS_IndOS_Open_Adv:CLAIMS_Group_NA_NA!AC44)</f>
        <v>0</v>
      </c>
    </row>
    <row r="45" spans="1:29" x14ac:dyDescent="0.45">
      <c r="A45" s="24" t="str">
        <f t="shared" si="1"/>
        <v>CLAIM SUMS INSURED</v>
      </c>
      <c r="C45" s="13" t="s">
        <v>31</v>
      </c>
      <c r="D45" s="66" t="s">
        <v>260</v>
      </c>
      <c r="E45" s="27">
        <f>SUM(CLAIMS_IndOS_Open_Adv:CLAIMS_Group_NA_NA!E45)</f>
        <v>0</v>
      </c>
      <c r="F45" s="27">
        <f>SUM(CLAIMS_IndOS_Open_Adv:CLAIMS_Group_NA_NA!F45)</f>
        <v>0</v>
      </c>
      <c r="G45" s="27">
        <f>SUM(CLAIMS_IndOS_Open_Adv:CLAIMS_Group_NA_NA!G45)</f>
        <v>0</v>
      </c>
      <c r="H45" s="27">
        <f>SUM(CLAIMS_IndOS_Open_Adv:CLAIMS_Group_NA_NA!H45)</f>
        <v>0</v>
      </c>
      <c r="I45" s="27">
        <f>SUM(CLAIMS_IndOS_Open_Adv:CLAIMS_Group_NA_NA!I45)</f>
        <v>0</v>
      </c>
      <c r="J45" s="27">
        <f>SUM(CLAIMS_IndOS_Open_Adv:CLAIMS_Group_NA_NA!J45)</f>
        <v>0</v>
      </c>
      <c r="K45" s="27">
        <f>SUM(CLAIMS_IndOS_Open_Adv:CLAIMS_Group_NA_NA!K45)</f>
        <v>0</v>
      </c>
      <c r="L45" s="27">
        <f>SUM(CLAIMS_IndOS_Open_Adv:CLAIMS_Group_NA_NA!L45)</f>
        <v>0</v>
      </c>
      <c r="M45" s="27">
        <f>SUM(CLAIMS_IndOS_Open_Adv:CLAIMS_Group_NA_NA!M45)</f>
        <v>0</v>
      </c>
      <c r="N45" s="27">
        <f>SUM(CLAIMS_IndOS_Open_Adv:CLAIMS_Group_NA_NA!N45)</f>
        <v>0</v>
      </c>
      <c r="O45" s="27">
        <f>SUM(CLAIMS_IndOS_Open_Adv:CLAIMS_Group_NA_NA!O45)</f>
        <v>0</v>
      </c>
      <c r="P45" s="27">
        <f>SUM(CLAIMS_IndOS_Open_Adv:CLAIMS_Group_NA_NA!P45)</f>
        <v>0</v>
      </c>
      <c r="Q45" s="27">
        <f>SUM(CLAIMS_IndOS_Open_Adv:CLAIMS_Group_NA_NA!Q45)</f>
        <v>0</v>
      </c>
      <c r="R45" s="27">
        <f>SUM(CLAIMS_IndOS_Open_Adv:CLAIMS_Group_NA_NA!R45)</f>
        <v>0</v>
      </c>
      <c r="S45" s="27">
        <f>SUM(CLAIMS_IndOS_Open_Adv:CLAIMS_Group_NA_NA!S45)</f>
        <v>0</v>
      </c>
      <c r="T45" s="27">
        <f>SUM(CLAIMS_IndOS_Open_Adv:CLAIMS_Group_NA_NA!T45)</f>
        <v>0</v>
      </c>
      <c r="U45" s="27">
        <f>SUM(CLAIMS_IndOS_Open_Adv:CLAIMS_Group_NA_NA!U45)</f>
        <v>0</v>
      </c>
      <c r="V45" s="27">
        <f>SUM(CLAIMS_IndOS_Open_Adv:CLAIMS_Group_NA_NA!V45)</f>
        <v>0</v>
      </c>
      <c r="W45" s="27">
        <f>SUM(CLAIMS_IndOS_Open_Adv:CLAIMS_Group_NA_NA!W45)</f>
        <v>0</v>
      </c>
      <c r="X45" s="27">
        <f>SUM(CLAIMS_IndOS_Open_Adv:CLAIMS_Group_NA_NA!X45)</f>
        <v>0</v>
      </c>
      <c r="Y45" s="27">
        <f>SUM(CLAIMS_IndOS_Open_Adv:CLAIMS_Group_NA_NA!Y45)</f>
        <v>0</v>
      </c>
      <c r="Z45" s="27">
        <f>SUM(CLAIMS_IndOS_Open_Adv:CLAIMS_Group_NA_NA!Z45)</f>
        <v>0</v>
      </c>
      <c r="AA45" s="27">
        <f>SUM(CLAIMS_IndOS_Open_Adv:CLAIMS_Group_NA_NA!AA45)</f>
        <v>0</v>
      </c>
      <c r="AB45" s="27">
        <f>SUM(CLAIMS_IndOS_Open_Adv:CLAIMS_Group_NA_NA!AB45)</f>
        <v>0</v>
      </c>
      <c r="AC45" s="27">
        <f>SUM(CLAIMS_IndOS_Open_Adv:CLAIMS_Group_NA_NA!AC45)</f>
        <v>0</v>
      </c>
    </row>
    <row r="46" spans="1:29" x14ac:dyDescent="0.45">
      <c r="A46" s="24" t="str">
        <f t="shared" si="1"/>
        <v>CLAIM SUMS INSURED</v>
      </c>
      <c r="C46" s="13" t="s">
        <v>32</v>
      </c>
      <c r="D46" s="66" t="s">
        <v>340</v>
      </c>
      <c r="E46" s="27">
        <f>SUM(CLAIMS_IndOS_Open_Adv:CLAIMS_Group_NA_NA!E46)</f>
        <v>0</v>
      </c>
      <c r="F46" s="27">
        <f>SUM(CLAIMS_IndOS_Open_Adv:CLAIMS_Group_NA_NA!F46)</f>
        <v>0</v>
      </c>
      <c r="G46" s="27">
        <f>SUM(CLAIMS_IndOS_Open_Adv:CLAIMS_Group_NA_NA!G46)</f>
        <v>0</v>
      </c>
      <c r="H46" s="27">
        <f>SUM(CLAIMS_IndOS_Open_Adv:CLAIMS_Group_NA_NA!H46)</f>
        <v>0</v>
      </c>
      <c r="I46" s="27">
        <f>SUM(CLAIMS_IndOS_Open_Adv:CLAIMS_Group_NA_NA!I46)</f>
        <v>0</v>
      </c>
      <c r="J46" s="27">
        <f>SUM(CLAIMS_IndOS_Open_Adv:CLAIMS_Group_NA_NA!J46)</f>
        <v>0</v>
      </c>
      <c r="K46" s="27">
        <f>SUM(CLAIMS_IndOS_Open_Adv:CLAIMS_Group_NA_NA!K46)</f>
        <v>0</v>
      </c>
      <c r="L46" s="27">
        <f>SUM(CLAIMS_IndOS_Open_Adv:CLAIMS_Group_NA_NA!L46)</f>
        <v>0</v>
      </c>
      <c r="M46" s="27">
        <f>SUM(CLAIMS_IndOS_Open_Adv:CLAIMS_Group_NA_NA!M46)</f>
        <v>0</v>
      </c>
      <c r="N46" s="27">
        <f>SUM(CLAIMS_IndOS_Open_Adv:CLAIMS_Group_NA_NA!N46)</f>
        <v>0</v>
      </c>
      <c r="O46" s="27">
        <f>SUM(CLAIMS_IndOS_Open_Adv:CLAIMS_Group_NA_NA!O46)</f>
        <v>0</v>
      </c>
      <c r="P46" s="27">
        <f>SUM(CLAIMS_IndOS_Open_Adv:CLAIMS_Group_NA_NA!P46)</f>
        <v>0</v>
      </c>
      <c r="Q46" s="27">
        <f>SUM(CLAIMS_IndOS_Open_Adv:CLAIMS_Group_NA_NA!Q46)</f>
        <v>0</v>
      </c>
      <c r="R46" s="27">
        <f>SUM(CLAIMS_IndOS_Open_Adv:CLAIMS_Group_NA_NA!R46)</f>
        <v>0</v>
      </c>
      <c r="S46" s="27">
        <f>SUM(CLAIMS_IndOS_Open_Adv:CLAIMS_Group_NA_NA!S46)</f>
        <v>0</v>
      </c>
      <c r="T46" s="27">
        <f>SUM(CLAIMS_IndOS_Open_Adv:CLAIMS_Group_NA_NA!T46)</f>
        <v>0</v>
      </c>
      <c r="U46" s="27">
        <f>SUM(CLAIMS_IndOS_Open_Adv:CLAIMS_Group_NA_NA!U46)</f>
        <v>0</v>
      </c>
      <c r="V46" s="27">
        <f>SUM(CLAIMS_IndOS_Open_Adv:CLAIMS_Group_NA_NA!V46)</f>
        <v>0</v>
      </c>
      <c r="W46" s="27">
        <f>SUM(CLAIMS_IndOS_Open_Adv:CLAIMS_Group_NA_NA!W46)</f>
        <v>0</v>
      </c>
      <c r="X46" s="27">
        <f>SUM(CLAIMS_IndOS_Open_Adv:CLAIMS_Group_NA_NA!X46)</f>
        <v>0</v>
      </c>
      <c r="Y46" s="27">
        <f>SUM(CLAIMS_IndOS_Open_Adv:CLAIMS_Group_NA_NA!Y46)</f>
        <v>0</v>
      </c>
      <c r="Z46" s="27">
        <f>SUM(CLAIMS_IndOS_Open_Adv:CLAIMS_Group_NA_NA!Z46)</f>
        <v>0</v>
      </c>
      <c r="AA46" s="27">
        <f>SUM(CLAIMS_IndOS_Open_Adv:CLAIMS_Group_NA_NA!AA46)</f>
        <v>0</v>
      </c>
      <c r="AB46" s="27">
        <f>SUM(CLAIMS_IndOS_Open_Adv:CLAIMS_Group_NA_NA!AB46)</f>
        <v>0</v>
      </c>
      <c r="AC46" s="27">
        <f>SUM(CLAIMS_IndOS_Open_Adv:CLAIMS_Group_NA_NA!AC46)</f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81</v>
      </c>
      <c r="AA48" s="60" t="s">
        <v>81</v>
      </c>
      <c r="AB48" s="60" t="s">
        <v>81</v>
      </c>
      <c r="AC48" s="60" t="s">
        <v>81</v>
      </c>
    </row>
    <row r="49" spans="1:29" x14ac:dyDescent="0.45">
      <c r="A49" s="24" t="str">
        <f>D48</f>
        <v>CLAIM AMOUNTS PAID</v>
      </c>
      <c r="C49" s="13" t="s">
        <v>31</v>
      </c>
      <c r="D49" s="82" t="s">
        <v>258</v>
      </c>
      <c r="E49" s="116">
        <f>SUM(CLAIMS_IndOS_Open_Adv:CLAIMS_Group_NA_NA!E49)</f>
        <v>0</v>
      </c>
      <c r="F49" s="116">
        <f>SUM(CLAIMS_IndOS_Open_Adv:CLAIMS_Group_NA_NA!F49)</f>
        <v>0</v>
      </c>
      <c r="G49" s="116">
        <f>SUM(CLAIMS_IndOS_Open_Adv:CLAIMS_Group_NA_NA!G49)</f>
        <v>0</v>
      </c>
      <c r="H49" s="116">
        <f>SUM(CLAIMS_IndOS_Open_Adv:CLAIMS_Group_NA_NA!H49)</f>
        <v>0</v>
      </c>
      <c r="I49" s="116">
        <f>SUM(CLAIMS_IndOS_Open_Adv:CLAIMS_Group_NA_NA!I49)</f>
        <v>0</v>
      </c>
      <c r="J49" s="116">
        <f>SUM(CLAIMS_IndOS_Open_Adv:CLAIMS_Group_NA_NA!J49)</f>
        <v>0</v>
      </c>
      <c r="K49" s="116">
        <f>SUM(CLAIMS_IndOS_Open_Adv:CLAIMS_Group_NA_NA!K49)</f>
        <v>0</v>
      </c>
      <c r="L49" s="116">
        <f>SUM(CLAIMS_IndOS_Open_Adv:CLAIMS_Group_NA_NA!L49)</f>
        <v>0</v>
      </c>
      <c r="M49" s="116">
        <f>SUM(CLAIMS_IndOS_Open_Adv:CLAIMS_Group_NA_NA!M49)</f>
        <v>0</v>
      </c>
      <c r="N49" s="116">
        <f>SUM(CLAIMS_IndOS_Open_Adv:CLAIMS_Group_NA_NA!N49)</f>
        <v>0</v>
      </c>
      <c r="O49" s="116">
        <f>SUM(CLAIMS_IndOS_Open_Adv:CLAIMS_Group_NA_NA!O49)</f>
        <v>0</v>
      </c>
      <c r="P49" s="116">
        <f>SUM(CLAIMS_IndOS_Open_Adv:CLAIMS_Group_NA_NA!P49)</f>
        <v>0</v>
      </c>
      <c r="Q49" s="116">
        <f>SUM(CLAIMS_IndOS_Open_Adv:CLAIMS_Group_NA_NA!Q49)</f>
        <v>0</v>
      </c>
      <c r="R49" s="116">
        <f>SUM(CLAIMS_IndOS_Open_Adv:CLAIMS_Group_NA_NA!R49)</f>
        <v>0</v>
      </c>
      <c r="S49" s="116">
        <f>SUM(CLAIMS_IndOS_Open_Adv:CLAIMS_Group_NA_NA!S49)</f>
        <v>0</v>
      </c>
      <c r="T49" s="116">
        <f>SUM(CLAIMS_IndOS_Open_Adv:CLAIMS_Group_NA_NA!T49)</f>
        <v>0</v>
      </c>
      <c r="U49" s="116">
        <f>SUM(CLAIMS_IndOS_Open_Adv:CLAIMS_Group_NA_NA!U49)</f>
        <v>0</v>
      </c>
      <c r="V49" s="116">
        <f>SUM(CLAIMS_IndOS_Open_Adv:CLAIMS_Group_NA_NA!V49)</f>
        <v>0</v>
      </c>
      <c r="W49" s="116">
        <f>SUM(CLAIMS_IndOS_Open_Adv:CLAIMS_Group_NA_NA!W49)</f>
        <v>0</v>
      </c>
      <c r="X49" s="116">
        <f>SUM(CLAIMS_IndOS_Open_Adv:CLAIMS_Group_NA_NA!X49)</f>
        <v>0</v>
      </c>
      <c r="Y49" s="116">
        <f>SUM(CLAIMS_IndOS_Open_Adv:CLAIMS_Group_NA_NA!Y49)</f>
        <v>0</v>
      </c>
      <c r="Z49" s="116">
        <f>SUM(CLAIMS_IndOS_Open_Adv:CLAIMS_Group_NA_NA!Z49)</f>
        <v>0</v>
      </c>
      <c r="AA49" s="116">
        <f>SUM(CLAIMS_IndOS_Open_Adv:CLAIMS_Group_NA_NA!AA49)</f>
        <v>0</v>
      </c>
      <c r="AB49" s="116">
        <f>SUM(CLAIMS_IndOS_Open_Adv:CLAIMS_Group_NA_NA!AB49)</f>
        <v>0</v>
      </c>
      <c r="AC49" s="116">
        <f>SUM(CLAIMS_IndOS_Open_Adv:CLAIMS_Group_NA_NA!AC49)</f>
        <v>0</v>
      </c>
    </row>
    <row r="50" spans="1:29" x14ac:dyDescent="0.45">
      <c r="A50" s="24"/>
      <c r="D50" s="82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27">
        <f>SUM(CLAIMS_IndOS_Open_Adv:CLAIMS_Group_NA_NA!E51)</f>
        <v>0</v>
      </c>
      <c r="F51" s="27">
        <f>SUM(CLAIMS_IndOS_Open_Adv:CLAIMS_Group_NA_NA!F51)</f>
        <v>0</v>
      </c>
      <c r="G51" s="27">
        <f>SUM(CLAIMS_IndOS_Open_Adv:CLAIMS_Group_NA_NA!G51)</f>
        <v>0</v>
      </c>
      <c r="H51" s="27">
        <f>SUM(CLAIMS_IndOS_Open_Adv:CLAIMS_Group_NA_NA!H51)</f>
        <v>0</v>
      </c>
      <c r="I51" s="27">
        <f>SUM(CLAIMS_IndOS_Open_Adv:CLAIMS_Group_NA_NA!I51)</f>
        <v>0</v>
      </c>
      <c r="J51" s="27">
        <f>SUM(CLAIMS_IndOS_Open_Adv:CLAIMS_Group_NA_NA!J51)</f>
        <v>0</v>
      </c>
      <c r="K51" s="27">
        <f>SUM(CLAIMS_IndOS_Open_Adv:CLAIMS_Group_NA_NA!K51)</f>
        <v>0</v>
      </c>
      <c r="L51" s="27">
        <f>SUM(CLAIMS_IndOS_Open_Adv:CLAIMS_Group_NA_NA!L51)</f>
        <v>0</v>
      </c>
      <c r="M51" s="27">
        <f>SUM(CLAIMS_IndOS_Open_Adv:CLAIMS_Group_NA_NA!M51)</f>
        <v>0</v>
      </c>
      <c r="N51" s="27">
        <f>SUM(CLAIMS_IndOS_Open_Adv:CLAIMS_Group_NA_NA!N51)</f>
        <v>0</v>
      </c>
      <c r="O51" s="27">
        <f>SUM(CLAIMS_IndOS_Open_Adv:CLAIMS_Group_NA_NA!O51)</f>
        <v>0</v>
      </c>
      <c r="P51" s="27">
        <f>SUM(CLAIMS_IndOS_Open_Adv:CLAIMS_Group_NA_NA!P51)</f>
        <v>0</v>
      </c>
      <c r="Q51" s="27">
        <f>SUM(CLAIMS_IndOS_Open_Adv:CLAIMS_Group_NA_NA!Q51)</f>
        <v>0</v>
      </c>
      <c r="R51" s="27">
        <f>SUM(CLAIMS_IndOS_Open_Adv:CLAIMS_Group_NA_NA!R51)</f>
        <v>0</v>
      </c>
      <c r="S51" s="27">
        <f>SUM(CLAIMS_IndOS_Open_Adv:CLAIMS_Group_NA_NA!S51)</f>
        <v>0</v>
      </c>
      <c r="T51" s="27">
        <f>SUM(CLAIMS_IndOS_Open_Adv:CLAIMS_Group_NA_NA!T51)</f>
        <v>0</v>
      </c>
      <c r="U51" s="27">
        <f>SUM(CLAIMS_IndOS_Open_Adv:CLAIMS_Group_NA_NA!U51)</f>
        <v>0</v>
      </c>
      <c r="V51" s="27">
        <f>SUM(CLAIMS_IndOS_Open_Adv:CLAIMS_Group_NA_NA!V51)</f>
        <v>0</v>
      </c>
      <c r="W51" s="27">
        <f>SUM(CLAIMS_IndOS_Open_Adv:CLAIMS_Group_NA_NA!W51)</f>
        <v>0</v>
      </c>
      <c r="X51" s="27">
        <f>SUM(CLAIMS_IndOS_Open_Adv:CLAIMS_Group_NA_NA!X51)</f>
        <v>0</v>
      </c>
      <c r="Y51" s="27">
        <f>SUM(CLAIMS_IndOS_Open_Adv:CLAIMS_Group_NA_NA!Y51)</f>
        <v>0</v>
      </c>
      <c r="Z51" s="27">
        <f>SUM(CLAIMS_IndOS_Open_Adv:CLAIMS_Group_NA_NA!Z51)</f>
        <v>0</v>
      </c>
      <c r="AA51" s="27">
        <f>SUM(CLAIMS_IndOS_Open_Adv:CLAIMS_Group_NA_NA!AA51)</f>
        <v>0</v>
      </c>
      <c r="AB51" s="27">
        <f>SUM(CLAIMS_IndOS_Open_Adv:CLAIMS_Group_NA_NA!AB51)</f>
        <v>0</v>
      </c>
      <c r="AC51" s="27">
        <f>SUM(CLAIMS_IndOS_Open_Adv:CLAIMS_Group_NA_NA!AC51)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27">
        <f>SUM(CLAIMS_IndOS_Open_Adv:CLAIMS_Group_NA_NA!E52)</f>
        <v>0</v>
      </c>
      <c r="F52" s="27">
        <f>SUM(CLAIMS_IndOS_Open_Adv:CLAIMS_Group_NA_NA!F52)</f>
        <v>0</v>
      </c>
      <c r="G52" s="27">
        <f>SUM(CLAIMS_IndOS_Open_Adv:CLAIMS_Group_NA_NA!G52)</f>
        <v>0</v>
      </c>
      <c r="H52" s="27">
        <f>SUM(CLAIMS_IndOS_Open_Adv:CLAIMS_Group_NA_NA!H52)</f>
        <v>0</v>
      </c>
      <c r="I52" s="27">
        <f>SUM(CLAIMS_IndOS_Open_Adv:CLAIMS_Group_NA_NA!I52)</f>
        <v>0</v>
      </c>
      <c r="J52" s="27">
        <f>SUM(CLAIMS_IndOS_Open_Adv:CLAIMS_Group_NA_NA!J52)</f>
        <v>0</v>
      </c>
      <c r="K52" s="27">
        <f>SUM(CLAIMS_IndOS_Open_Adv:CLAIMS_Group_NA_NA!K52)</f>
        <v>0</v>
      </c>
      <c r="L52" s="27">
        <f>SUM(CLAIMS_IndOS_Open_Adv:CLAIMS_Group_NA_NA!L52)</f>
        <v>0</v>
      </c>
      <c r="M52" s="27">
        <f>SUM(CLAIMS_IndOS_Open_Adv:CLAIMS_Group_NA_NA!M52)</f>
        <v>0</v>
      </c>
      <c r="N52" s="27">
        <f>SUM(CLAIMS_IndOS_Open_Adv:CLAIMS_Group_NA_NA!N52)</f>
        <v>0</v>
      </c>
      <c r="O52" s="27">
        <f>SUM(CLAIMS_IndOS_Open_Adv:CLAIMS_Group_NA_NA!O52)</f>
        <v>0</v>
      </c>
      <c r="P52" s="27">
        <f>SUM(CLAIMS_IndOS_Open_Adv:CLAIMS_Group_NA_NA!P52)</f>
        <v>0</v>
      </c>
      <c r="Q52" s="27">
        <f>SUM(CLAIMS_IndOS_Open_Adv:CLAIMS_Group_NA_NA!Q52)</f>
        <v>0</v>
      </c>
      <c r="R52" s="27">
        <f>SUM(CLAIMS_IndOS_Open_Adv:CLAIMS_Group_NA_NA!R52)</f>
        <v>0</v>
      </c>
      <c r="S52" s="27">
        <f>SUM(CLAIMS_IndOS_Open_Adv:CLAIMS_Group_NA_NA!S52)</f>
        <v>0</v>
      </c>
      <c r="T52" s="27">
        <f>SUM(CLAIMS_IndOS_Open_Adv:CLAIMS_Group_NA_NA!T52)</f>
        <v>0</v>
      </c>
      <c r="U52" s="27">
        <f>SUM(CLAIMS_IndOS_Open_Adv:CLAIMS_Group_NA_NA!U52)</f>
        <v>0</v>
      </c>
      <c r="V52" s="27">
        <f>SUM(CLAIMS_IndOS_Open_Adv:CLAIMS_Group_NA_NA!V52)</f>
        <v>0</v>
      </c>
      <c r="W52" s="27">
        <f>SUM(CLAIMS_IndOS_Open_Adv:CLAIMS_Group_NA_NA!W52)</f>
        <v>0</v>
      </c>
      <c r="X52" s="27">
        <f>SUM(CLAIMS_IndOS_Open_Adv:CLAIMS_Group_NA_NA!X52)</f>
        <v>0</v>
      </c>
      <c r="Y52" s="27">
        <f>SUM(CLAIMS_IndOS_Open_Adv:CLAIMS_Group_NA_NA!Y52)</f>
        <v>0</v>
      </c>
      <c r="Z52" s="27">
        <f>SUM(CLAIMS_IndOS_Open_Adv:CLAIMS_Group_NA_NA!Z52)</f>
        <v>0</v>
      </c>
      <c r="AA52" s="27">
        <f>SUM(CLAIMS_IndOS_Open_Adv:CLAIMS_Group_NA_NA!AA52)</f>
        <v>0</v>
      </c>
      <c r="AB52" s="27">
        <f>SUM(CLAIMS_IndOS_Open_Adv:CLAIMS_Group_NA_NA!AB52)</f>
        <v>0</v>
      </c>
      <c r="AC52" s="27">
        <f>SUM(CLAIMS_IndOS_Open_Adv:CLAIMS_Group_NA_NA!AC52)</f>
        <v>0</v>
      </c>
    </row>
    <row r="53" spans="1:29" x14ac:dyDescent="0.45">
      <c r="A53" s="24" t="str">
        <f t="shared" ref="A53:A64" si="2">A52</f>
        <v>CLAIM AMOUNTS PAID</v>
      </c>
      <c r="C53" s="13" t="s">
        <v>31</v>
      </c>
      <c r="D53" s="66" t="s">
        <v>261</v>
      </c>
      <c r="E53" s="27">
        <f>SUM(CLAIMS_IndOS_Open_Adv:CLAIMS_Group_NA_NA!E53)</f>
        <v>0</v>
      </c>
      <c r="F53" s="27">
        <f>SUM(CLAIMS_IndOS_Open_Adv:CLAIMS_Group_NA_NA!F53)</f>
        <v>0</v>
      </c>
      <c r="G53" s="27">
        <f>SUM(CLAIMS_IndOS_Open_Adv:CLAIMS_Group_NA_NA!G53)</f>
        <v>0</v>
      </c>
      <c r="H53" s="27">
        <f>SUM(CLAIMS_IndOS_Open_Adv:CLAIMS_Group_NA_NA!H53)</f>
        <v>0</v>
      </c>
      <c r="I53" s="27">
        <f>SUM(CLAIMS_IndOS_Open_Adv:CLAIMS_Group_NA_NA!I53)</f>
        <v>0</v>
      </c>
      <c r="J53" s="27">
        <f>SUM(CLAIMS_IndOS_Open_Adv:CLAIMS_Group_NA_NA!J53)</f>
        <v>0</v>
      </c>
      <c r="K53" s="27">
        <f>SUM(CLAIMS_IndOS_Open_Adv:CLAIMS_Group_NA_NA!K53)</f>
        <v>0</v>
      </c>
      <c r="L53" s="27">
        <f>SUM(CLAIMS_IndOS_Open_Adv:CLAIMS_Group_NA_NA!L53)</f>
        <v>0</v>
      </c>
      <c r="M53" s="27">
        <f>SUM(CLAIMS_IndOS_Open_Adv:CLAIMS_Group_NA_NA!M53)</f>
        <v>0</v>
      </c>
      <c r="N53" s="27">
        <f>SUM(CLAIMS_IndOS_Open_Adv:CLAIMS_Group_NA_NA!N53)</f>
        <v>0</v>
      </c>
      <c r="O53" s="27">
        <f>SUM(CLAIMS_IndOS_Open_Adv:CLAIMS_Group_NA_NA!O53)</f>
        <v>0</v>
      </c>
      <c r="P53" s="27">
        <f>SUM(CLAIMS_IndOS_Open_Adv:CLAIMS_Group_NA_NA!P53)</f>
        <v>0</v>
      </c>
      <c r="Q53" s="27">
        <f>SUM(CLAIMS_IndOS_Open_Adv:CLAIMS_Group_NA_NA!Q53)</f>
        <v>0</v>
      </c>
      <c r="R53" s="27">
        <f>SUM(CLAIMS_IndOS_Open_Adv:CLAIMS_Group_NA_NA!R53)</f>
        <v>0</v>
      </c>
      <c r="S53" s="27">
        <f>SUM(CLAIMS_IndOS_Open_Adv:CLAIMS_Group_NA_NA!S53)</f>
        <v>0</v>
      </c>
      <c r="T53" s="27">
        <f>SUM(CLAIMS_IndOS_Open_Adv:CLAIMS_Group_NA_NA!T53)</f>
        <v>0</v>
      </c>
      <c r="U53" s="27">
        <f>SUM(CLAIMS_IndOS_Open_Adv:CLAIMS_Group_NA_NA!U53)</f>
        <v>0</v>
      </c>
      <c r="V53" s="27">
        <f>SUM(CLAIMS_IndOS_Open_Adv:CLAIMS_Group_NA_NA!V53)</f>
        <v>0</v>
      </c>
      <c r="W53" s="27">
        <f>SUM(CLAIMS_IndOS_Open_Adv:CLAIMS_Group_NA_NA!W53)</f>
        <v>0</v>
      </c>
      <c r="X53" s="27">
        <f>SUM(CLAIMS_IndOS_Open_Adv:CLAIMS_Group_NA_NA!X53)</f>
        <v>0</v>
      </c>
      <c r="Y53" s="27">
        <f>SUM(CLAIMS_IndOS_Open_Adv:CLAIMS_Group_NA_NA!Y53)</f>
        <v>0</v>
      </c>
      <c r="Z53" s="27">
        <f>SUM(CLAIMS_IndOS_Open_Adv:CLAIMS_Group_NA_NA!Z53)</f>
        <v>0</v>
      </c>
      <c r="AA53" s="27">
        <f>SUM(CLAIMS_IndOS_Open_Adv:CLAIMS_Group_NA_NA!AA53)</f>
        <v>0</v>
      </c>
      <c r="AB53" s="27">
        <f>SUM(CLAIMS_IndOS_Open_Adv:CLAIMS_Group_NA_NA!AB53)</f>
        <v>0</v>
      </c>
      <c r="AC53" s="27">
        <f>SUM(CLAIMS_IndOS_Open_Adv:CLAIMS_Group_NA_NA!AC53)</f>
        <v>0</v>
      </c>
    </row>
    <row r="54" spans="1:29" x14ac:dyDescent="0.45">
      <c r="A54" s="24" t="str">
        <f t="shared" si="2"/>
        <v>CLAIM AMOUNTS PAID</v>
      </c>
      <c r="C54" s="13" t="s">
        <v>31</v>
      </c>
      <c r="D54" s="66" t="s">
        <v>277</v>
      </c>
      <c r="E54" s="27">
        <f>SUM(CLAIMS_IndOS_Open_Adv:CLAIMS_Group_NA_NA!E54)</f>
        <v>0</v>
      </c>
      <c r="F54" s="27">
        <f>SUM(CLAIMS_IndOS_Open_Adv:CLAIMS_Group_NA_NA!F54)</f>
        <v>0</v>
      </c>
      <c r="G54" s="27">
        <f>SUM(CLAIMS_IndOS_Open_Adv:CLAIMS_Group_NA_NA!G54)</f>
        <v>0</v>
      </c>
      <c r="H54" s="27">
        <f>SUM(CLAIMS_IndOS_Open_Adv:CLAIMS_Group_NA_NA!H54)</f>
        <v>0</v>
      </c>
      <c r="I54" s="27">
        <f>SUM(CLAIMS_IndOS_Open_Adv:CLAIMS_Group_NA_NA!I54)</f>
        <v>0</v>
      </c>
      <c r="J54" s="27">
        <f>SUM(CLAIMS_IndOS_Open_Adv:CLAIMS_Group_NA_NA!J54)</f>
        <v>0</v>
      </c>
      <c r="K54" s="27">
        <f>SUM(CLAIMS_IndOS_Open_Adv:CLAIMS_Group_NA_NA!K54)</f>
        <v>0</v>
      </c>
      <c r="L54" s="27">
        <f>SUM(CLAIMS_IndOS_Open_Adv:CLAIMS_Group_NA_NA!L54)</f>
        <v>0</v>
      </c>
      <c r="M54" s="27">
        <f>SUM(CLAIMS_IndOS_Open_Adv:CLAIMS_Group_NA_NA!M54)</f>
        <v>0</v>
      </c>
      <c r="N54" s="27">
        <f>SUM(CLAIMS_IndOS_Open_Adv:CLAIMS_Group_NA_NA!N54)</f>
        <v>0</v>
      </c>
      <c r="O54" s="27">
        <f>SUM(CLAIMS_IndOS_Open_Adv:CLAIMS_Group_NA_NA!O54)</f>
        <v>0</v>
      </c>
      <c r="P54" s="27">
        <f>SUM(CLAIMS_IndOS_Open_Adv:CLAIMS_Group_NA_NA!P54)</f>
        <v>0</v>
      </c>
      <c r="Q54" s="27">
        <f>SUM(CLAIMS_IndOS_Open_Adv:CLAIMS_Group_NA_NA!Q54)</f>
        <v>0</v>
      </c>
      <c r="R54" s="27">
        <f>SUM(CLAIMS_IndOS_Open_Adv:CLAIMS_Group_NA_NA!R54)</f>
        <v>0</v>
      </c>
      <c r="S54" s="27">
        <f>SUM(CLAIMS_IndOS_Open_Adv:CLAIMS_Group_NA_NA!S54)</f>
        <v>0</v>
      </c>
      <c r="T54" s="27">
        <f>SUM(CLAIMS_IndOS_Open_Adv:CLAIMS_Group_NA_NA!T54)</f>
        <v>0</v>
      </c>
      <c r="U54" s="27">
        <f>SUM(CLAIMS_IndOS_Open_Adv:CLAIMS_Group_NA_NA!U54)</f>
        <v>0</v>
      </c>
      <c r="V54" s="27">
        <f>SUM(CLAIMS_IndOS_Open_Adv:CLAIMS_Group_NA_NA!V54)</f>
        <v>0</v>
      </c>
      <c r="W54" s="27">
        <f>SUM(CLAIMS_IndOS_Open_Adv:CLAIMS_Group_NA_NA!W54)</f>
        <v>0</v>
      </c>
      <c r="X54" s="27">
        <f>SUM(CLAIMS_IndOS_Open_Adv:CLAIMS_Group_NA_NA!X54)</f>
        <v>0</v>
      </c>
      <c r="Y54" s="27">
        <f>SUM(CLAIMS_IndOS_Open_Adv:CLAIMS_Group_NA_NA!Y54)</f>
        <v>0</v>
      </c>
      <c r="Z54" s="27">
        <f>SUM(CLAIMS_IndOS_Open_Adv:CLAIMS_Group_NA_NA!Z54)</f>
        <v>0</v>
      </c>
      <c r="AA54" s="27">
        <f>SUM(CLAIMS_IndOS_Open_Adv:CLAIMS_Group_NA_NA!AA54)</f>
        <v>0</v>
      </c>
      <c r="AB54" s="27">
        <f>SUM(CLAIMS_IndOS_Open_Adv:CLAIMS_Group_NA_NA!AB54)</f>
        <v>0</v>
      </c>
      <c r="AC54" s="27">
        <f>SUM(CLAIMS_IndOS_Open_Adv:CLAIMS_Group_NA_NA!AC54)</f>
        <v>0</v>
      </c>
    </row>
    <row r="55" spans="1:29" x14ac:dyDescent="0.45">
      <c r="A55" s="24" t="str">
        <f t="shared" si="2"/>
        <v>CLAIM AMOUNTS PAID</v>
      </c>
      <c r="C55" s="13" t="s">
        <v>31</v>
      </c>
      <c r="D55" s="66" t="s">
        <v>278</v>
      </c>
      <c r="E55" s="27">
        <f>SUM(CLAIMS_IndOS_Open_Adv:CLAIMS_Group_NA_NA!E55)</f>
        <v>0</v>
      </c>
      <c r="F55" s="27">
        <f>SUM(CLAIMS_IndOS_Open_Adv:CLAIMS_Group_NA_NA!F55)</f>
        <v>0</v>
      </c>
      <c r="G55" s="27">
        <f>SUM(CLAIMS_IndOS_Open_Adv:CLAIMS_Group_NA_NA!G55)</f>
        <v>0</v>
      </c>
      <c r="H55" s="27">
        <f>SUM(CLAIMS_IndOS_Open_Adv:CLAIMS_Group_NA_NA!H55)</f>
        <v>0</v>
      </c>
      <c r="I55" s="27">
        <f>SUM(CLAIMS_IndOS_Open_Adv:CLAIMS_Group_NA_NA!I55)</f>
        <v>0</v>
      </c>
      <c r="J55" s="27">
        <f>SUM(CLAIMS_IndOS_Open_Adv:CLAIMS_Group_NA_NA!J55)</f>
        <v>0</v>
      </c>
      <c r="K55" s="27">
        <f>SUM(CLAIMS_IndOS_Open_Adv:CLAIMS_Group_NA_NA!K55)</f>
        <v>0</v>
      </c>
      <c r="L55" s="27">
        <f>SUM(CLAIMS_IndOS_Open_Adv:CLAIMS_Group_NA_NA!L55)</f>
        <v>0</v>
      </c>
      <c r="M55" s="27">
        <f>SUM(CLAIMS_IndOS_Open_Adv:CLAIMS_Group_NA_NA!M55)</f>
        <v>0</v>
      </c>
      <c r="N55" s="27">
        <f>SUM(CLAIMS_IndOS_Open_Adv:CLAIMS_Group_NA_NA!N55)</f>
        <v>0</v>
      </c>
      <c r="O55" s="27">
        <f>SUM(CLAIMS_IndOS_Open_Adv:CLAIMS_Group_NA_NA!O55)</f>
        <v>0</v>
      </c>
      <c r="P55" s="27">
        <f>SUM(CLAIMS_IndOS_Open_Adv:CLAIMS_Group_NA_NA!P55)</f>
        <v>0</v>
      </c>
      <c r="Q55" s="27">
        <f>SUM(CLAIMS_IndOS_Open_Adv:CLAIMS_Group_NA_NA!Q55)</f>
        <v>0</v>
      </c>
      <c r="R55" s="27">
        <f>SUM(CLAIMS_IndOS_Open_Adv:CLAIMS_Group_NA_NA!R55)</f>
        <v>0</v>
      </c>
      <c r="S55" s="27">
        <f>SUM(CLAIMS_IndOS_Open_Adv:CLAIMS_Group_NA_NA!S55)</f>
        <v>0</v>
      </c>
      <c r="T55" s="27">
        <f>SUM(CLAIMS_IndOS_Open_Adv:CLAIMS_Group_NA_NA!T55)</f>
        <v>0</v>
      </c>
      <c r="U55" s="27">
        <f>SUM(CLAIMS_IndOS_Open_Adv:CLAIMS_Group_NA_NA!U55)</f>
        <v>0</v>
      </c>
      <c r="V55" s="27">
        <f>SUM(CLAIMS_IndOS_Open_Adv:CLAIMS_Group_NA_NA!V55)</f>
        <v>0</v>
      </c>
      <c r="W55" s="27">
        <f>SUM(CLAIMS_IndOS_Open_Adv:CLAIMS_Group_NA_NA!W55)</f>
        <v>0</v>
      </c>
      <c r="X55" s="27">
        <f>SUM(CLAIMS_IndOS_Open_Adv:CLAIMS_Group_NA_NA!X55)</f>
        <v>0</v>
      </c>
      <c r="Y55" s="27">
        <f>SUM(CLAIMS_IndOS_Open_Adv:CLAIMS_Group_NA_NA!Y55)</f>
        <v>0</v>
      </c>
      <c r="Z55" s="27">
        <f>SUM(CLAIMS_IndOS_Open_Adv:CLAIMS_Group_NA_NA!Z55)</f>
        <v>0</v>
      </c>
      <c r="AA55" s="27">
        <f>SUM(CLAIMS_IndOS_Open_Adv:CLAIMS_Group_NA_NA!AA55)</f>
        <v>0</v>
      </c>
      <c r="AB55" s="27">
        <f>SUM(CLAIMS_IndOS_Open_Adv:CLAIMS_Group_NA_NA!AB55)</f>
        <v>0</v>
      </c>
      <c r="AC55" s="27">
        <f>SUM(CLAIMS_IndOS_Open_Adv:CLAIMS_Group_NA_NA!AC55)</f>
        <v>0</v>
      </c>
    </row>
    <row r="56" spans="1:29" ht="15" customHeight="1" x14ac:dyDescent="0.45">
      <c r="A56" s="24" t="str">
        <f t="shared" si="2"/>
        <v>CLAIM AMOUNTS PAID</v>
      </c>
      <c r="C56" s="13" t="s">
        <v>31</v>
      </c>
      <c r="D56" s="66" t="s">
        <v>279</v>
      </c>
      <c r="E56" s="27">
        <f>SUM(CLAIMS_IndOS_Open_Adv:CLAIMS_Group_NA_NA!E56)</f>
        <v>0</v>
      </c>
      <c r="F56" s="27">
        <f>SUM(CLAIMS_IndOS_Open_Adv:CLAIMS_Group_NA_NA!F56)</f>
        <v>0</v>
      </c>
      <c r="G56" s="27">
        <f>SUM(CLAIMS_IndOS_Open_Adv:CLAIMS_Group_NA_NA!G56)</f>
        <v>0</v>
      </c>
      <c r="H56" s="27">
        <f>SUM(CLAIMS_IndOS_Open_Adv:CLAIMS_Group_NA_NA!H56)</f>
        <v>0</v>
      </c>
      <c r="I56" s="27">
        <f>SUM(CLAIMS_IndOS_Open_Adv:CLAIMS_Group_NA_NA!I56)</f>
        <v>0</v>
      </c>
      <c r="J56" s="27">
        <f>SUM(CLAIMS_IndOS_Open_Adv:CLAIMS_Group_NA_NA!J56)</f>
        <v>0</v>
      </c>
      <c r="K56" s="27">
        <f>SUM(CLAIMS_IndOS_Open_Adv:CLAIMS_Group_NA_NA!K56)</f>
        <v>0</v>
      </c>
      <c r="L56" s="27">
        <f>SUM(CLAIMS_IndOS_Open_Adv:CLAIMS_Group_NA_NA!L56)</f>
        <v>0</v>
      </c>
      <c r="M56" s="27">
        <f>SUM(CLAIMS_IndOS_Open_Adv:CLAIMS_Group_NA_NA!M56)</f>
        <v>0</v>
      </c>
      <c r="N56" s="27">
        <f>SUM(CLAIMS_IndOS_Open_Adv:CLAIMS_Group_NA_NA!N56)</f>
        <v>0</v>
      </c>
      <c r="O56" s="27">
        <f>SUM(CLAIMS_IndOS_Open_Adv:CLAIMS_Group_NA_NA!O56)</f>
        <v>0</v>
      </c>
      <c r="P56" s="27">
        <f>SUM(CLAIMS_IndOS_Open_Adv:CLAIMS_Group_NA_NA!P56)</f>
        <v>0</v>
      </c>
      <c r="Q56" s="27">
        <f>SUM(CLAIMS_IndOS_Open_Adv:CLAIMS_Group_NA_NA!Q56)</f>
        <v>0</v>
      </c>
      <c r="R56" s="27">
        <f>SUM(CLAIMS_IndOS_Open_Adv:CLAIMS_Group_NA_NA!R56)</f>
        <v>0</v>
      </c>
      <c r="S56" s="27">
        <f>SUM(CLAIMS_IndOS_Open_Adv:CLAIMS_Group_NA_NA!S56)</f>
        <v>0</v>
      </c>
      <c r="T56" s="27">
        <f>SUM(CLAIMS_IndOS_Open_Adv:CLAIMS_Group_NA_NA!T56)</f>
        <v>0</v>
      </c>
      <c r="U56" s="27">
        <f>SUM(CLAIMS_IndOS_Open_Adv:CLAIMS_Group_NA_NA!U56)</f>
        <v>0</v>
      </c>
      <c r="V56" s="27">
        <f>SUM(CLAIMS_IndOS_Open_Adv:CLAIMS_Group_NA_NA!V56)</f>
        <v>0</v>
      </c>
      <c r="W56" s="27">
        <f>SUM(CLAIMS_IndOS_Open_Adv:CLAIMS_Group_NA_NA!W56)</f>
        <v>0</v>
      </c>
      <c r="X56" s="27">
        <f>SUM(CLAIMS_IndOS_Open_Adv:CLAIMS_Group_NA_NA!X56)</f>
        <v>0</v>
      </c>
      <c r="Y56" s="27">
        <f>SUM(CLAIMS_IndOS_Open_Adv:CLAIMS_Group_NA_NA!Y56)</f>
        <v>0</v>
      </c>
      <c r="Z56" s="27">
        <f>SUM(CLAIMS_IndOS_Open_Adv:CLAIMS_Group_NA_NA!Z56)</f>
        <v>0</v>
      </c>
      <c r="AA56" s="27">
        <f>SUM(CLAIMS_IndOS_Open_Adv:CLAIMS_Group_NA_NA!AA56)</f>
        <v>0</v>
      </c>
      <c r="AB56" s="27">
        <f>SUM(CLAIMS_IndOS_Open_Adv:CLAIMS_Group_NA_NA!AB56)</f>
        <v>0</v>
      </c>
      <c r="AC56" s="27">
        <f>SUM(CLAIMS_IndOS_Open_Adv:CLAIMS_Group_NA_NA!AC56)</f>
        <v>0</v>
      </c>
    </row>
    <row r="57" spans="1:29" x14ac:dyDescent="0.45">
      <c r="A57" s="24" t="str">
        <f t="shared" si="2"/>
        <v>CLAIM AMOUNTS PAID</v>
      </c>
      <c r="C57" s="13" t="s">
        <v>31</v>
      </c>
      <c r="D57" s="66" t="s">
        <v>280</v>
      </c>
      <c r="E57" s="27">
        <f>SUM(CLAIMS_IndOS_Open_Adv:CLAIMS_Group_NA_NA!E57)</f>
        <v>0</v>
      </c>
      <c r="F57" s="27">
        <f>SUM(CLAIMS_IndOS_Open_Adv:CLAIMS_Group_NA_NA!F57)</f>
        <v>0</v>
      </c>
      <c r="G57" s="27">
        <f>SUM(CLAIMS_IndOS_Open_Adv:CLAIMS_Group_NA_NA!G57)</f>
        <v>0</v>
      </c>
      <c r="H57" s="27">
        <f>SUM(CLAIMS_IndOS_Open_Adv:CLAIMS_Group_NA_NA!H57)</f>
        <v>0</v>
      </c>
      <c r="I57" s="27">
        <f>SUM(CLAIMS_IndOS_Open_Adv:CLAIMS_Group_NA_NA!I57)</f>
        <v>0</v>
      </c>
      <c r="J57" s="27">
        <f>SUM(CLAIMS_IndOS_Open_Adv:CLAIMS_Group_NA_NA!J57)</f>
        <v>0</v>
      </c>
      <c r="K57" s="27">
        <f>SUM(CLAIMS_IndOS_Open_Adv:CLAIMS_Group_NA_NA!K57)</f>
        <v>0</v>
      </c>
      <c r="L57" s="27">
        <f>SUM(CLAIMS_IndOS_Open_Adv:CLAIMS_Group_NA_NA!L57)</f>
        <v>0</v>
      </c>
      <c r="M57" s="27">
        <f>SUM(CLAIMS_IndOS_Open_Adv:CLAIMS_Group_NA_NA!M57)</f>
        <v>0</v>
      </c>
      <c r="N57" s="27">
        <f>SUM(CLAIMS_IndOS_Open_Adv:CLAIMS_Group_NA_NA!N57)</f>
        <v>0</v>
      </c>
      <c r="O57" s="27">
        <f>SUM(CLAIMS_IndOS_Open_Adv:CLAIMS_Group_NA_NA!O57)</f>
        <v>0</v>
      </c>
      <c r="P57" s="27">
        <f>SUM(CLAIMS_IndOS_Open_Adv:CLAIMS_Group_NA_NA!P57)</f>
        <v>0</v>
      </c>
      <c r="Q57" s="27">
        <f>SUM(CLAIMS_IndOS_Open_Adv:CLAIMS_Group_NA_NA!Q57)</f>
        <v>0</v>
      </c>
      <c r="R57" s="27">
        <f>SUM(CLAIMS_IndOS_Open_Adv:CLAIMS_Group_NA_NA!R57)</f>
        <v>0</v>
      </c>
      <c r="S57" s="27">
        <f>SUM(CLAIMS_IndOS_Open_Adv:CLAIMS_Group_NA_NA!S57)</f>
        <v>0</v>
      </c>
      <c r="T57" s="27">
        <f>SUM(CLAIMS_IndOS_Open_Adv:CLAIMS_Group_NA_NA!T57)</f>
        <v>0</v>
      </c>
      <c r="U57" s="27">
        <f>SUM(CLAIMS_IndOS_Open_Adv:CLAIMS_Group_NA_NA!U57)</f>
        <v>0</v>
      </c>
      <c r="V57" s="27">
        <f>SUM(CLAIMS_IndOS_Open_Adv:CLAIMS_Group_NA_NA!V57)</f>
        <v>0</v>
      </c>
      <c r="W57" s="27">
        <f>SUM(CLAIMS_IndOS_Open_Adv:CLAIMS_Group_NA_NA!W57)</f>
        <v>0</v>
      </c>
      <c r="X57" s="27">
        <f>SUM(CLAIMS_IndOS_Open_Adv:CLAIMS_Group_NA_NA!X57)</f>
        <v>0</v>
      </c>
      <c r="Y57" s="27">
        <f>SUM(CLAIMS_IndOS_Open_Adv:CLAIMS_Group_NA_NA!Y57)</f>
        <v>0</v>
      </c>
      <c r="Z57" s="27">
        <f>SUM(CLAIMS_IndOS_Open_Adv:CLAIMS_Group_NA_NA!Z57)</f>
        <v>0</v>
      </c>
      <c r="AA57" s="27">
        <f>SUM(CLAIMS_IndOS_Open_Adv:CLAIMS_Group_NA_NA!AA57)</f>
        <v>0</v>
      </c>
      <c r="AB57" s="27">
        <f>SUM(CLAIMS_IndOS_Open_Adv:CLAIMS_Group_NA_NA!AB57)</f>
        <v>0</v>
      </c>
      <c r="AC57" s="27">
        <f>SUM(CLAIMS_IndOS_Open_Adv:CLAIMS_Group_NA_NA!AC57)</f>
        <v>0</v>
      </c>
    </row>
    <row r="58" spans="1:29" x14ac:dyDescent="0.45">
      <c r="A58" s="24" t="str">
        <f t="shared" si="2"/>
        <v>CLAIM AMOUNTS PAID</v>
      </c>
      <c r="C58" s="13" t="s">
        <v>31</v>
      </c>
      <c r="D58" s="66" t="s">
        <v>281</v>
      </c>
      <c r="E58" s="27">
        <f>SUM(CLAIMS_IndOS_Open_Adv:CLAIMS_Group_NA_NA!E58)</f>
        <v>0</v>
      </c>
      <c r="F58" s="27">
        <f>SUM(CLAIMS_IndOS_Open_Adv:CLAIMS_Group_NA_NA!F58)</f>
        <v>0</v>
      </c>
      <c r="G58" s="27">
        <f>SUM(CLAIMS_IndOS_Open_Adv:CLAIMS_Group_NA_NA!G58)</f>
        <v>0</v>
      </c>
      <c r="H58" s="27">
        <f>SUM(CLAIMS_IndOS_Open_Adv:CLAIMS_Group_NA_NA!H58)</f>
        <v>0</v>
      </c>
      <c r="I58" s="27">
        <f>SUM(CLAIMS_IndOS_Open_Adv:CLAIMS_Group_NA_NA!I58)</f>
        <v>0</v>
      </c>
      <c r="J58" s="27">
        <f>SUM(CLAIMS_IndOS_Open_Adv:CLAIMS_Group_NA_NA!J58)</f>
        <v>0</v>
      </c>
      <c r="K58" s="27">
        <f>SUM(CLAIMS_IndOS_Open_Adv:CLAIMS_Group_NA_NA!K58)</f>
        <v>0</v>
      </c>
      <c r="L58" s="27">
        <f>SUM(CLAIMS_IndOS_Open_Adv:CLAIMS_Group_NA_NA!L58)</f>
        <v>0</v>
      </c>
      <c r="M58" s="27">
        <f>SUM(CLAIMS_IndOS_Open_Adv:CLAIMS_Group_NA_NA!M58)</f>
        <v>0</v>
      </c>
      <c r="N58" s="27">
        <f>SUM(CLAIMS_IndOS_Open_Adv:CLAIMS_Group_NA_NA!N58)</f>
        <v>0</v>
      </c>
      <c r="O58" s="27">
        <f>SUM(CLAIMS_IndOS_Open_Adv:CLAIMS_Group_NA_NA!O58)</f>
        <v>0</v>
      </c>
      <c r="P58" s="27">
        <f>SUM(CLAIMS_IndOS_Open_Adv:CLAIMS_Group_NA_NA!P58)</f>
        <v>0</v>
      </c>
      <c r="Q58" s="27">
        <f>SUM(CLAIMS_IndOS_Open_Adv:CLAIMS_Group_NA_NA!Q58)</f>
        <v>0</v>
      </c>
      <c r="R58" s="27">
        <f>SUM(CLAIMS_IndOS_Open_Adv:CLAIMS_Group_NA_NA!R58)</f>
        <v>0</v>
      </c>
      <c r="S58" s="27">
        <f>SUM(CLAIMS_IndOS_Open_Adv:CLAIMS_Group_NA_NA!S58)</f>
        <v>0</v>
      </c>
      <c r="T58" s="27">
        <f>SUM(CLAIMS_IndOS_Open_Adv:CLAIMS_Group_NA_NA!T58)</f>
        <v>0</v>
      </c>
      <c r="U58" s="27">
        <f>SUM(CLAIMS_IndOS_Open_Adv:CLAIMS_Group_NA_NA!U58)</f>
        <v>0</v>
      </c>
      <c r="V58" s="27">
        <f>SUM(CLAIMS_IndOS_Open_Adv:CLAIMS_Group_NA_NA!V58)</f>
        <v>0</v>
      </c>
      <c r="W58" s="27">
        <f>SUM(CLAIMS_IndOS_Open_Adv:CLAIMS_Group_NA_NA!W58)</f>
        <v>0</v>
      </c>
      <c r="X58" s="27">
        <f>SUM(CLAIMS_IndOS_Open_Adv:CLAIMS_Group_NA_NA!X58)</f>
        <v>0</v>
      </c>
      <c r="Y58" s="27">
        <f>SUM(CLAIMS_IndOS_Open_Adv:CLAIMS_Group_NA_NA!Y58)</f>
        <v>0</v>
      </c>
      <c r="Z58" s="27">
        <f>SUM(CLAIMS_IndOS_Open_Adv:CLAIMS_Group_NA_NA!Z58)</f>
        <v>0</v>
      </c>
      <c r="AA58" s="27">
        <f>SUM(CLAIMS_IndOS_Open_Adv:CLAIMS_Group_NA_NA!AA58)</f>
        <v>0</v>
      </c>
      <c r="AB58" s="27">
        <f>SUM(CLAIMS_IndOS_Open_Adv:CLAIMS_Group_NA_NA!AB58)</f>
        <v>0</v>
      </c>
      <c r="AC58" s="27">
        <f>SUM(CLAIMS_IndOS_Open_Adv:CLAIMS_Group_NA_NA!AC58)</f>
        <v>0</v>
      </c>
    </row>
    <row r="59" spans="1:29" x14ac:dyDescent="0.45">
      <c r="A59" s="24" t="str">
        <f t="shared" si="2"/>
        <v>CLAIM AMOUNTS PAID</v>
      </c>
      <c r="C59" s="13" t="s">
        <v>31</v>
      </c>
      <c r="D59" s="66" t="s">
        <v>282</v>
      </c>
      <c r="E59" s="27">
        <f>SUM(CLAIMS_IndOS_Open_Adv:CLAIMS_Group_NA_NA!E59)</f>
        <v>0</v>
      </c>
      <c r="F59" s="27">
        <f>SUM(CLAIMS_IndOS_Open_Adv:CLAIMS_Group_NA_NA!F59)</f>
        <v>0</v>
      </c>
      <c r="G59" s="27">
        <f>SUM(CLAIMS_IndOS_Open_Adv:CLAIMS_Group_NA_NA!G59)</f>
        <v>0</v>
      </c>
      <c r="H59" s="27">
        <f>SUM(CLAIMS_IndOS_Open_Adv:CLAIMS_Group_NA_NA!H59)</f>
        <v>0</v>
      </c>
      <c r="I59" s="27">
        <f>SUM(CLAIMS_IndOS_Open_Adv:CLAIMS_Group_NA_NA!I59)</f>
        <v>0</v>
      </c>
      <c r="J59" s="27">
        <f>SUM(CLAIMS_IndOS_Open_Adv:CLAIMS_Group_NA_NA!J59)</f>
        <v>0</v>
      </c>
      <c r="K59" s="27">
        <f>SUM(CLAIMS_IndOS_Open_Adv:CLAIMS_Group_NA_NA!K59)</f>
        <v>0</v>
      </c>
      <c r="L59" s="27">
        <f>SUM(CLAIMS_IndOS_Open_Adv:CLAIMS_Group_NA_NA!L59)</f>
        <v>0</v>
      </c>
      <c r="M59" s="27">
        <f>SUM(CLAIMS_IndOS_Open_Adv:CLAIMS_Group_NA_NA!M59)</f>
        <v>0</v>
      </c>
      <c r="N59" s="27">
        <f>SUM(CLAIMS_IndOS_Open_Adv:CLAIMS_Group_NA_NA!N59)</f>
        <v>0</v>
      </c>
      <c r="O59" s="27">
        <f>SUM(CLAIMS_IndOS_Open_Adv:CLAIMS_Group_NA_NA!O59)</f>
        <v>0</v>
      </c>
      <c r="P59" s="27">
        <f>SUM(CLAIMS_IndOS_Open_Adv:CLAIMS_Group_NA_NA!P59)</f>
        <v>0</v>
      </c>
      <c r="Q59" s="27">
        <f>SUM(CLAIMS_IndOS_Open_Adv:CLAIMS_Group_NA_NA!Q59)</f>
        <v>0</v>
      </c>
      <c r="R59" s="27">
        <f>SUM(CLAIMS_IndOS_Open_Adv:CLAIMS_Group_NA_NA!R59)</f>
        <v>0</v>
      </c>
      <c r="S59" s="27">
        <f>SUM(CLAIMS_IndOS_Open_Adv:CLAIMS_Group_NA_NA!S59)</f>
        <v>0</v>
      </c>
      <c r="T59" s="27">
        <f>SUM(CLAIMS_IndOS_Open_Adv:CLAIMS_Group_NA_NA!T59)</f>
        <v>0</v>
      </c>
      <c r="U59" s="27">
        <f>SUM(CLAIMS_IndOS_Open_Adv:CLAIMS_Group_NA_NA!U59)</f>
        <v>0</v>
      </c>
      <c r="V59" s="27">
        <f>SUM(CLAIMS_IndOS_Open_Adv:CLAIMS_Group_NA_NA!V59)</f>
        <v>0</v>
      </c>
      <c r="W59" s="27">
        <f>SUM(CLAIMS_IndOS_Open_Adv:CLAIMS_Group_NA_NA!W59)</f>
        <v>0</v>
      </c>
      <c r="X59" s="27">
        <f>SUM(CLAIMS_IndOS_Open_Adv:CLAIMS_Group_NA_NA!X59)</f>
        <v>0</v>
      </c>
      <c r="Y59" s="27">
        <f>SUM(CLAIMS_IndOS_Open_Adv:CLAIMS_Group_NA_NA!Y59)</f>
        <v>0</v>
      </c>
      <c r="Z59" s="27">
        <f>SUM(CLAIMS_IndOS_Open_Adv:CLAIMS_Group_NA_NA!Z59)</f>
        <v>0</v>
      </c>
      <c r="AA59" s="27">
        <f>SUM(CLAIMS_IndOS_Open_Adv:CLAIMS_Group_NA_NA!AA59)</f>
        <v>0</v>
      </c>
      <c r="AB59" s="27">
        <f>SUM(CLAIMS_IndOS_Open_Adv:CLAIMS_Group_NA_NA!AB59)</f>
        <v>0</v>
      </c>
      <c r="AC59" s="27">
        <f>SUM(CLAIMS_IndOS_Open_Adv:CLAIMS_Group_NA_NA!AC59)</f>
        <v>0</v>
      </c>
    </row>
    <row r="60" spans="1:29" x14ac:dyDescent="0.45">
      <c r="A60" s="24" t="str">
        <f t="shared" si="2"/>
        <v>CLAIM AMOUNTS PAID</v>
      </c>
      <c r="C60" s="13" t="s">
        <v>31</v>
      </c>
      <c r="D60" s="66" t="s">
        <v>262</v>
      </c>
      <c r="E60" s="27">
        <f>SUM(CLAIMS_IndOS_Open_Adv:CLAIMS_Group_NA_NA!E60)</f>
        <v>0</v>
      </c>
      <c r="F60" s="27">
        <f>SUM(CLAIMS_IndOS_Open_Adv:CLAIMS_Group_NA_NA!F60)</f>
        <v>0</v>
      </c>
      <c r="G60" s="27">
        <f>SUM(CLAIMS_IndOS_Open_Adv:CLAIMS_Group_NA_NA!G60)</f>
        <v>0</v>
      </c>
      <c r="H60" s="27">
        <f>SUM(CLAIMS_IndOS_Open_Adv:CLAIMS_Group_NA_NA!H60)</f>
        <v>0</v>
      </c>
      <c r="I60" s="27">
        <f>SUM(CLAIMS_IndOS_Open_Adv:CLAIMS_Group_NA_NA!I60)</f>
        <v>0</v>
      </c>
      <c r="J60" s="27">
        <f>SUM(CLAIMS_IndOS_Open_Adv:CLAIMS_Group_NA_NA!J60)</f>
        <v>0</v>
      </c>
      <c r="K60" s="27">
        <f>SUM(CLAIMS_IndOS_Open_Adv:CLAIMS_Group_NA_NA!K60)</f>
        <v>0</v>
      </c>
      <c r="L60" s="27">
        <f>SUM(CLAIMS_IndOS_Open_Adv:CLAIMS_Group_NA_NA!L60)</f>
        <v>0</v>
      </c>
      <c r="M60" s="27">
        <f>SUM(CLAIMS_IndOS_Open_Adv:CLAIMS_Group_NA_NA!M60)</f>
        <v>0</v>
      </c>
      <c r="N60" s="27">
        <f>SUM(CLAIMS_IndOS_Open_Adv:CLAIMS_Group_NA_NA!N60)</f>
        <v>0</v>
      </c>
      <c r="O60" s="27">
        <f>SUM(CLAIMS_IndOS_Open_Adv:CLAIMS_Group_NA_NA!O60)</f>
        <v>0</v>
      </c>
      <c r="P60" s="27">
        <f>SUM(CLAIMS_IndOS_Open_Adv:CLAIMS_Group_NA_NA!P60)</f>
        <v>0</v>
      </c>
      <c r="Q60" s="27">
        <f>SUM(CLAIMS_IndOS_Open_Adv:CLAIMS_Group_NA_NA!Q60)</f>
        <v>0</v>
      </c>
      <c r="R60" s="27">
        <f>SUM(CLAIMS_IndOS_Open_Adv:CLAIMS_Group_NA_NA!R60)</f>
        <v>0</v>
      </c>
      <c r="S60" s="27">
        <f>SUM(CLAIMS_IndOS_Open_Adv:CLAIMS_Group_NA_NA!S60)</f>
        <v>0</v>
      </c>
      <c r="T60" s="27">
        <f>SUM(CLAIMS_IndOS_Open_Adv:CLAIMS_Group_NA_NA!T60)</f>
        <v>0</v>
      </c>
      <c r="U60" s="27">
        <f>SUM(CLAIMS_IndOS_Open_Adv:CLAIMS_Group_NA_NA!U60)</f>
        <v>0</v>
      </c>
      <c r="V60" s="27">
        <f>SUM(CLAIMS_IndOS_Open_Adv:CLAIMS_Group_NA_NA!V60)</f>
        <v>0</v>
      </c>
      <c r="W60" s="27">
        <f>SUM(CLAIMS_IndOS_Open_Adv:CLAIMS_Group_NA_NA!W60)</f>
        <v>0</v>
      </c>
      <c r="X60" s="27">
        <f>SUM(CLAIMS_IndOS_Open_Adv:CLAIMS_Group_NA_NA!X60)</f>
        <v>0</v>
      </c>
      <c r="Y60" s="27">
        <f>SUM(CLAIMS_IndOS_Open_Adv:CLAIMS_Group_NA_NA!Y60)</f>
        <v>0</v>
      </c>
      <c r="Z60" s="27">
        <f>SUM(CLAIMS_IndOS_Open_Adv:CLAIMS_Group_NA_NA!Z60)</f>
        <v>0</v>
      </c>
      <c r="AA60" s="27">
        <f>SUM(CLAIMS_IndOS_Open_Adv:CLAIMS_Group_NA_NA!AA60)</f>
        <v>0</v>
      </c>
      <c r="AB60" s="27">
        <f>SUM(CLAIMS_IndOS_Open_Adv:CLAIMS_Group_NA_NA!AB60)</f>
        <v>0</v>
      </c>
      <c r="AC60" s="27">
        <f>SUM(CLAIMS_IndOS_Open_Adv:CLAIMS_Group_NA_NA!AC60)</f>
        <v>0</v>
      </c>
    </row>
    <row r="61" spans="1:29" x14ac:dyDescent="0.45">
      <c r="A61" s="24" t="str">
        <f t="shared" si="2"/>
        <v>CLAIM AMOUNTS PAID</v>
      </c>
      <c r="C61" s="13" t="s">
        <v>31</v>
      </c>
      <c r="D61" s="66" t="s">
        <v>283</v>
      </c>
      <c r="E61" s="27">
        <f>SUM(CLAIMS_IndOS_Open_Adv:CLAIMS_Group_NA_NA!E61)</f>
        <v>0</v>
      </c>
      <c r="F61" s="27">
        <f>SUM(CLAIMS_IndOS_Open_Adv:CLAIMS_Group_NA_NA!F61)</f>
        <v>0</v>
      </c>
      <c r="G61" s="27">
        <f>SUM(CLAIMS_IndOS_Open_Adv:CLAIMS_Group_NA_NA!G61)</f>
        <v>0</v>
      </c>
      <c r="H61" s="27">
        <f>SUM(CLAIMS_IndOS_Open_Adv:CLAIMS_Group_NA_NA!H61)</f>
        <v>0</v>
      </c>
      <c r="I61" s="27">
        <f>SUM(CLAIMS_IndOS_Open_Adv:CLAIMS_Group_NA_NA!I61)</f>
        <v>0</v>
      </c>
      <c r="J61" s="27">
        <f>SUM(CLAIMS_IndOS_Open_Adv:CLAIMS_Group_NA_NA!J61)</f>
        <v>0</v>
      </c>
      <c r="K61" s="27">
        <f>SUM(CLAIMS_IndOS_Open_Adv:CLAIMS_Group_NA_NA!K61)</f>
        <v>0</v>
      </c>
      <c r="L61" s="27">
        <f>SUM(CLAIMS_IndOS_Open_Adv:CLAIMS_Group_NA_NA!L61)</f>
        <v>0</v>
      </c>
      <c r="M61" s="27">
        <f>SUM(CLAIMS_IndOS_Open_Adv:CLAIMS_Group_NA_NA!M61)</f>
        <v>0</v>
      </c>
      <c r="N61" s="27">
        <f>SUM(CLAIMS_IndOS_Open_Adv:CLAIMS_Group_NA_NA!N61)</f>
        <v>0</v>
      </c>
      <c r="O61" s="27">
        <f>SUM(CLAIMS_IndOS_Open_Adv:CLAIMS_Group_NA_NA!O61)</f>
        <v>0</v>
      </c>
      <c r="P61" s="27">
        <f>SUM(CLAIMS_IndOS_Open_Adv:CLAIMS_Group_NA_NA!P61)</f>
        <v>0</v>
      </c>
      <c r="Q61" s="27">
        <f>SUM(CLAIMS_IndOS_Open_Adv:CLAIMS_Group_NA_NA!Q61)</f>
        <v>0</v>
      </c>
      <c r="R61" s="27">
        <f>SUM(CLAIMS_IndOS_Open_Adv:CLAIMS_Group_NA_NA!R61)</f>
        <v>0</v>
      </c>
      <c r="S61" s="27">
        <f>SUM(CLAIMS_IndOS_Open_Adv:CLAIMS_Group_NA_NA!S61)</f>
        <v>0</v>
      </c>
      <c r="T61" s="27">
        <f>SUM(CLAIMS_IndOS_Open_Adv:CLAIMS_Group_NA_NA!T61)</f>
        <v>0</v>
      </c>
      <c r="U61" s="27">
        <f>SUM(CLAIMS_IndOS_Open_Adv:CLAIMS_Group_NA_NA!U61)</f>
        <v>0</v>
      </c>
      <c r="V61" s="27">
        <f>SUM(CLAIMS_IndOS_Open_Adv:CLAIMS_Group_NA_NA!V61)</f>
        <v>0</v>
      </c>
      <c r="W61" s="27">
        <f>SUM(CLAIMS_IndOS_Open_Adv:CLAIMS_Group_NA_NA!W61)</f>
        <v>0</v>
      </c>
      <c r="X61" s="27">
        <f>SUM(CLAIMS_IndOS_Open_Adv:CLAIMS_Group_NA_NA!X61)</f>
        <v>0</v>
      </c>
      <c r="Y61" s="27">
        <f>SUM(CLAIMS_IndOS_Open_Adv:CLAIMS_Group_NA_NA!Y61)</f>
        <v>0</v>
      </c>
      <c r="Z61" s="27">
        <f>SUM(CLAIMS_IndOS_Open_Adv:CLAIMS_Group_NA_NA!Z61)</f>
        <v>0</v>
      </c>
      <c r="AA61" s="27">
        <f>SUM(CLAIMS_IndOS_Open_Adv:CLAIMS_Group_NA_NA!AA61)</f>
        <v>0</v>
      </c>
      <c r="AB61" s="27">
        <f>SUM(CLAIMS_IndOS_Open_Adv:CLAIMS_Group_NA_NA!AB61)</f>
        <v>0</v>
      </c>
      <c r="AC61" s="27">
        <f>SUM(CLAIMS_IndOS_Open_Adv:CLAIMS_Group_NA_NA!AC61)</f>
        <v>0</v>
      </c>
    </row>
    <row r="62" spans="1:29" x14ac:dyDescent="0.45">
      <c r="A62" s="24" t="str">
        <f t="shared" si="2"/>
        <v>CLAIM AMOUNTS PAID</v>
      </c>
      <c r="C62" s="13" t="s">
        <v>31</v>
      </c>
      <c r="D62" s="66" t="s">
        <v>284</v>
      </c>
      <c r="E62" s="27">
        <f>SUM(CLAIMS_IndOS_Open_Adv:CLAIMS_Group_NA_NA!E62)</f>
        <v>0</v>
      </c>
      <c r="F62" s="27">
        <f>SUM(CLAIMS_IndOS_Open_Adv:CLAIMS_Group_NA_NA!F62)</f>
        <v>0</v>
      </c>
      <c r="G62" s="27">
        <f>SUM(CLAIMS_IndOS_Open_Adv:CLAIMS_Group_NA_NA!G62)</f>
        <v>0</v>
      </c>
      <c r="H62" s="27">
        <f>SUM(CLAIMS_IndOS_Open_Adv:CLAIMS_Group_NA_NA!H62)</f>
        <v>0</v>
      </c>
      <c r="I62" s="27">
        <f>SUM(CLAIMS_IndOS_Open_Adv:CLAIMS_Group_NA_NA!I62)</f>
        <v>0</v>
      </c>
      <c r="J62" s="27">
        <f>SUM(CLAIMS_IndOS_Open_Adv:CLAIMS_Group_NA_NA!J62)</f>
        <v>0</v>
      </c>
      <c r="K62" s="27">
        <f>SUM(CLAIMS_IndOS_Open_Adv:CLAIMS_Group_NA_NA!K62)</f>
        <v>0</v>
      </c>
      <c r="L62" s="27">
        <f>SUM(CLAIMS_IndOS_Open_Adv:CLAIMS_Group_NA_NA!L62)</f>
        <v>0</v>
      </c>
      <c r="M62" s="27">
        <f>SUM(CLAIMS_IndOS_Open_Adv:CLAIMS_Group_NA_NA!M62)</f>
        <v>0</v>
      </c>
      <c r="N62" s="27">
        <f>SUM(CLAIMS_IndOS_Open_Adv:CLAIMS_Group_NA_NA!N62)</f>
        <v>0</v>
      </c>
      <c r="O62" s="27">
        <f>SUM(CLAIMS_IndOS_Open_Adv:CLAIMS_Group_NA_NA!O62)</f>
        <v>0</v>
      </c>
      <c r="P62" s="27">
        <f>SUM(CLAIMS_IndOS_Open_Adv:CLAIMS_Group_NA_NA!P62)</f>
        <v>0</v>
      </c>
      <c r="Q62" s="27">
        <f>SUM(CLAIMS_IndOS_Open_Adv:CLAIMS_Group_NA_NA!Q62)</f>
        <v>0</v>
      </c>
      <c r="R62" s="27">
        <f>SUM(CLAIMS_IndOS_Open_Adv:CLAIMS_Group_NA_NA!R62)</f>
        <v>0</v>
      </c>
      <c r="S62" s="27">
        <f>SUM(CLAIMS_IndOS_Open_Adv:CLAIMS_Group_NA_NA!S62)</f>
        <v>0</v>
      </c>
      <c r="T62" s="27">
        <f>SUM(CLAIMS_IndOS_Open_Adv:CLAIMS_Group_NA_NA!T62)</f>
        <v>0</v>
      </c>
      <c r="U62" s="27">
        <f>SUM(CLAIMS_IndOS_Open_Adv:CLAIMS_Group_NA_NA!U62)</f>
        <v>0</v>
      </c>
      <c r="V62" s="27">
        <f>SUM(CLAIMS_IndOS_Open_Adv:CLAIMS_Group_NA_NA!V62)</f>
        <v>0</v>
      </c>
      <c r="W62" s="27">
        <f>SUM(CLAIMS_IndOS_Open_Adv:CLAIMS_Group_NA_NA!W62)</f>
        <v>0</v>
      </c>
      <c r="X62" s="27">
        <f>SUM(CLAIMS_IndOS_Open_Adv:CLAIMS_Group_NA_NA!X62)</f>
        <v>0</v>
      </c>
      <c r="Y62" s="27">
        <f>SUM(CLAIMS_IndOS_Open_Adv:CLAIMS_Group_NA_NA!Y62)</f>
        <v>0</v>
      </c>
      <c r="Z62" s="27">
        <f>SUM(CLAIMS_IndOS_Open_Adv:CLAIMS_Group_NA_NA!Z62)</f>
        <v>0</v>
      </c>
      <c r="AA62" s="27">
        <f>SUM(CLAIMS_IndOS_Open_Adv:CLAIMS_Group_NA_NA!AA62)</f>
        <v>0</v>
      </c>
      <c r="AB62" s="27">
        <f>SUM(CLAIMS_IndOS_Open_Adv:CLAIMS_Group_NA_NA!AB62)</f>
        <v>0</v>
      </c>
      <c r="AC62" s="27">
        <f>SUM(CLAIMS_IndOS_Open_Adv:CLAIMS_Group_NA_NA!AC62)</f>
        <v>0</v>
      </c>
    </row>
    <row r="63" spans="1:29" x14ac:dyDescent="0.45">
      <c r="A63" s="24" t="str">
        <f t="shared" si="2"/>
        <v>CLAIM AMOUNTS PAID</v>
      </c>
      <c r="C63" s="13" t="s">
        <v>31</v>
      </c>
      <c r="D63" s="66" t="s">
        <v>260</v>
      </c>
      <c r="E63" s="27">
        <f>SUM(CLAIMS_IndOS_Open_Adv:CLAIMS_Group_NA_NA!E63)</f>
        <v>0</v>
      </c>
      <c r="F63" s="27">
        <f>SUM(CLAIMS_IndOS_Open_Adv:CLAIMS_Group_NA_NA!F63)</f>
        <v>0</v>
      </c>
      <c r="G63" s="27">
        <f>SUM(CLAIMS_IndOS_Open_Adv:CLAIMS_Group_NA_NA!G63)</f>
        <v>0</v>
      </c>
      <c r="H63" s="27">
        <f>SUM(CLAIMS_IndOS_Open_Adv:CLAIMS_Group_NA_NA!H63)</f>
        <v>0</v>
      </c>
      <c r="I63" s="27">
        <f>SUM(CLAIMS_IndOS_Open_Adv:CLAIMS_Group_NA_NA!I63)</f>
        <v>0</v>
      </c>
      <c r="J63" s="27">
        <f>SUM(CLAIMS_IndOS_Open_Adv:CLAIMS_Group_NA_NA!J63)</f>
        <v>0</v>
      </c>
      <c r="K63" s="27">
        <f>SUM(CLAIMS_IndOS_Open_Adv:CLAIMS_Group_NA_NA!K63)</f>
        <v>0</v>
      </c>
      <c r="L63" s="27">
        <f>SUM(CLAIMS_IndOS_Open_Adv:CLAIMS_Group_NA_NA!L63)</f>
        <v>0</v>
      </c>
      <c r="M63" s="27">
        <f>SUM(CLAIMS_IndOS_Open_Adv:CLAIMS_Group_NA_NA!M63)</f>
        <v>0</v>
      </c>
      <c r="N63" s="27">
        <f>SUM(CLAIMS_IndOS_Open_Adv:CLAIMS_Group_NA_NA!N63)</f>
        <v>0</v>
      </c>
      <c r="O63" s="27">
        <f>SUM(CLAIMS_IndOS_Open_Adv:CLAIMS_Group_NA_NA!O63)</f>
        <v>0</v>
      </c>
      <c r="P63" s="27">
        <f>SUM(CLAIMS_IndOS_Open_Adv:CLAIMS_Group_NA_NA!P63)</f>
        <v>0</v>
      </c>
      <c r="Q63" s="27">
        <f>SUM(CLAIMS_IndOS_Open_Adv:CLAIMS_Group_NA_NA!Q63)</f>
        <v>0</v>
      </c>
      <c r="R63" s="27">
        <f>SUM(CLAIMS_IndOS_Open_Adv:CLAIMS_Group_NA_NA!R63)</f>
        <v>0</v>
      </c>
      <c r="S63" s="27">
        <f>SUM(CLAIMS_IndOS_Open_Adv:CLAIMS_Group_NA_NA!S63)</f>
        <v>0</v>
      </c>
      <c r="T63" s="27">
        <f>SUM(CLAIMS_IndOS_Open_Adv:CLAIMS_Group_NA_NA!T63)</f>
        <v>0</v>
      </c>
      <c r="U63" s="27">
        <f>SUM(CLAIMS_IndOS_Open_Adv:CLAIMS_Group_NA_NA!U63)</f>
        <v>0</v>
      </c>
      <c r="V63" s="27">
        <f>SUM(CLAIMS_IndOS_Open_Adv:CLAIMS_Group_NA_NA!V63)</f>
        <v>0</v>
      </c>
      <c r="W63" s="27">
        <f>SUM(CLAIMS_IndOS_Open_Adv:CLAIMS_Group_NA_NA!W63)</f>
        <v>0</v>
      </c>
      <c r="X63" s="27">
        <f>SUM(CLAIMS_IndOS_Open_Adv:CLAIMS_Group_NA_NA!X63)</f>
        <v>0</v>
      </c>
      <c r="Y63" s="27">
        <f>SUM(CLAIMS_IndOS_Open_Adv:CLAIMS_Group_NA_NA!Y63)</f>
        <v>0</v>
      </c>
      <c r="Z63" s="27">
        <f>SUM(CLAIMS_IndOS_Open_Adv:CLAIMS_Group_NA_NA!Z63)</f>
        <v>0</v>
      </c>
      <c r="AA63" s="27">
        <f>SUM(CLAIMS_IndOS_Open_Adv:CLAIMS_Group_NA_NA!AA63)</f>
        <v>0</v>
      </c>
      <c r="AB63" s="27">
        <f>SUM(CLAIMS_IndOS_Open_Adv:CLAIMS_Group_NA_NA!AB63)</f>
        <v>0</v>
      </c>
      <c r="AC63" s="27">
        <f>SUM(CLAIMS_IndOS_Open_Adv:CLAIMS_Group_NA_NA!AC63)</f>
        <v>0</v>
      </c>
    </row>
    <row r="64" spans="1:29" x14ac:dyDescent="0.45">
      <c r="A64" s="24" t="str">
        <f t="shared" si="2"/>
        <v>CLAIM AMOUNTS PAID</v>
      </c>
      <c r="C64" s="13" t="s">
        <v>32</v>
      </c>
      <c r="D64" s="66" t="s">
        <v>340</v>
      </c>
      <c r="E64" s="27">
        <f>SUM(CLAIMS_IndOS_Open_Adv:CLAIMS_Group_NA_NA!E64)</f>
        <v>0</v>
      </c>
      <c r="F64" s="27">
        <f>SUM(CLAIMS_IndOS_Open_Adv:CLAIMS_Group_NA_NA!F64)</f>
        <v>0</v>
      </c>
      <c r="G64" s="27">
        <f>SUM(CLAIMS_IndOS_Open_Adv:CLAIMS_Group_NA_NA!G64)</f>
        <v>0</v>
      </c>
      <c r="H64" s="27">
        <f>SUM(CLAIMS_IndOS_Open_Adv:CLAIMS_Group_NA_NA!H64)</f>
        <v>0</v>
      </c>
      <c r="I64" s="27">
        <f>SUM(CLAIMS_IndOS_Open_Adv:CLAIMS_Group_NA_NA!I64)</f>
        <v>0</v>
      </c>
      <c r="J64" s="27">
        <f>SUM(CLAIMS_IndOS_Open_Adv:CLAIMS_Group_NA_NA!J64)</f>
        <v>0</v>
      </c>
      <c r="K64" s="27">
        <f>SUM(CLAIMS_IndOS_Open_Adv:CLAIMS_Group_NA_NA!K64)</f>
        <v>0</v>
      </c>
      <c r="L64" s="27">
        <f>SUM(CLAIMS_IndOS_Open_Adv:CLAIMS_Group_NA_NA!L64)</f>
        <v>0</v>
      </c>
      <c r="M64" s="27">
        <f>SUM(CLAIMS_IndOS_Open_Adv:CLAIMS_Group_NA_NA!M64)</f>
        <v>0</v>
      </c>
      <c r="N64" s="27">
        <f>SUM(CLAIMS_IndOS_Open_Adv:CLAIMS_Group_NA_NA!N64)</f>
        <v>0</v>
      </c>
      <c r="O64" s="27">
        <f>SUM(CLAIMS_IndOS_Open_Adv:CLAIMS_Group_NA_NA!O64)</f>
        <v>0</v>
      </c>
      <c r="P64" s="27">
        <f>SUM(CLAIMS_IndOS_Open_Adv:CLAIMS_Group_NA_NA!P64)</f>
        <v>0</v>
      </c>
      <c r="Q64" s="27">
        <f>SUM(CLAIMS_IndOS_Open_Adv:CLAIMS_Group_NA_NA!Q64)</f>
        <v>0</v>
      </c>
      <c r="R64" s="27">
        <f>SUM(CLAIMS_IndOS_Open_Adv:CLAIMS_Group_NA_NA!R64)</f>
        <v>0</v>
      </c>
      <c r="S64" s="27">
        <f>SUM(CLAIMS_IndOS_Open_Adv:CLAIMS_Group_NA_NA!S64)</f>
        <v>0</v>
      </c>
      <c r="T64" s="27">
        <f>SUM(CLAIMS_IndOS_Open_Adv:CLAIMS_Group_NA_NA!T64)</f>
        <v>0</v>
      </c>
      <c r="U64" s="27">
        <f>SUM(CLAIMS_IndOS_Open_Adv:CLAIMS_Group_NA_NA!U64)</f>
        <v>0</v>
      </c>
      <c r="V64" s="27">
        <f>SUM(CLAIMS_IndOS_Open_Adv:CLAIMS_Group_NA_NA!V64)</f>
        <v>0</v>
      </c>
      <c r="W64" s="27">
        <f>SUM(CLAIMS_IndOS_Open_Adv:CLAIMS_Group_NA_NA!W64)</f>
        <v>0</v>
      </c>
      <c r="X64" s="27">
        <f>SUM(CLAIMS_IndOS_Open_Adv:CLAIMS_Group_NA_NA!X64)</f>
        <v>0</v>
      </c>
      <c r="Y64" s="27">
        <f>SUM(CLAIMS_IndOS_Open_Adv:CLAIMS_Group_NA_NA!Y64)</f>
        <v>0</v>
      </c>
      <c r="Z64" s="27">
        <f>SUM(CLAIMS_IndOS_Open_Adv:CLAIMS_Group_NA_NA!Z64)</f>
        <v>0</v>
      </c>
      <c r="AA64" s="27">
        <f>SUM(CLAIMS_IndOS_Open_Adv:CLAIMS_Group_NA_NA!AA64)</f>
        <v>0</v>
      </c>
      <c r="AB64" s="27">
        <f>SUM(CLAIMS_IndOS_Open_Adv:CLAIMS_Group_NA_NA!AB64)</f>
        <v>0</v>
      </c>
      <c r="AC64" s="27">
        <f>SUM(CLAIMS_IndOS_Open_Adv:CLAIMS_Group_NA_NA!AC64)</f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OmeZvJyYhhzQc132VHru5L9VTzAXeX7gNVBMKz84bdE=" saltValue="6GnUVLMlPwfOQYuwxvIiEg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9CCFF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109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316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" si="8">SUBTOTAL(9,F18:F23)</f>
        <v>0</v>
      </c>
      <c r="G17" s="27">
        <f t="shared" ref="G17" si="9">SUBTOTAL(9,G18:G23)</f>
        <v>0</v>
      </c>
      <c r="H17" s="27">
        <f t="shared" si="0"/>
        <v>0</v>
      </c>
      <c r="I17" s="27">
        <f>SUBTOTAL(9,I18:I23)</f>
        <v>0</v>
      </c>
      <c r="J17" s="27">
        <f t="shared" ref="J17:K17" si="10">SUBTOTAL(9,J18:J23)</f>
        <v>0</v>
      </c>
      <c r="K17" s="27">
        <f t="shared" si="10"/>
        <v>0</v>
      </c>
      <c r="L17" s="27">
        <f t="shared" si="1"/>
        <v>0</v>
      </c>
      <c r="M17" s="27">
        <f>SUBTOTAL(9,M18:M23)</f>
        <v>0</v>
      </c>
      <c r="N17" s="27">
        <f t="shared" ref="N17:O17" si="11">SUBTOTAL(9,N18:N23)</f>
        <v>0</v>
      </c>
      <c r="O17" s="27">
        <f t="shared" si="11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2">SUBTOTAL(9,S18:S23)</f>
        <v>0</v>
      </c>
      <c r="T17" s="27">
        <f t="shared" si="12"/>
        <v>0</v>
      </c>
      <c r="U17" s="27">
        <f t="shared" si="4"/>
        <v>0</v>
      </c>
      <c r="V17" s="27">
        <f>SUBTOTAL(9,V18:V23)</f>
        <v>0</v>
      </c>
      <c r="W17" s="27">
        <f t="shared" ref="W17:X17" si="13">SUBTOTAL(9,W18:W23)</f>
        <v>0</v>
      </c>
      <c r="X17" s="27">
        <f t="shared" si="13"/>
        <v>0</v>
      </c>
      <c r="Y17" s="27">
        <f t="shared" si="5"/>
        <v>0</v>
      </c>
      <c r="Z17" s="27">
        <f>SUBTOTAL(9,Z18:Z23)</f>
        <v>0</v>
      </c>
      <c r="AA17" s="27">
        <f t="shared" ref="AA17:AB17" si="14">SUBTOTAL(9,AA18:AA23)</f>
        <v>0</v>
      </c>
      <c r="AB17" s="27">
        <f t="shared" si="14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" si="15">SUBTOTAL(9,F25:F26)</f>
        <v>0</v>
      </c>
      <c r="G24" s="27">
        <f t="shared" ref="G24" si="16">SUBTOTAL(9,G25:G26)</f>
        <v>0</v>
      </c>
      <c r="H24" s="27">
        <f t="shared" si="0"/>
        <v>0</v>
      </c>
      <c r="I24" s="27">
        <f>SUBTOTAL(9,I25:I26)</f>
        <v>0</v>
      </c>
      <c r="J24" s="27">
        <f t="shared" ref="J24:K24" si="17">SUBTOTAL(9,J25:J26)</f>
        <v>0</v>
      </c>
      <c r="K24" s="27">
        <f t="shared" si="17"/>
        <v>0</v>
      </c>
      <c r="L24" s="27">
        <f t="shared" si="1"/>
        <v>0</v>
      </c>
      <c r="M24" s="27">
        <f>SUBTOTAL(9,M25:M26)</f>
        <v>0</v>
      </c>
      <c r="N24" s="27">
        <f t="shared" ref="N24:O24" si="18">SUBTOTAL(9,N25:N26)</f>
        <v>0</v>
      </c>
      <c r="O24" s="27">
        <f t="shared" si="18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9">SUBTOTAL(9,S25:S26)</f>
        <v>0</v>
      </c>
      <c r="T24" s="27">
        <f t="shared" si="19"/>
        <v>0</v>
      </c>
      <c r="U24" s="27">
        <f t="shared" si="4"/>
        <v>0</v>
      </c>
      <c r="V24" s="27">
        <f>SUBTOTAL(9,V25:V26)</f>
        <v>0</v>
      </c>
      <c r="W24" s="27">
        <f t="shared" ref="W24:X24" si="20">SUBTOTAL(9,W25:W26)</f>
        <v>0</v>
      </c>
      <c r="X24" s="27">
        <f t="shared" si="20"/>
        <v>0</v>
      </c>
      <c r="Y24" s="27">
        <f t="shared" si="5"/>
        <v>0</v>
      </c>
      <c r="Z24" s="27">
        <f>SUBTOTAL(9,Z25:Z26)</f>
        <v>0</v>
      </c>
      <c r="AA24" s="27">
        <f t="shared" ref="AA24:AB24" si="21">SUBTOTAL(9,AA25:AA26)</f>
        <v>0</v>
      </c>
      <c r="AB24" s="27">
        <f t="shared" si="21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" si="22">(F28-SUM(F15:F16)+F17+F24)</f>
        <v>0</v>
      </c>
      <c r="G27" s="27">
        <f t="shared" ref="G27" si="23">(G28-SUM(G15:G16)+G17+G24)</f>
        <v>0</v>
      </c>
      <c r="H27" s="27">
        <f t="shared" si="0"/>
        <v>0</v>
      </c>
      <c r="I27" s="27">
        <f>(I28-SUM(I15:I16)+I17+I24)</f>
        <v>0</v>
      </c>
      <c r="J27" s="27">
        <f t="shared" ref="J27:K27" si="24">(J28-SUM(J15:J16)+J17+J24)</f>
        <v>0</v>
      </c>
      <c r="K27" s="27">
        <f t="shared" si="24"/>
        <v>0</v>
      </c>
      <c r="L27" s="27">
        <f t="shared" si="1"/>
        <v>0</v>
      </c>
      <c r="M27" s="27">
        <f>(M28-SUM(M15:M16)+M17+M24)</f>
        <v>0</v>
      </c>
      <c r="N27" s="27">
        <f t="shared" ref="N27:O27" si="25">(N28-SUM(N15:N16)+N17+N24)</f>
        <v>0</v>
      </c>
      <c r="O27" s="27">
        <f t="shared" si="25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6">(S28-SUM(S15:S16)+S17+S24)</f>
        <v>0</v>
      </c>
      <c r="T27" s="27">
        <f t="shared" si="26"/>
        <v>0</v>
      </c>
      <c r="U27" s="27">
        <f t="shared" si="4"/>
        <v>0</v>
      </c>
      <c r="V27" s="27">
        <f>(V28-SUM(V15:V16)+V17+V24)</f>
        <v>0</v>
      </c>
      <c r="W27" s="27">
        <f t="shared" ref="W27:X27" si="27">(W28-SUM(W15:W16)+W17+W24)</f>
        <v>0</v>
      </c>
      <c r="X27" s="27">
        <f t="shared" si="27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8">(AA28-SUM(AA15:AA16)+AA17+AA24)</f>
        <v>0</v>
      </c>
      <c r="AB27" s="27">
        <f t="shared" si="28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9">SUM(E33:G33)</f>
        <v>0</v>
      </c>
      <c r="I33" s="150">
        <v>0</v>
      </c>
      <c r="J33" s="150">
        <v>0</v>
      </c>
      <c r="K33" s="26"/>
      <c r="L33" s="27">
        <f t="shared" ref="L33:L46" si="30">SUM(I33:K33)</f>
        <v>0</v>
      </c>
      <c r="M33" s="150">
        <v>0</v>
      </c>
      <c r="N33" s="150">
        <v>0</v>
      </c>
      <c r="O33" s="26"/>
      <c r="P33" s="27">
        <f t="shared" ref="P33:P46" si="31">SUM(M33:O33)</f>
        <v>0</v>
      </c>
      <c r="Q33" s="27">
        <f t="shared" ref="Q33:Q46" si="32">SUM(L33,P33)</f>
        <v>0</v>
      </c>
      <c r="R33" s="150">
        <v>0</v>
      </c>
      <c r="S33" s="150">
        <v>0</v>
      </c>
      <c r="T33" s="26"/>
      <c r="U33" s="27">
        <f t="shared" ref="U33:U46" si="33">SUM(R33:T33)</f>
        <v>0</v>
      </c>
      <c r="V33" s="150">
        <v>0</v>
      </c>
      <c r="W33" s="150">
        <v>0</v>
      </c>
      <c r="X33" s="26"/>
      <c r="Y33" s="27">
        <f t="shared" ref="Y33:Y46" si="34">SUM(V33:X33)</f>
        <v>0</v>
      </c>
      <c r="Z33" s="150">
        <v>0</v>
      </c>
      <c r="AA33" s="150">
        <v>0</v>
      </c>
      <c r="AB33" s="26"/>
      <c r="AC33" s="27">
        <f t="shared" ref="AC33:AC46" si="35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9"/>
        <v>0</v>
      </c>
      <c r="I34" s="150">
        <v>0</v>
      </c>
      <c r="J34" s="150">
        <v>0</v>
      </c>
      <c r="K34" s="150">
        <v>0</v>
      </c>
      <c r="L34" s="27">
        <f t="shared" si="30"/>
        <v>0</v>
      </c>
      <c r="M34" s="150">
        <v>0</v>
      </c>
      <c r="N34" s="150">
        <v>0</v>
      </c>
      <c r="O34" s="150">
        <v>0</v>
      </c>
      <c r="P34" s="27">
        <f t="shared" si="31"/>
        <v>0</v>
      </c>
      <c r="Q34" s="27">
        <f t="shared" si="32"/>
        <v>0</v>
      </c>
      <c r="R34" s="150">
        <v>0</v>
      </c>
      <c r="S34" s="150">
        <v>0</v>
      </c>
      <c r="T34" s="150">
        <v>0</v>
      </c>
      <c r="U34" s="27">
        <f t="shared" si="33"/>
        <v>0</v>
      </c>
      <c r="V34" s="150">
        <v>0</v>
      </c>
      <c r="W34" s="150">
        <v>0</v>
      </c>
      <c r="X34" s="150">
        <v>0</v>
      </c>
      <c r="Y34" s="27">
        <f t="shared" si="34"/>
        <v>0</v>
      </c>
      <c r="Z34" s="150">
        <v>0</v>
      </c>
      <c r="AA34" s="150">
        <v>0</v>
      </c>
      <c r="AB34" s="150">
        <v>0</v>
      </c>
      <c r="AC34" s="27">
        <f t="shared" si="35"/>
        <v>0</v>
      </c>
    </row>
    <row r="35" spans="1:29" x14ac:dyDescent="0.45">
      <c r="A35" s="24" t="str">
        <f t="shared" ref="A35:A46" si="36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7">SUBTOTAL(9,F36:F41)</f>
        <v>0</v>
      </c>
      <c r="G35" s="27">
        <f t="shared" si="37"/>
        <v>0</v>
      </c>
      <c r="H35" s="27">
        <f t="shared" si="29"/>
        <v>0</v>
      </c>
      <c r="I35" s="27">
        <f>SUBTOTAL(9,I36:I41)</f>
        <v>0</v>
      </c>
      <c r="J35" s="27">
        <f t="shared" ref="J35:K35" si="38">SUBTOTAL(9,J36:J41)</f>
        <v>0</v>
      </c>
      <c r="K35" s="27">
        <f t="shared" si="38"/>
        <v>0</v>
      </c>
      <c r="L35" s="27">
        <f t="shared" si="30"/>
        <v>0</v>
      </c>
      <c r="M35" s="27">
        <f>SUBTOTAL(9,M36:M41)</f>
        <v>0</v>
      </c>
      <c r="N35" s="27">
        <f t="shared" ref="N35:O35" si="39">SUBTOTAL(9,N36:N41)</f>
        <v>0</v>
      </c>
      <c r="O35" s="27">
        <f t="shared" si="39"/>
        <v>0</v>
      </c>
      <c r="P35" s="27">
        <f t="shared" si="31"/>
        <v>0</v>
      </c>
      <c r="Q35" s="27">
        <f t="shared" si="32"/>
        <v>0</v>
      </c>
      <c r="R35" s="27">
        <f>SUBTOTAL(9,R36:R41)</f>
        <v>0</v>
      </c>
      <c r="S35" s="27">
        <f t="shared" ref="S35:T35" si="40">SUBTOTAL(9,S36:S41)</f>
        <v>0</v>
      </c>
      <c r="T35" s="27">
        <f t="shared" si="40"/>
        <v>0</v>
      </c>
      <c r="U35" s="27">
        <f t="shared" si="33"/>
        <v>0</v>
      </c>
      <c r="V35" s="27">
        <f>SUBTOTAL(9,V36:V41)</f>
        <v>0</v>
      </c>
      <c r="W35" s="27">
        <f t="shared" ref="W35:X35" si="41">SUBTOTAL(9,W36:W41)</f>
        <v>0</v>
      </c>
      <c r="X35" s="27">
        <f t="shared" si="41"/>
        <v>0</v>
      </c>
      <c r="Y35" s="27">
        <f t="shared" si="34"/>
        <v>0</v>
      </c>
      <c r="Z35" s="27">
        <f>SUBTOTAL(9,Z36:Z41)</f>
        <v>0</v>
      </c>
      <c r="AA35" s="27">
        <f t="shared" ref="AA35:AB35" si="42">SUBTOTAL(9,AA36:AA41)</f>
        <v>0</v>
      </c>
      <c r="AB35" s="27">
        <f t="shared" si="42"/>
        <v>0</v>
      </c>
      <c r="AC35" s="27">
        <f t="shared" si="35"/>
        <v>0</v>
      </c>
    </row>
    <row r="36" spans="1:29" x14ac:dyDescent="0.45">
      <c r="A36" s="24" t="str">
        <f t="shared" si="36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9"/>
        <v>0</v>
      </c>
      <c r="I36" s="150">
        <v>0</v>
      </c>
      <c r="J36" s="150">
        <v>0</v>
      </c>
      <c r="K36" s="150">
        <v>0</v>
      </c>
      <c r="L36" s="27">
        <f t="shared" si="30"/>
        <v>0</v>
      </c>
      <c r="M36" s="150">
        <v>0</v>
      </c>
      <c r="N36" s="150">
        <v>0</v>
      </c>
      <c r="O36" s="150">
        <v>0</v>
      </c>
      <c r="P36" s="27">
        <f t="shared" si="31"/>
        <v>0</v>
      </c>
      <c r="Q36" s="27">
        <f t="shared" si="32"/>
        <v>0</v>
      </c>
      <c r="R36" s="150">
        <v>0</v>
      </c>
      <c r="S36" s="150">
        <v>0</v>
      </c>
      <c r="T36" s="150">
        <v>0</v>
      </c>
      <c r="U36" s="27">
        <f t="shared" si="33"/>
        <v>0</v>
      </c>
      <c r="V36" s="150">
        <v>0</v>
      </c>
      <c r="W36" s="150">
        <v>0</v>
      </c>
      <c r="X36" s="150">
        <v>0</v>
      </c>
      <c r="Y36" s="27">
        <f t="shared" si="34"/>
        <v>0</v>
      </c>
      <c r="Z36" s="150">
        <v>0</v>
      </c>
      <c r="AA36" s="150">
        <v>0</v>
      </c>
      <c r="AB36" s="150">
        <v>0</v>
      </c>
      <c r="AC36" s="27">
        <f t="shared" si="35"/>
        <v>0</v>
      </c>
    </row>
    <row r="37" spans="1:29" x14ac:dyDescent="0.45">
      <c r="A37" s="24" t="str">
        <f t="shared" si="36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9"/>
        <v>0</v>
      </c>
      <c r="I37" s="150">
        <v>0</v>
      </c>
      <c r="J37" s="150">
        <v>0</v>
      </c>
      <c r="K37" s="150">
        <v>0</v>
      </c>
      <c r="L37" s="27">
        <f t="shared" si="30"/>
        <v>0</v>
      </c>
      <c r="M37" s="150">
        <v>0</v>
      </c>
      <c r="N37" s="150">
        <v>0</v>
      </c>
      <c r="O37" s="150">
        <v>0</v>
      </c>
      <c r="P37" s="27">
        <f t="shared" si="31"/>
        <v>0</v>
      </c>
      <c r="Q37" s="27">
        <f t="shared" si="32"/>
        <v>0</v>
      </c>
      <c r="R37" s="150">
        <v>0</v>
      </c>
      <c r="S37" s="150">
        <v>0</v>
      </c>
      <c r="T37" s="150">
        <v>0</v>
      </c>
      <c r="U37" s="27">
        <f t="shared" si="33"/>
        <v>0</v>
      </c>
      <c r="V37" s="150">
        <v>0</v>
      </c>
      <c r="W37" s="150">
        <v>0</v>
      </c>
      <c r="X37" s="150">
        <v>0</v>
      </c>
      <c r="Y37" s="27">
        <f t="shared" si="34"/>
        <v>0</v>
      </c>
      <c r="Z37" s="150">
        <v>0</v>
      </c>
      <c r="AA37" s="150">
        <v>0</v>
      </c>
      <c r="AB37" s="150">
        <v>0</v>
      </c>
      <c r="AC37" s="27">
        <f t="shared" si="35"/>
        <v>0</v>
      </c>
    </row>
    <row r="38" spans="1:29" ht="15" customHeight="1" x14ac:dyDescent="0.45">
      <c r="A38" s="24" t="str">
        <f t="shared" si="36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9"/>
        <v>0</v>
      </c>
      <c r="I38" s="150">
        <v>0</v>
      </c>
      <c r="J38" s="150">
        <v>0</v>
      </c>
      <c r="K38" s="150">
        <v>0</v>
      </c>
      <c r="L38" s="27">
        <f t="shared" si="30"/>
        <v>0</v>
      </c>
      <c r="M38" s="150">
        <v>0</v>
      </c>
      <c r="N38" s="150">
        <v>0</v>
      </c>
      <c r="O38" s="150">
        <v>0</v>
      </c>
      <c r="P38" s="27">
        <f t="shared" si="31"/>
        <v>0</v>
      </c>
      <c r="Q38" s="27">
        <f t="shared" si="32"/>
        <v>0</v>
      </c>
      <c r="R38" s="150">
        <v>0</v>
      </c>
      <c r="S38" s="150">
        <v>0</v>
      </c>
      <c r="T38" s="150">
        <v>0</v>
      </c>
      <c r="U38" s="27">
        <f t="shared" si="33"/>
        <v>0</v>
      </c>
      <c r="V38" s="150">
        <v>0</v>
      </c>
      <c r="W38" s="150">
        <v>0</v>
      </c>
      <c r="X38" s="150">
        <v>0</v>
      </c>
      <c r="Y38" s="27">
        <f t="shared" si="34"/>
        <v>0</v>
      </c>
      <c r="Z38" s="150">
        <v>0</v>
      </c>
      <c r="AA38" s="150">
        <v>0</v>
      </c>
      <c r="AB38" s="150">
        <v>0</v>
      </c>
      <c r="AC38" s="27">
        <f t="shared" si="35"/>
        <v>0</v>
      </c>
    </row>
    <row r="39" spans="1:29" x14ac:dyDescent="0.45">
      <c r="A39" s="24" t="str">
        <f t="shared" si="36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9"/>
        <v>0</v>
      </c>
      <c r="I39" s="150">
        <v>0</v>
      </c>
      <c r="J39" s="150">
        <v>0</v>
      </c>
      <c r="K39" s="150">
        <v>0</v>
      </c>
      <c r="L39" s="27">
        <f t="shared" si="30"/>
        <v>0</v>
      </c>
      <c r="M39" s="150">
        <v>0</v>
      </c>
      <c r="N39" s="150">
        <v>0</v>
      </c>
      <c r="O39" s="150">
        <v>0</v>
      </c>
      <c r="P39" s="27">
        <f t="shared" si="31"/>
        <v>0</v>
      </c>
      <c r="Q39" s="27">
        <f t="shared" si="32"/>
        <v>0</v>
      </c>
      <c r="R39" s="150">
        <v>0</v>
      </c>
      <c r="S39" s="150">
        <v>0</v>
      </c>
      <c r="T39" s="150">
        <v>0</v>
      </c>
      <c r="U39" s="27">
        <f t="shared" si="33"/>
        <v>0</v>
      </c>
      <c r="V39" s="150">
        <v>0</v>
      </c>
      <c r="W39" s="150">
        <v>0</v>
      </c>
      <c r="X39" s="150">
        <v>0</v>
      </c>
      <c r="Y39" s="27">
        <f t="shared" si="34"/>
        <v>0</v>
      </c>
      <c r="Z39" s="150">
        <v>0</v>
      </c>
      <c r="AA39" s="150">
        <v>0</v>
      </c>
      <c r="AB39" s="150">
        <v>0</v>
      </c>
      <c r="AC39" s="27">
        <f t="shared" si="35"/>
        <v>0</v>
      </c>
    </row>
    <row r="40" spans="1:29" x14ac:dyDescent="0.45">
      <c r="A40" s="24" t="str">
        <f t="shared" si="36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9"/>
        <v>0</v>
      </c>
      <c r="I40" s="150">
        <v>0</v>
      </c>
      <c r="J40" s="150">
        <v>0</v>
      </c>
      <c r="K40" s="150">
        <v>0</v>
      </c>
      <c r="L40" s="27">
        <f t="shared" si="30"/>
        <v>0</v>
      </c>
      <c r="M40" s="150">
        <v>0</v>
      </c>
      <c r="N40" s="150">
        <v>0</v>
      </c>
      <c r="O40" s="150">
        <v>0</v>
      </c>
      <c r="P40" s="27">
        <f t="shared" si="31"/>
        <v>0</v>
      </c>
      <c r="Q40" s="27">
        <f t="shared" si="32"/>
        <v>0</v>
      </c>
      <c r="R40" s="150">
        <v>0</v>
      </c>
      <c r="S40" s="150">
        <v>0</v>
      </c>
      <c r="T40" s="150">
        <v>0</v>
      </c>
      <c r="U40" s="27">
        <f t="shared" si="33"/>
        <v>0</v>
      </c>
      <c r="V40" s="150">
        <v>0</v>
      </c>
      <c r="W40" s="150">
        <v>0</v>
      </c>
      <c r="X40" s="150">
        <v>0</v>
      </c>
      <c r="Y40" s="27">
        <f t="shared" si="34"/>
        <v>0</v>
      </c>
      <c r="Z40" s="150">
        <v>0</v>
      </c>
      <c r="AA40" s="150">
        <v>0</v>
      </c>
      <c r="AB40" s="150">
        <v>0</v>
      </c>
      <c r="AC40" s="27">
        <f t="shared" si="35"/>
        <v>0</v>
      </c>
    </row>
    <row r="41" spans="1:29" x14ac:dyDescent="0.45">
      <c r="A41" s="24" t="str">
        <f t="shared" si="36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9"/>
        <v>0</v>
      </c>
      <c r="I41" s="150">
        <v>0</v>
      </c>
      <c r="J41" s="150">
        <v>0</v>
      </c>
      <c r="K41" s="150">
        <v>0</v>
      </c>
      <c r="L41" s="27">
        <f t="shared" si="30"/>
        <v>0</v>
      </c>
      <c r="M41" s="150">
        <v>0</v>
      </c>
      <c r="N41" s="150">
        <v>0</v>
      </c>
      <c r="O41" s="150">
        <v>0</v>
      </c>
      <c r="P41" s="27">
        <f t="shared" si="31"/>
        <v>0</v>
      </c>
      <c r="Q41" s="27">
        <f t="shared" si="32"/>
        <v>0</v>
      </c>
      <c r="R41" s="150">
        <v>0</v>
      </c>
      <c r="S41" s="150">
        <v>0</v>
      </c>
      <c r="T41" s="150">
        <v>0</v>
      </c>
      <c r="U41" s="27">
        <f t="shared" si="33"/>
        <v>0</v>
      </c>
      <c r="V41" s="150">
        <v>0</v>
      </c>
      <c r="W41" s="150">
        <v>0</v>
      </c>
      <c r="X41" s="150">
        <v>0</v>
      </c>
      <c r="Y41" s="27">
        <f t="shared" si="34"/>
        <v>0</v>
      </c>
      <c r="Z41" s="150">
        <v>0</v>
      </c>
      <c r="AA41" s="150">
        <v>0</v>
      </c>
      <c r="AB41" s="150">
        <v>0</v>
      </c>
      <c r="AC41" s="27">
        <f t="shared" si="35"/>
        <v>0</v>
      </c>
    </row>
    <row r="42" spans="1:29" x14ac:dyDescent="0.45">
      <c r="A42" s="24" t="str">
        <f t="shared" si="36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3">SUBTOTAL(9,F43:F44)</f>
        <v>0</v>
      </c>
      <c r="G42" s="27">
        <f t="shared" si="43"/>
        <v>0</v>
      </c>
      <c r="H42" s="27">
        <f t="shared" si="29"/>
        <v>0</v>
      </c>
      <c r="I42" s="27">
        <f>SUBTOTAL(9,I43:I44)</f>
        <v>0</v>
      </c>
      <c r="J42" s="27">
        <f t="shared" ref="J42:K42" si="44">SUBTOTAL(9,J43:J44)</f>
        <v>0</v>
      </c>
      <c r="K42" s="27">
        <f t="shared" si="44"/>
        <v>0</v>
      </c>
      <c r="L42" s="27">
        <f t="shared" si="30"/>
        <v>0</v>
      </c>
      <c r="M42" s="27">
        <f>SUBTOTAL(9,M43:M44)</f>
        <v>0</v>
      </c>
      <c r="N42" s="27">
        <f t="shared" ref="N42:O42" si="45">SUBTOTAL(9,N43:N44)</f>
        <v>0</v>
      </c>
      <c r="O42" s="27">
        <f t="shared" si="45"/>
        <v>0</v>
      </c>
      <c r="P42" s="27">
        <f t="shared" si="31"/>
        <v>0</v>
      </c>
      <c r="Q42" s="27">
        <f t="shared" si="32"/>
        <v>0</v>
      </c>
      <c r="R42" s="27">
        <f>SUBTOTAL(9,R43:R44)</f>
        <v>0</v>
      </c>
      <c r="S42" s="27">
        <f t="shared" ref="S42:T42" si="46">SUBTOTAL(9,S43:S44)</f>
        <v>0</v>
      </c>
      <c r="T42" s="27">
        <f t="shared" si="46"/>
        <v>0</v>
      </c>
      <c r="U42" s="27">
        <f t="shared" si="33"/>
        <v>0</v>
      </c>
      <c r="V42" s="27">
        <f>SUBTOTAL(9,V43:V44)</f>
        <v>0</v>
      </c>
      <c r="W42" s="27">
        <f t="shared" ref="W42:X42" si="47">SUBTOTAL(9,W43:W44)</f>
        <v>0</v>
      </c>
      <c r="X42" s="27">
        <f t="shared" si="47"/>
        <v>0</v>
      </c>
      <c r="Y42" s="27">
        <f t="shared" si="34"/>
        <v>0</v>
      </c>
      <c r="Z42" s="27">
        <f>SUBTOTAL(9,Z43:Z44)</f>
        <v>0</v>
      </c>
      <c r="AA42" s="27">
        <f t="shared" ref="AA42:AB42" si="48">SUBTOTAL(9,AA43:AA44)</f>
        <v>0</v>
      </c>
      <c r="AB42" s="27">
        <f t="shared" si="48"/>
        <v>0</v>
      </c>
      <c r="AC42" s="27">
        <f t="shared" si="35"/>
        <v>0</v>
      </c>
    </row>
    <row r="43" spans="1:29" x14ac:dyDescent="0.45">
      <c r="A43" s="24" t="str">
        <f t="shared" si="36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9"/>
        <v>0</v>
      </c>
      <c r="I43" s="150">
        <v>0</v>
      </c>
      <c r="J43" s="150">
        <v>0</v>
      </c>
      <c r="K43" s="150">
        <v>0</v>
      </c>
      <c r="L43" s="27">
        <f t="shared" si="30"/>
        <v>0</v>
      </c>
      <c r="M43" s="150">
        <v>0</v>
      </c>
      <c r="N43" s="150">
        <v>0</v>
      </c>
      <c r="O43" s="150">
        <v>0</v>
      </c>
      <c r="P43" s="27">
        <f t="shared" si="31"/>
        <v>0</v>
      </c>
      <c r="Q43" s="27">
        <f t="shared" si="32"/>
        <v>0</v>
      </c>
      <c r="R43" s="150">
        <v>0</v>
      </c>
      <c r="S43" s="150">
        <v>0</v>
      </c>
      <c r="T43" s="150">
        <v>0</v>
      </c>
      <c r="U43" s="27">
        <f t="shared" si="33"/>
        <v>0</v>
      </c>
      <c r="V43" s="150">
        <v>0</v>
      </c>
      <c r="W43" s="150">
        <v>0</v>
      </c>
      <c r="X43" s="150">
        <v>0</v>
      </c>
      <c r="Y43" s="27">
        <f t="shared" si="34"/>
        <v>0</v>
      </c>
      <c r="Z43" s="150">
        <v>0</v>
      </c>
      <c r="AA43" s="150">
        <v>0</v>
      </c>
      <c r="AB43" s="150">
        <v>0</v>
      </c>
      <c r="AC43" s="27">
        <f t="shared" si="35"/>
        <v>0</v>
      </c>
    </row>
    <row r="44" spans="1:29" x14ac:dyDescent="0.45">
      <c r="A44" s="24" t="str">
        <f t="shared" si="36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9"/>
        <v>0</v>
      </c>
      <c r="I44" s="150">
        <v>0</v>
      </c>
      <c r="J44" s="150">
        <v>0</v>
      </c>
      <c r="K44" s="150">
        <v>0</v>
      </c>
      <c r="L44" s="27">
        <f t="shared" si="30"/>
        <v>0</v>
      </c>
      <c r="M44" s="150">
        <v>0</v>
      </c>
      <c r="N44" s="150">
        <v>0</v>
      </c>
      <c r="O44" s="150">
        <v>0</v>
      </c>
      <c r="P44" s="27">
        <f t="shared" si="31"/>
        <v>0</v>
      </c>
      <c r="Q44" s="27">
        <f t="shared" si="32"/>
        <v>0</v>
      </c>
      <c r="R44" s="150">
        <v>0</v>
      </c>
      <c r="S44" s="150">
        <v>0</v>
      </c>
      <c r="T44" s="150">
        <v>0</v>
      </c>
      <c r="U44" s="27">
        <f t="shared" si="33"/>
        <v>0</v>
      </c>
      <c r="V44" s="150">
        <v>0</v>
      </c>
      <c r="W44" s="150">
        <v>0</v>
      </c>
      <c r="X44" s="150">
        <v>0</v>
      </c>
      <c r="Y44" s="27">
        <f t="shared" si="34"/>
        <v>0</v>
      </c>
      <c r="Z44" s="150">
        <v>0</v>
      </c>
      <c r="AA44" s="150">
        <v>0</v>
      </c>
      <c r="AB44" s="150">
        <v>0</v>
      </c>
      <c r="AC44" s="27">
        <f t="shared" si="35"/>
        <v>0</v>
      </c>
    </row>
    <row r="45" spans="1:29" x14ac:dyDescent="0.45">
      <c r="A45" s="24" t="str">
        <f t="shared" si="36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9">(F46-SUM(F33:F34)+F35+F42)</f>
        <v>0</v>
      </c>
      <c r="G45" s="27">
        <f t="shared" si="49"/>
        <v>0</v>
      </c>
      <c r="H45" s="27">
        <f t="shared" si="29"/>
        <v>0</v>
      </c>
      <c r="I45" s="27">
        <f>(I46-SUM(I33:I34)+I35+I42)</f>
        <v>0</v>
      </c>
      <c r="J45" s="27">
        <f t="shared" ref="J45:K45" si="50">(J46-SUM(J33:J34)+J35+J42)</f>
        <v>0</v>
      </c>
      <c r="K45" s="27">
        <f t="shared" si="50"/>
        <v>0</v>
      </c>
      <c r="L45" s="27">
        <f t="shared" si="30"/>
        <v>0</v>
      </c>
      <c r="M45" s="27">
        <f>(M46-SUM(M33:M34)+M35+M42)</f>
        <v>0</v>
      </c>
      <c r="N45" s="27">
        <f t="shared" ref="N45:O45" si="51">(N46-SUM(N33:N34)+N35+N42)</f>
        <v>0</v>
      </c>
      <c r="O45" s="27">
        <f t="shared" si="51"/>
        <v>0</v>
      </c>
      <c r="P45" s="27">
        <f t="shared" si="31"/>
        <v>0</v>
      </c>
      <c r="Q45" s="27">
        <f t="shared" si="32"/>
        <v>0</v>
      </c>
      <c r="R45" s="27">
        <f>(R46-SUM(R33:R34)+R35+R42)</f>
        <v>0</v>
      </c>
      <c r="S45" s="27">
        <f t="shared" ref="S45:T45" si="52">(S46-SUM(S33:S34)+S35+S42)</f>
        <v>0</v>
      </c>
      <c r="T45" s="27">
        <f t="shared" si="52"/>
        <v>0</v>
      </c>
      <c r="U45" s="27">
        <f t="shared" si="33"/>
        <v>0</v>
      </c>
      <c r="V45" s="27">
        <f>(V46-SUM(V33:V34)+V35+V42)</f>
        <v>0</v>
      </c>
      <c r="W45" s="27">
        <f t="shared" ref="W45:X45" si="53">(W46-SUM(W33:W34)+W35+W42)</f>
        <v>0</v>
      </c>
      <c r="X45" s="27">
        <f t="shared" si="53"/>
        <v>0</v>
      </c>
      <c r="Y45" s="27">
        <f t="shared" si="34"/>
        <v>0</v>
      </c>
      <c r="Z45" s="27">
        <f>(Z46-SUM(Z33:Z34)+Z35+Z42)</f>
        <v>0</v>
      </c>
      <c r="AA45" s="27">
        <f t="shared" ref="AA45:AB45" si="54">(AA46-SUM(AA33:AA34)+AA35+AA42)</f>
        <v>0</v>
      </c>
      <c r="AB45" s="27">
        <f t="shared" si="54"/>
        <v>0</v>
      </c>
      <c r="AC45" s="27">
        <f t="shared" si="35"/>
        <v>0</v>
      </c>
    </row>
    <row r="46" spans="1:29" x14ac:dyDescent="0.45">
      <c r="A46" s="24" t="str">
        <f t="shared" si="36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9"/>
        <v>0</v>
      </c>
      <c r="I46" s="150">
        <v>0</v>
      </c>
      <c r="J46" s="150">
        <v>0</v>
      </c>
      <c r="K46" s="150">
        <v>0</v>
      </c>
      <c r="L46" s="27">
        <f t="shared" si="30"/>
        <v>0</v>
      </c>
      <c r="M46" s="150">
        <v>0</v>
      </c>
      <c r="N46" s="150">
        <v>0</v>
      </c>
      <c r="O46" s="150">
        <v>0</v>
      </c>
      <c r="P46" s="27">
        <f t="shared" si="31"/>
        <v>0</v>
      </c>
      <c r="Q46" s="27">
        <f t="shared" si="32"/>
        <v>0</v>
      </c>
      <c r="R46" s="150">
        <v>0</v>
      </c>
      <c r="S46" s="150">
        <v>0</v>
      </c>
      <c r="T46" s="150">
        <v>0</v>
      </c>
      <c r="U46" s="27">
        <f t="shared" si="33"/>
        <v>0</v>
      </c>
      <c r="V46" s="150">
        <v>0</v>
      </c>
      <c r="W46" s="150">
        <v>0</v>
      </c>
      <c r="X46" s="150">
        <v>0</v>
      </c>
      <c r="Y46" s="27">
        <f t="shared" si="34"/>
        <v>0</v>
      </c>
      <c r="Z46" s="150">
        <v>0</v>
      </c>
      <c r="AA46" s="150">
        <v>0</v>
      </c>
      <c r="AB46" s="150">
        <v>0</v>
      </c>
      <c r="AC46" s="27">
        <f t="shared" si="35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5">SUM(E51:G51)</f>
        <v>0</v>
      </c>
      <c r="I51" s="150">
        <v>0</v>
      </c>
      <c r="J51" s="150">
        <v>0</v>
      </c>
      <c r="K51" s="26"/>
      <c r="L51" s="27">
        <f t="shared" ref="L51:L64" si="56">SUM(I51:K51)</f>
        <v>0</v>
      </c>
      <c r="M51" s="150">
        <v>0</v>
      </c>
      <c r="N51" s="150">
        <v>0</v>
      </c>
      <c r="O51" s="26"/>
      <c r="P51" s="27">
        <f t="shared" ref="P51:P64" si="57">SUM(M51:O51)</f>
        <v>0</v>
      </c>
      <c r="Q51" s="27">
        <f t="shared" ref="Q51:Q64" si="58">SUM(L51,P51)</f>
        <v>0</v>
      </c>
      <c r="R51" s="150">
        <v>0</v>
      </c>
      <c r="S51" s="150">
        <v>0</v>
      </c>
      <c r="T51" s="26"/>
      <c r="U51" s="27">
        <f t="shared" ref="U51:U64" si="59">SUM(R51:T51)</f>
        <v>0</v>
      </c>
      <c r="V51" s="150">
        <v>0</v>
      </c>
      <c r="W51" s="150">
        <v>0</v>
      </c>
      <c r="X51" s="26"/>
      <c r="Y51" s="27">
        <f t="shared" ref="Y51:Y64" si="60">SUM(V51:X51)</f>
        <v>0</v>
      </c>
      <c r="Z51" s="150">
        <v>0</v>
      </c>
      <c r="AA51" s="150">
        <v>0</v>
      </c>
      <c r="AB51" s="26"/>
      <c r="AC51" s="27">
        <f t="shared" ref="AC51:AC64" si="61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5"/>
        <v>0</v>
      </c>
      <c r="I52" s="150">
        <v>0</v>
      </c>
      <c r="J52" s="150">
        <v>0</v>
      </c>
      <c r="K52" s="150">
        <v>0</v>
      </c>
      <c r="L52" s="27">
        <f t="shared" si="56"/>
        <v>0</v>
      </c>
      <c r="M52" s="150">
        <v>0</v>
      </c>
      <c r="N52" s="150">
        <v>0</v>
      </c>
      <c r="O52" s="150">
        <v>0</v>
      </c>
      <c r="P52" s="27">
        <f t="shared" si="57"/>
        <v>0</v>
      </c>
      <c r="Q52" s="27">
        <f t="shared" si="58"/>
        <v>0</v>
      </c>
      <c r="R52" s="150">
        <v>0</v>
      </c>
      <c r="S52" s="150">
        <v>0</v>
      </c>
      <c r="T52" s="150">
        <v>0</v>
      </c>
      <c r="U52" s="27">
        <f t="shared" si="59"/>
        <v>0</v>
      </c>
      <c r="V52" s="150">
        <v>0</v>
      </c>
      <c r="W52" s="150">
        <v>0</v>
      </c>
      <c r="X52" s="150">
        <v>0</v>
      </c>
      <c r="Y52" s="27">
        <f t="shared" si="60"/>
        <v>0</v>
      </c>
      <c r="Z52" s="150">
        <v>0</v>
      </c>
      <c r="AA52" s="150">
        <v>0</v>
      </c>
      <c r="AB52" s="150">
        <v>0</v>
      </c>
      <c r="AC52" s="27">
        <f t="shared" si="61"/>
        <v>0</v>
      </c>
    </row>
    <row r="53" spans="1:29" x14ac:dyDescent="0.45">
      <c r="A53" s="24" t="str">
        <f t="shared" ref="A53:A64" si="62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3">SUBTOTAL(9,F54:F59)</f>
        <v>0</v>
      </c>
      <c r="G53" s="27">
        <f t="shared" si="63"/>
        <v>0</v>
      </c>
      <c r="H53" s="27">
        <f t="shared" si="55"/>
        <v>0</v>
      </c>
      <c r="I53" s="27">
        <f>SUBTOTAL(9,I54:I59)</f>
        <v>0</v>
      </c>
      <c r="J53" s="27">
        <f t="shared" ref="J53:K53" si="64">SUBTOTAL(9,J54:J59)</f>
        <v>0</v>
      </c>
      <c r="K53" s="27">
        <f t="shared" si="64"/>
        <v>0</v>
      </c>
      <c r="L53" s="27">
        <f t="shared" si="56"/>
        <v>0</v>
      </c>
      <c r="M53" s="27">
        <f>SUBTOTAL(9,M54:M59)</f>
        <v>0</v>
      </c>
      <c r="N53" s="27">
        <f t="shared" ref="N53:O53" si="65">SUBTOTAL(9,N54:N59)</f>
        <v>0</v>
      </c>
      <c r="O53" s="27">
        <f t="shared" si="65"/>
        <v>0</v>
      </c>
      <c r="P53" s="27">
        <f t="shared" si="57"/>
        <v>0</v>
      </c>
      <c r="Q53" s="27">
        <f t="shared" si="58"/>
        <v>0</v>
      </c>
      <c r="R53" s="27">
        <f>SUBTOTAL(9,R54:R59)</f>
        <v>0</v>
      </c>
      <c r="S53" s="27">
        <f t="shared" ref="S53:T53" si="66">SUBTOTAL(9,S54:S59)</f>
        <v>0</v>
      </c>
      <c r="T53" s="27">
        <f t="shared" si="66"/>
        <v>0</v>
      </c>
      <c r="U53" s="27">
        <f t="shared" si="59"/>
        <v>0</v>
      </c>
      <c r="V53" s="27">
        <f>SUBTOTAL(9,V54:V59)</f>
        <v>0</v>
      </c>
      <c r="W53" s="27">
        <f t="shared" ref="W53:X53" si="67">SUBTOTAL(9,W54:W59)</f>
        <v>0</v>
      </c>
      <c r="X53" s="27">
        <f t="shared" si="67"/>
        <v>0</v>
      </c>
      <c r="Y53" s="27">
        <f t="shared" si="60"/>
        <v>0</v>
      </c>
      <c r="Z53" s="27">
        <f>SUBTOTAL(9,Z54:Z59)</f>
        <v>0</v>
      </c>
      <c r="AA53" s="27">
        <f t="shared" ref="AA53:AB53" si="68">SUBTOTAL(9,AA54:AA59)</f>
        <v>0</v>
      </c>
      <c r="AB53" s="27">
        <f t="shared" si="68"/>
        <v>0</v>
      </c>
      <c r="AC53" s="27">
        <f t="shared" si="61"/>
        <v>0</v>
      </c>
    </row>
    <row r="54" spans="1:29" x14ac:dyDescent="0.45">
      <c r="A54" s="24" t="str">
        <f t="shared" si="62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5"/>
        <v>0</v>
      </c>
      <c r="I54" s="150">
        <v>0</v>
      </c>
      <c r="J54" s="150">
        <v>0</v>
      </c>
      <c r="K54" s="150">
        <v>0</v>
      </c>
      <c r="L54" s="27">
        <f t="shared" si="56"/>
        <v>0</v>
      </c>
      <c r="M54" s="150">
        <v>0</v>
      </c>
      <c r="N54" s="150">
        <v>0</v>
      </c>
      <c r="O54" s="150">
        <v>0</v>
      </c>
      <c r="P54" s="27">
        <f t="shared" si="57"/>
        <v>0</v>
      </c>
      <c r="Q54" s="27">
        <f t="shared" si="58"/>
        <v>0</v>
      </c>
      <c r="R54" s="150">
        <v>0</v>
      </c>
      <c r="S54" s="150">
        <v>0</v>
      </c>
      <c r="T54" s="150">
        <v>0</v>
      </c>
      <c r="U54" s="27">
        <f t="shared" si="59"/>
        <v>0</v>
      </c>
      <c r="V54" s="150">
        <v>0</v>
      </c>
      <c r="W54" s="150">
        <v>0</v>
      </c>
      <c r="X54" s="150">
        <v>0</v>
      </c>
      <c r="Y54" s="27">
        <f t="shared" si="60"/>
        <v>0</v>
      </c>
      <c r="Z54" s="150">
        <v>0</v>
      </c>
      <c r="AA54" s="150">
        <v>0</v>
      </c>
      <c r="AB54" s="150">
        <v>0</v>
      </c>
      <c r="AC54" s="27">
        <f t="shared" si="61"/>
        <v>0</v>
      </c>
    </row>
    <row r="55" spans="1:29" x14ac:dyDescent="0.45">
      <c r="A55" s="24" t="str">
        <f t="shared" si="62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5"/>
        <v>0</v>
      </c>
      <c r="I55" s="150">
        <v>0</v>
      </c>
      <c r="J55" s="150">
        <v>0</v>
      </c>
      <c r="K55" s="150">
        <v>0</v>
      </c>
      <c r="L55" s="27">
        <f t="shared" si="56"/>
        <v>0</v>
      </c>
      <c r="M55" s="150">
        <v>0</v>
      </c>
      <c r="N55" s="150">
        <v>0</v>
      </c>
      <c r="O55" s="150">
        <v>0</v>
      </c>
      <c r="P55" s="27">
        <f t="shared" si="57"/>
        <v>0</v>
      </c>
      <c r="Q55" s="27">
        <f t="shared" si="58"/>
        <v>0</v>
      </c>
      <c r="R55" s="150">
        <v>0</v>
      </c>
      <c r="S55" s="150">
        <v>0</v>
      </c>
      <c r="T55" s="150">
        <v>0</v>
      </c>
      <c r="U55" s="27">
        <f t="shared" si="59"/>
        <v>0</v>
      </c>
      <c r="V55" s="150">
        <v>0</v>
      </c>
      <c r="W55" s="150">
        <v>0</v>
      </c>
      <c r="X55" s="150">
        <v>0</v>
      </c>
      <c r="Y55" s="27">
        <f t="shared" si="60"/>
        <v>0</v>
      </c>
      <c r="Z55" s="150">
        <v>0</v>
      </c>
      <c r="AA55" s="150">
        <v>0</v>
      </c>
      <c r="AB55" s="150">
        <v>0</v>
      </c>
      <c r="AC55" s="27">
        <f t="shared" si="61"/>
        <v>0</v>
      </c>
    </row>
    <row r="56" spans="1:29" ht="15" customHeight="1" x14ac:dyDescent="0.45">
      <c r="A56" s="24" t="str">
        <f t="shared" si="62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5"/>
        <v>0</v>
      </c>
      <c r="I56" s="150">
        <v>0</v>
      </c>
      <c r="J56" s="150">
        <v>0</v>
      </c>
      <c r="K56" s="150">
        <v>0</v>
      </c>
      <c r="L56" s="27">
        <f t="shared" si="56"/>
        <v>0</v>
      </c>
      <c r="M56" s="150">
        <v>0</v>
      </c>
      <c r="N56" s="150">
        <v>0</v>
      </c>
      <c r="O56" s="150">
        <v>0</v>
      </c>
      <c r="P56" s="27">
        <f t="shared" si="57"/>
        <v>0</v>
      </c>
      <c r="Q56" s="27">
        <f t="shared" si="58"/>
        <v>0</v>
      </c>
      <c r="R56" s="150">
        <v>0</v>
      </c>
      <c r="S56" s="150">
        <v>0</v>
      </c>
      <c r="T56" s="150">
        <v>0</v>
      </c>
      <c r="U56" s="27">
        <f t="shared" si="59"/>
        <v>0</v>
      </c>
      <c r="V56" s="150">
        <v>0</v>
      </c>
      <c r="W56" s="150">
        <v>0</v>
      </c>
      <c r="X56" s="150">
        <v>0</v>
      </c>
      <c r="Y56" s="27">
        <f t="shared" si="60"/>
        <v>0</v>
      </c>
      <c r="Z56" s="150">
        <v>0</v>
      </c>
      <c r="AA56" s="150">
        <v>0</v>
      </c>
      <c r="AB56" s="150">
        <v>0</v>
      </c>
      <c r="AC56" s="27">
        <f t="shared" si="61"/>
        <v>0</v>
      </c>
    </row>
    <row r="57" spans="1:29" x14ac:dyDescent="0.45">
      <c r="A57" s="24" t="str">
        <f t="shared" si="62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5"/>
        <v>0</v>
      </c>
      <c r="I57" s="150">
        <v>0</v>
      </c>
      <c r="J57" s="150">
        <v>0</v>
      </c>
      <c r="K57" s="150">
        <v>0</v>
      </c>
      <c r="L57" s="27">
        <f t="shared" si="56"/>
        <v>0</v>
      </c>
      <c r="M57" s="150">
        <v>0</v>
      </c>
      <c r="N57" s="150">
        <v>0</v>
      </c>
      <c r="O57" s="150">
        <v>0</v>
      </c>
      <c r="P57" s="27">
        <f t="shared" si="57"/>
        <v>0</v>
      </c>
      <c r="Q57" s="27">
        <f t="shared" si="58"/>
        <v>0</v>
      </c>
      <c r="R57" s="150">
        <v>0</v>
      </c>
      <c r="S57" s="150">
        <v>0</v>
      </c>
      <c r="T57" s="150">
        <v>0</v>
      </c>
      <c r="U57" s="27">
        <f t="shared" si="59"/>
        <v>0</v>
      </c>
      <c r="V57" s="150">
        <v>0</v>
      </c>
      <c r="W57" s="150">
        <v>0</v>
      </c>
      <c r="X57" s="150">
        <v>0</v>
      </c>
      <c r="Y57" s="27">
        <f t="shared" si="60"/>
        <v>0</v>
      </c>
      <c r="Z57" s="150">
        <v>0</v>
      </c>
      <c r="AA57" s="150">
        <v>0</v>
      </c>
      <c r="AB57" s="150">
        <v>0</v>
      </c>
      <c r="AC57" s="27">
        <f t="shared" si="61"/>
        <v>0</v>
      </c>
    </row>
    <row r="58" spans="1:29" x14ac:dyDescent="0.45">
      <c r="A58" s="24" t="str">
        <f t="shared" si="62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5"/>
        <v>0</v>
      </c>
      <c r="I58" s="150">
        <v>0</v>
      </c>
      <c r="J58" s="150">
        <v>0</v>
      </c>
      <c r="K58" s="150">
        <v>0</v>
      </c>
      <c r="L58" s="27">
        <f t="shared" si="56"/>
        <v>0</v>
      </c>
      <c r="M58" s="150">
        <v>0</v>
      </c>
      <c r="N58" s="150">
        <v>0</v>
      </c>
      <c r="O58" s="150">
        <v>0</v>
      </c>
      <c r="P58" s="27">
        <f t="shared" si="57"/>
        <v>0</v>
      </c>
      <c r="Q58" s="27">
        <f t="shared" si="58"/>
        <v>0</v>
      </c>
      <c r="R58" s="150">
        <v>0</v>
      </c>
      <c r="S58" s="150">
        <v>0</v>
      </c>
      <c r="T58" s="150">
        <v>0</v>
      </c>
      <c r="U58" s="27">
        <f t="shared" si="59"/>
        <v>0</v>
      </c>
      <c r="V58" s="150">
        <v>0</v>
      </c>
      <c r="W58" s="150">
        <v>0</v>
      </c>
      <c r="X58" s="150">
        <v>0</v>
      </c>
      <c r="Y58" s="27">
        <f t="shared" si="60"/>
        <v>0</v>
      </c>
      <c r="Z58" s="150">
        <v>0</v>
      </c>
      <c r="AA58" s="150">
        <v>0</v>
      </c>
      <c r="AB58" s="150">
        <v>0</v>
      </c>
      <c r="AC58" s="27">
        <f t="shared" si="61"/>
        <v>0</v>
      </c>
    </row>
    <row r="59" spans="1:29" x14ac:dyDescent="0.45">
      <c r="A59" s="24" t="str">
        <f t="shared" si="62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5"/>
        <v>0</v>
      </c>
      <c r="I59" s="150">
        <v>0</v>
      </c>
      <c r="J59" s="150">
        <v>0</v>
      </c>
      <c r="K59" s="150">
        <v>0</v>
      </c>
      <c r="L59" s="27">
        <f t="shared" si="56"/>
        <v>0</v>
      </c>
      <c r="M59" s="150">
        <v>0</v>
      </c>
      <c r="N59" s="150">
        <v>0</v>
      </c>
      <c r="O59" s="150">
        <v>0</v>
      </c>
      <c r="P59" s="27">
        <f t="shared" si="57"/>
        <v>0</v>
      </c>
      <c r="Q59" s="27">
        <f t="shared" si="58"/>
        <v>0</v>
      </c>
      <c r="R59" s="150">
        <v>0</v>
      </c>
      <c r="S59" s="150">
        <v>0</v>
      </c>
      <c r="T59" s="150">
        <v>0</v>
      </c>
      <c r="U59" s="27">
        <f t="shared" si="59"/>
        <v>0</v>
      </c>
      <c r="V59" s="150">
        <v>0</v>
      </c>
      <c r="W59" s="150">
        <v>0</v>
      </c>
      <c r="X59" s="150">
        <v>0</v>
      </c>
      <c r="Y59" s="27">
        <f t="shared" si="60"/>
        <v>0</v>
      </c>
      <c r="Z59" s="150">
        <v>0</v>
      </c>
      <c r="AA59" s="150">
        <v>0</v>
      </c>
      <c r="AB59" s="150">
        <v>0</v>
      </c>
      <c r="AC59" s="27">
        <f t="shared" si="61"/>
        <v>0</v>
      </c>
    </row>
    <row r="60" spans="1:29" x14ac:dyDescent="0.45">
      <c r="A60" s="24" t="str">
        <f t="shared" si="62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9">SUBTOTAL(9,F61:F62)</f>
        <v>0</v>
      </c>
      <c r="G60" s="27">
        <f t="shared" si="69"/>
        <v>0</v>
      </c>
      <c r="H60" s="27">
        <f t="shared" si="55"/>
        <v>0</v>
      </c>
      <c r="I60" s="27">
        <f>SUBTOTAL(9,I61:I62)</f>
        <v>0</v>
      </c>
      <c r="J60" s="27">
        <f t="shared" ref="J60:K60" si="70">SUBTOTAL(9,J61:J62)</f>
        <v>0</v>
      </c>
      <c r="K60" s="27">
        <f t="shared" si="70"/>
        <v>0</v>
      </c>
      <c r="L60" s="27">
        <f t="shared" si="56"/>
        <v>0</v>
      </c>
      <c r="M60" s="27">
        <f>SUBTOTAL(9,M61:M62)</f>
        <v>0</v>
      </c>
      <c r="N60" s="27">
        <f t="shared" ref="N60:O60" si="71">SUBTOTAL(9,N61:N62)</f>
        <v>0</v>
      </c>
      <c r="O60" s="27">
        <f t="shared" si="71"/>
        <v>0</v>
      </c>
      <c r="P60" s="27">
        <f t="shared" si="57"/>
        <v>0</v>
      </c>
      <c r="Q60" s="27">
        <f t="shared" si="58"/>
        <v>0</v>
      </c>
      <c r="R60" s="27">
        <f>SUBTOTAL(9,R61:R62)</f>
        <v>0</v>
      </c>
      <c r="S60" s="27">
        <f t="shared" ref="S60:T60" si="72">SUBTOTAL(9,S61:S62)</f>
        <v>0</v>
      </c>
      <c r="T60" s="27">
        <f t="shared" si="72"/>
        <v>0</v>
      </c>
      <c r="U60" s="27">
        <f t="shared" si="59"/>
        <v>0</v>
      </c>
      <c r="V60" s="27">
        <f>SUBTOTAL(9,V61:V62)</f>
        <v>0</v>
      </c>
      <c r="W60" s="27">
        <f t="shared" ref="W60:X60" si="73">SUBTOTAL(9,W61:W62)</f>
        <v>0</v>
      </c>
      <c r="X60" s="27">
        <f t="shared" si="73"/>
        <v>0</v>
      </c>
      <c r="Y60" s="27">
        <f t="shared" si="60"/>
        <v>0</v>
      </c>
      <c r="Z60" s="27">
        <f>SUBTOTAL(9,Z61:Z62)</f>
        <v>0</v>
      </c>
      <c r="AA60" s="27">
        <f t="shared" ref="AA60:AB60" si="74">SUBTOTAL(9,AA61:AA62)</f>
        <v>0</v>
      </c>
      <c r="AB60" s="27">
        <f t="shared" si="74"/>
        <v>0</v>
      </c>
      <c r="AC60" s="27">
        <f t="shared" si="61"/>
        <v>0</v>
      </c>
    </row>
    <row r="61" spans="1:29" x14ac:dyDescent="0.45">
      <c r="A61" s="24" t="str">
        <f t="shared" si="62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5"/>
        <v>0</v>
      </c>
      <c r="I61" s="150">
        <v>0</v>
      </c>
      <c r="J61" s="150">
        <v>0</v>
      </c>
      <c r="K61" s="150">
        <v>0</v>
      </c>
      <c r="L61" s="27">
        <f t="shared" si="56"/>
        <v>0</v>
      </c>
      <c r="M61" s="150">
        <v>0</v>
      </c>
      <c r="N61" s="150">
        <v>0</v>
      </c>
      <c r="O61" s="150">
        <v>0</v>
      </c>
      <c r="P61" s="27">
        <f t="shared" si="57"/>
        <v>0</v>
      </c>
      <c r="Q61" s="27">
        <f t="shared" si="58"/>
        <v>0</v>
      </c>
      <c r="R61" s="150">
        <v>0</v>
      </c>
      <c r="S61" s="150">
        <v>0</v>
      </c>
      <c r="T61" s="150">
        <v>0</v>
      </c>
      <c r="U61" s="27">
        <f t="shared" si="59"/>
        <v>0</v>
      </c>
      <c r="V61" s="150">
        <v>0</v>
      </c>
      <c r="W61" s="150">
        <v>0</v>
      </c>
      <c r="X61" s="150">
        <v>0</v>
      </c>
      <c r="Y61" s="27">
        <f t="shared" si="60"/>
        <v>0</v>
      </c>
      <c r="Z61" s="150">
        <v>0</v>
      </c>
      <c r="AA61" s="150">
        <v>0</v>
      </c>
      <c r="AB61" s="150">
        <v>0</v>
      </c>
      <c r="AC61" s="27">
        <f t="shared" si="61"/>
        <v>0</v>
      </c>
    </row>
    <row r="62" spans="1:29" x14ac:dyDescent="0.45">
      <c r="A62" s="24" t="str">
        <f t="shared" si="62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5"/>
        <v>0</v>
      </c>
      <c r="I62" s="150">
        <v>0</v>
      </c>
      <c r="J62" s="150">
        <v>0</v>
      </c>
      <c r="K62" s="150">
        <v>0</v>
      </c>
      <c r="L62" s="27">
        <f t="shared" si="56"/>
        <v>0</v>
      </c>
      <c r="M62" s="150">
        <v>0</v>
      </c>
      <c r="N62" s="150">
        <v>0</v>
      </c>
      <c r="O62" s="150">
        <v>0</v>
      </c>
      <c r="P62" s="27">
        <f t="shared" si="57"/>
        <v>0</v>
      </c>
      <c r="Q62" s="27">
        <f t="shared" si="58"/>
        <v>0</v>
      </c>
      <c r="R62" s="150">
        <v>0</v>
      </c>
      <c r="S62" s="150">
        <v>0</v>
      </c>
      <c r="T62" s="150">
        <v>0</v>
      </c>
      <c r="U62" s="27">
        <f t="shared" si="59"/>
        <v>0</v>
      </c>
      <c r="V62" s="150">
        <v>0</v>
      </c>
      <c r="W62" s="150">
        <v>0</v>
      </c>
      <c r="X62" s="150">
        <v>0</v>
      </c>
      <c r="Y62" s="27">
        <f t="shared" si="60"/>
        <v>0</v>
      </c>
      <c r="Z62" s="150">
        <v>0</v>
      </c>
      <c r="AA62" s="150">
        <v>0</v>
      </c>
      <c r="AB62" s="150">
        <v>0</v>
      </c>
      <c r="AC62" s="27">
        <f t="shared" si="61"/>
        <v>0</v>
      </c>
    </row>
    <row r="63" spans="1:29" x14ac:dyDescent="0.45">
      <c r="A63" s="24" t="str">
        <f t="shared" si="62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5">(F64-SUM(F51:F52)+F53+F60)</f>
        <v>0</v>
      </c>
      <c r="G63" s="27">
        <f t="shared" si="75"/>
        <v>0</v>
      </c>
      <c r="H63" s="27">
        <f t="shared" si="55"/>
        <v>0</v>
      </c>
      <c r="I63" s="27">
        <f>(I64-SUM(I51:I52)+I53+I60)</f>
        <v>0</v>
      </c>
      <c r="J63" s="27">
        <f t="shared" ref="J63:K63" si="76">(J64-SUM(J51:J52)+J53+J60)</f>
        <v>0</v>
      </c>
      <c r="K63" s="27">
        <f t="shared" si="76"/>
        <v>0</v>
      </c>
      <c r="L63" s="27">
        <f t="shared" si="56"/>
        <v>0</v>
      </c>
      <c r="M63" s="27">
        <f>(M64-SUM(M51:M52)+M53+M60)</f>
        <v>0</v>
      </c>
      <c r="N63" s="27">
        <f t="shared" ref="N63:O63" si="77">(N64-SUM(N51:N52)+N53+N60)</f>
        <v>0</v>
      </c>
      <c r="O63" s="27">
        <f t="shared" si="77"/>
        <v>0</v>
      </c>
      <c r="P63" s="27">
        <f t="shared" si="57"/>
        <v>0</v>
      </c>
      <c r="Q63" s="27">
        <f t="shared" si="58"/>
        <v>0</v>
      </c>
      <c r="R63" s="27">
        <f>(R64-SUM(R51:R52)+R53+R60)</f>
        <v>0</v>
      </c>
      <c r="S63" s="27">
        <f t="shared" ref="S63:T63" si="78">(S64-SUM(S51:S52)+S53+S60)</f>
        <v>0</v>
      </c>
      <c r="T63" s="27">
        <f t="shared" si="78"/>
        <v>0</v>
      </c>
      <c r="U63" s="27">
        <f t="shared" si="59"/>
        <v>0</v>
      </c>
      <c r="V63" s="27">
        <f>(V64-SUM(V51:V52)+V53+V60)</f>
        <v>0</v>
      </c>
      <c r="W63" s="27">
        <f t="shared" ref="W63:X63" si="79">(W64-SUM(W51:W52)+W53+W60)</f>
        <v>0</v>
      </c>
      <c r="X63" s="27">
        <f t="shared" si="79"/>
        <v>0</v>
      </c>
      <c r="Y63" s="27">
        <f t="shared" si="60"/>
        <v>0</v>
      </c>
      <c r="Z63" s="27">
        <f>(Z64-SUM(Z51:Z52)+Z53+Z60)</f>
        <v>0</v>
      </c>
      <c r="AA63" s="27">
        <f t="shared" ref="AA63:AB63" si="80">(AA64-SUM(AA51:AA52)+AA53+AA60)</f>
        <v>0</v>
      </c>
      <c r="AB63" s="27">
        <f t="shared" si="80"/>
        <v>0</v>
      </c>
      <c r="AC63" s="27">
        <f t="shared" si="61"/>
        <v>0</v>
      </c>
    </row>
    <row r="64" spans="1:29" x14ac:dyDescent="0.45">
      <c r="A64" s="24" t="str">
        <f t="shared" si="62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5"/>
        <v>0</v>
      </c>
      <c r="I64" s="150">
        <v>0</v>
      </c>
      <c r="J64" s="150">
        <v>0</v>
      </c>
      <c r="K64" s="150">
        <v>0</v>
      </c>
      <c r="L64" s="27">
        <f t="shared" si="56"/>
        <v>0</v>
      </c>
      <c r="M64" s="150">
        <v>0</v>
      </c>
      <c r="N64" s="150">
        <v>0</v>
      </c>
      <c r="O64" s="150">
        <v>0</v>
      </c>
      <c r="P64" s="27">
        <f t="shared" si="57"/>
        <v>0</v>
      </c>
      <c r="Q64" s="27">
        <f t="shared" si="58"/>
        <v>0</v>
      </c>
      <c r="R64" s="150">
        <v>0</v>
      </c>
      <c r="S64" s="150">
        <v>0</v>
      </c>
      <c r="T64" s="150">
        <v>0</v>
      </c>
      <c r="U64" s="27">
        <f t="shared" si="59"/>
        <v>0</v>
      </c>
      <c r="V64" s="150">
        <v>0</v>
      </c>
      <c r="W64" s="150">
        <v>0</v>
      </c>
      <c r="X64" s="150">
        <v>0</v>
      </c>
      <c r="Y64" s="27">
        <f t="shared" si="60"/>
        <v>0</v>
      </c>
      <c r="Z64" s="150">
        <v>0</v>
      </c>
      <c r="AA64" s="150">
        <v>0</v>
      </c>
      <c r="AB64" s="150">
        <v>0</v>
      </c>
      <c r="AC64" s="27">
        <f t="shared" si="61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5w593R/oQF5bIZKRPZQty6AB3qLuVX3HXIJjxDZ16bw=" saltValue="0Nv0h4bVo5pAQdexW4hdYw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conditionalFormatting sqref="E27:G27 F45:G45 J27:K27 J45:K45 N27:O27 N45:O45 S27:T27 S45:T45 W27:X27 W45:X45 AA27:AB27 AA45:AB45">
    <cfRule type="expression" dxfId="267" priority="106">
      <formula>NOT(E27=0)</formula>
    </cfRule>
  </conditionalFormatting>
  <conditionalFormatting sqref="E45">
    <cfRule type="expression" dxfId="266" priority="58">
      <formula>NOT(E45=0)</formula>
    </cfRule>
  </conditionalFormatting>
  <conditionalFormatting sqref="I27">
    <cfRule type="expression" dxfId="265" priority="52">
      <formula>NOT(I27=0)</formula>
    </cfRule>
  </conditionalFormatting>
  <conditionalFormatting sqref="I45">
    <cfRule type="expression" dxfId="264" priority="49">
      <formula>NOT(I45=0)</formula>
    </cfRule>
  </conditionalFormatting>
  <conditionalFormatting sqref="M27">
    <cfRule type="expression" dxfId="263" priority="43">
      <formula>NOT(M27=0)</formula>
    </cfRule>
  </conditionalFormatting>
  <conditionalFormatting sqref="M45">
    <cfRule type="expression" dxfId="262" priority="40">
      <formula>NOT(M45=0)</formula>
    </cfRule>
  </conditionalFormatting>
  <conditionalFormatting sqref="R27">
    <cfRule type="expression" dxfId="261" priority="34">
      <formula>NOT(R27=0)</formula>
    </cfRule>
  </conditionalFormatting>
  <conditionalFormatting sqref="R45">
    <cfRule type="expression" dxfId="260" priority="31">
      <formula>NOT(R45=0)</formula>
    </cfRule>
  </conditionalFormatting>
  <conditionalFormatting sqref="V27">
    <cfRule type="expression" dxfId="259" priority="25">
      <formula>NOT(V27=0)</formula>
    </cfRule>
  </conditionalFormatting>
  <conditionalFormatting sqref="V45">
    <cfRule type="expression" dxfId="258" priority="22">
      <formula>NOT(V45=0)</formula>
    </cfRule>
  </conditionalFormatting>
  <conditionalFormatting sqref="Z27">
    <cfRule type="expression" dxfId="257" priority="16">
      <formula>NOT(Z27=0)</formula>
    </cfRule>
  </conditionalFormatting>
  <conditionalFormatting sqref="Z45">
    <cfRule type="expression" dxfId="256" priority="13">
      <formula>NOT(Z45=0)</formula>
    </cfRule>
  </conditionalFormatting>
  <conditionalFormatting sqref="F63:G63 J63:K63 N63:O63 S63:T63 W63:X63 AA63:AB63">
    <cfRule type="expression" dxfId="255" priority="7">
      <formula>NOT(F63=0)</formula>
    </cfRule>
  </conditionalFormatting>
  <conditionalFormatting sqref="E63">
    <cfRule type="expression" dxfId="254" priority="6">
      <formula>NOT(E63=0)</formula>
    </cfRule>
  </conditionalFormatting>
  <conditionalFormatting sqref="I63">
    <cfRule type="expression" dxfId="253" priority="5">
      <formula>NOT(I63=0)</formula>
    </cfRule>
  </conditionalFormatting>
  <conditionalFormatting sqref="M63">
    <cfRule type="expression" dxfId="252" priority="4">
      <formula>NOT(M63=0)</formula>
    </cfRule>
  </conditionalFormatting>
  <conditionalFormatting sqref="R63">
    <cfRule type="expression" dxfId="251" priority="3">
      <formula>NOT(R63=0)</formula>
    </cfRule>
  </conditionalFormatting>
  <conditionalFormatting sqref="V63">
    <cfRule type="expression" dxfId="250" priority="2">
      <formula>NOT(V63=0)</formula>
    </cfRule>
  </conditionalFormatting>
  <conditionalFormatting sqref="Z63">
    <cfRule type="expression" dxfId="249" priority="1">
      <formula>NOT(Z63=0)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9CCFF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110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316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h/U1eFtammRZc8K8GEnZ9+WgR3ZNfKNynOpJwU6QTCY=" saltValue="V+aG9w7/TNuMyD2HVDs2Dg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conditionalFormatting sqref="F27:G27 F45:G45 J27:K27 J45:K45 N27:O27 N45:O45 S27:T27 S45:T45 W27:X27 W45:X45 AA27:AB27 AA45:AB45">
    <cfRule type="expression" dxfId="248" priority="37">
      <formula>NOT(F27=0)</formula>
    </cfRule>
  </conditionalFormatting>
  <conditionalFormatting sqref="R27">
    <cfRule type="expression" dxfId="247" priority="34">
      <formula>NOT(R27=0)</formula>
    </cfRule>
  </conditionalFormatting>
  <conditionalFormatting sqref="R45">
    <cfRule type="expression" dxfId="246" priority="31">
      <formula>NOT(R45=0)</formula>
    </cfRule>
  </conditionalFormatting>
  <conditionalFormatting sqref="V27">
    <cfRule type="expression" dxfId="245" priority="25">
      <formula>NOT(V27=0)</formula>
    </cfRule>
  </conditionalFormatting>
  <conditionalFormatting sqref="V45">
    <cfRule type="expression" dxfId="244" priority="22">
      <formula>NOT(V45=0)</formula>
    </cfRule>
  </conditionalFormatting>
  <conditionalFormatting sqref="Z27">
    <cfRule type="expression" dxfId="243" priority="16">
      <formula>NOT(Z27=0)</formula>
    </cfRule>
  </conditionalFormatting>
  <conditionalFormatting sqref="Z45">
    <cfRule type="expression" dxfId="242" priority="13">
      <formula>NOT(Z45=0)</formula>
    </cfRule>
  </conditionalFormatting>
  <conditionalFormatting sqref="E27">
    <cfRule type="expression" dxfId="241" priority="61">
      <formula>NOT(E27=0)</formula>
    </cfRule>
  </conditionalFormatting>
  <conditionalFormatting sqref="E45">
    <cfRule type="expression" dxfId="240" priority="58">
      <formula>NOT(E45=0)</formula>
    </cfRule>
  </conditionalFormatting>
  <conditionalFormatting sqref="I27">
    <cfRule type="expression" dxfId="239" priority="52">
      <formula>NOT(I27=0)</formula>
    </cfRule>
  </conditionalFormatting>
  <conditionalFormatting sqref="I45">
    <cfRule type="expression" dxfId="238" priority="49">
      <formula>NOT(I45=0)</formula>
    </cfRule>
  </conditionalFormatting>
  <conditionalFormatting sqref="M27">
    <cfRule type="expression" dxfId="237" priority="43">
      <formula>NOT(M27=0)</formula>
    </cfRule>
  </conditionalFormatting>
  <conditionalFormatting sqref="M45">
    <cfRule type="expression" dxfId="236" priority="40">
      <formula>NOT(M45=0)</formula>
    </cfRule>
  </conditionalFormatting>
  <conditionalFormatting sqref="F63:G63 J63:K63 N63:O63 S63:T63 W63:X63 AA63:AB63">
    <cfRule type="expression" dxfId="235" priority="4">
      <formula>NOT(F63=0)</formula>
    </cfRule>
  </conditionalFormatting>
  <conditionalFormatting sqref="R63">
    <cfRule type="expression" dxfId="234" priority="3">
      <formula>NOT(R63=0)</formula>
    </cfRule>
  </conditionalFormatting>
  <conditionalFormatting sqref="V63">
    <cfRule type="expression" dxfId="233" priority="2">
      <formula>NOT(V63=0)</formula>
    </cfRule>
  </conditionalFormatting>
  <conditionalFormatting sqref="Z63">
    <cfRule type="expression" dxfId="232" priority="1">
      <formula>NOT(Z63=0)</formula>
    </cfRule>
  </conditionalFormatting>
  <conditionalFormatting sqref="E63">
    <cfRule type="expression" dxfId="231" priority="7">
      <formula>NOT(E63=0)</formula>
    </cfRule>
  </conditionalFormatting>
  <conditionalFormatting sqref="I63">
    <cfRule type="expression" dxfId="230" priority="6">
      <formula>NOT(I63=0)</formula>
    </cfRule>
  </conditionalFormatting>
  <conditionalFormatting sqref="M63">
    <cfRule type="expression" dxfId="229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9CCFF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109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317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gnj0YwYVVaZ1dbaQS3IWDFY47scSKGT59y8LGWERT28=" saltValue="rUcl0NKVyAZxUPJ7Eby8pQ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conditionalFormatting sqref="F27:G27 F45:G45 J27:K27 J45:K45 N27:O27 N45:O45 S27:T27 S45:T45 W27:X27 W45:X45 AA27:AB27 AA45:AB45">
    <cfRule type="expression" dxfId="228" priority="37">
      <formula>NOT(F27=0)</formula>
    </cfRule>
  </conditionalFormatting>
  <conditionalFormatting sqref="R27">
    <cfRule type="expression" dxfId="227" priority="34">
      <formula>NOT(R27=0)</formula>
    </cfRule>
  </conditionalFormatting>
  <conditionalFormatting sqref="R45">
    <cfRule type="expression" dxfId="226" priority="31">
      <formula>NOT(R45=0)</formula>
    </cfRule>
  </conditionalFormatting>
  <conditionalFormatting sqref="V27">
    <cfRule type="expression" dxfId="225" priority="25">
      <formula>NOT(V27=0)</formula>
    </cfRule>
  </conditionalFormatting>
  <conditionalFormatting sqref="V45">
    <cfRule type="expression" dxfId="224" priority="22">
      <formula>NOT(V45=0)</formula>
    </cfRule>
  </conditionalFormatting>
  <conditionalFormatting sqref="Z27">
    <cfRule type="expression" dxfId="223" priority="16">
      <formula>NOT(Z27=0)</formula>
    </cfRule>
  </conditionalFormatting>
  <conditionalFormatting sqref="Z45">
    <cfRule type="expression" dxfId="222" priority="13">
      <formula>NOT(Z45=0)</formula>
    </cfRule>
  </conditionalFormatting>
  <conditionalFormatting sqref="E27">
    <cfRule type="expression" dxfId="221" priority="61">
      <formula>NOT(E27=0)</formula>
    </cfRule>
  </conditionalFormatting>
  <conditionalFormatting sqref="E45">
    <cfRule type="expression" dxfId="220" priority="58">
      <formula>NOT(E45=0)</formula>
    </cfRule>
  </conditionalFormatting>
  <conditionalFormatting sqref="I27">
    <cfRule type="expression" dxfId="219" priority="52">
      <formula>NOT(I27=0)</formula>
    </cfRule>
  </conditionalFormatting>
  <conditionalFormatting sqref="I45">
    <cfRule type="expression" dxfId="218" priority="49">
      <formula>NOT(I45=0)</formula>
    </cfRule>
  </conditionalFormatting>
  <conditionalFormatting sqref="M27">
    <cfRule type="expression" dxfId="217" priority="43">
      <formula>NOT(M27=0)</formula>
    </cfRule>
  </conditionalFormatting>
  <conditionalFormatting sqref="M45">
    <cfRule type="expression" dxfId="216" priority="40">
      <formula>NOT(M45=0)</formula>
    </cfRule>
  </conditionalFormatting>
  <conditionalFormatting sqref="F63:G63 J63:K63 N63:O63 S63:T63 W63:X63 AA63:AB63">
    <cfRule type="expression" dxfId="215" priority="4">
      <formula>NOT(F63=0)</formula>
    </cfRule>
  </conditionalFormatting>
  <conditionalFormatting sqref="R63">
    <cfRule type="expression" dxfId="214" priority="3">
      <formula>NOT(R63=0)</formula>
    </cfRule>
  </conditionalFormatting>
  <conditionalFormatting sqref="V63">
    <cfRule type="expression" dxfId="213" priority="2">
      <formula>NOT(V63=0)</formula>
    </cfRule>
  </conditionalFormatting>
  <conditionalFormatting sqref="Z63">
    <cfRule type="expression" dxfId="212" priority="1">
      <formula>NOT(Z63=0)</formula>
    </cfRule>
  </conditionalFormatting>
  <conditionalFormatting sqref="E63">
    <cfRule type="expression" dxfId="211" priority="7">
      <formula>NOT(E63=0)</formula>
    </cfRule>
  </conditionalFormatting>
  <conditionalFormatting sqref="I63">
    <cfRule type="expression" dxfId="210" priority="6">
      <formula>NOT(I63=0)</formula>
    </cfRule>
  </conditionalFormatting>
  <conditionalFormatting sqref="M63">
    <cfRule type="expression" dxfId="209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9CCFF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110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317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p1uZOsUQxkEyFGYy/QOngl1w5uxIFFUZJPZyDybPVGw=" saltValue="UhQYVoLAMAn/0rmxnqFPQg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conditionalFormatting sqref="F27:G27 F45:G45 J27:K27 J45:K45 N27:O27 N45:O45 S27:T27 S45:T45 W27:X27 W45:X45 AA27:AB27 AA45:AB45">
    <cfRule type="expression" dxfId="208" priority="37">
      <formula>NOT(F27=0)</formula>
    </cfRule>
  </conditionalFormatting>
  <conditionalFormatting sqref="R27">
    <cfRule type="expression" dxfId="207" priority="34">
      <formula>NOT(R27=0)</formula>
    </cfRule>
  </conditionalFormatting>
  <conditionalFormatting sqref="R45">
    <cfRule type="expression" dxfId="206" priority="31">
      <formula>NOT(R45=0)</formula>
    </cfRule>
  </conditionalFormatting>
  <conditionalFormatting sqref="V27">
    <cfRule type="expression" dxfId="205" priority="25">
      <formula>NOT(V27=0)</formula>
    </cfRule>
  </conditionalFormatting>
  <conditionalFormatting sqref="V45">
    <cfRule type="expression" dxfId="204" priority="22">
      <formula>NOT(V45=0)</formula>
    </cfRule>
  </conditionalFormatting>
  <conditionalFormatting sqref="Z27">
    <cfRule type="expression" dxfId="203" priority="16">
      <formula>NOT(Z27=0)</formula>
    </cfRule>
  </conditionalFormatting>
  <conditionalFormatting sqref="Z45">
    <cfRule type="expression" dxfId="202" priority="13">
      <formula>NOT(Z45=0)</formula>
    </cfRule>
  </conditionalFormatting>
  <conditionalFormatting sqref="E27">
    <cfRule type="expression" dxfId="201" priority="61">
      <formula>NOT(E27=0)</formula>
    </cfRule>
  </conditionalFormatting>
  <conditionalFormatting sqref="E45">
    <cfRule type="expression" dxfId="200" priority="58">
      <formula>NOT(E45=0)</formula>
    </cfRule>
  </conditionalFormatting>
  <conditionalFormatting sqref="I27">
    <cfRule type="expression" dxfId="199" priority="52">
      <formula>NOT(I27=0)</formula>
    </cfRule>
  </conditionalFormatting>
  <conditionalFormatting sqref="I45">
    <cfRule type="expression" dxfId="198" priority="49">
      <formula>NOT(I45=0)</formula>
    </cfRule>
  </conditionalFormatting>
  <conditionalFormatting sqref="M27">
    <cfRule type="expression" dxfId="197" priority="43">
      <formula>NOT(M27=0)</formula>
    </cfRule>
  </conditionalFormatting>
  <conditionalFormatting sqref="M45">
    <cfRule type="expression" dxfId="196" priority="40">
      <formula>NOT(M45=0)</formula>
    </cfRule>
  </conditionalFormatting>
  <conditionalFormatting sqref="F63:G63 J63:K63 N63:O63 S63:T63 W63:X63 AA63:AB63">
    <cfRule type="expression" dxfId="195" priority="4">
      <formula>NOT(F63=0)</formula>
    </cfRule>
  </conditionalFormatting>
  <conditionalFormatting sqref="R63">
    <cfRule type="expression" dxfId="194" priority="3">
      <formula>NOT(R63=0)</formula>
    </cfRule>
  </conditionalFormatting>
  <conditionalFormatting sqref="V63">
    <cfRule type="expression" dxfId="193" priority="2">
      <formula>NOT(V63=0)</formula>
    </cfRule>
  </conditionalFormatting>
  <conditionalFormatting sqref="Z63">
    <cfRule type="expression" dxfId="192" priority="1">
      <formula>NOT(Z63=0)</formula>
    </cfRule>
  </conditionalFormatting>
  <conditionalFormatting sqref="E63">
    <cfRule type="expression" dxfId="191" priority="7">
      <formula>NOT(E63=0)</formula>
    </cfRule>
  </conditionalFormatting>
  <conditionalFormatting sqref="I63">
    <cfRule type="expression" dxfId="190" priority="6">
      <formula>NOT(I63=0)</formula>
    </cfRule>
  </conditionalFormatting>
  <conditionalFormatting sqref="M63">
    <cfRule type="expression" dxfId="189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00B0F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109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316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119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119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119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4+tFGSwUijr42IHDA4pQ/z8GhWyJ6ndNYr659JPYo1g=" saltValue="Es3cCeMOrVszuyPA2jtdqA==" spinCount="100000" sheet="1" objects="1" scenarios="1"/>
  <mergeCells count="11">
    <mergeCell ref="Z9:AC9"/>
    <mergeCell ref="E8:H8"/>
    <mergeCell ref="I8:Q8"/>
    <mergeCell ref="R8:U8"/>
    <mergeCell ref="V8:Y8"/>
    <mergeCell ref="Z8:AC8"/>
    <mergeCell ref="E9:H9"/>
    <mergeCell ref="I9:L9"/>
    <mergeCell ref="M9:P9"/>
    <mergeCell ref="R9:U9"/>
    <mergeCell ref="V9:Y9"/>
  </mergeCells>
  <conditionalFormatting sqref="E27:G27 F45:G45 J27:K27 J45:K45 N27:O27 N45:O45 S27:T27 S45:T45 W27:X27 W45:X45 AA27:AB27 AA45:AB45">
    <cfRule type="expression" dxfId="188" priority="61">
      <formula>NOT(E27=0)</formula>
    </cfRule>
  </conditionalFormatting>
  <conditionalFormatting sqref="E45">
    <cfRule type="expression" dxfId="187" priority="58">
      <formula>NOT(E45=0)</formula>
    </cfRule>
  </conditionalFormatting>
  <conditionalFormatting sqref="I27">
    <cfRule type="expression" dxfId="186" priority="52">
      <formula>NOT(I27=0)</formula>
    </cfRule>
  </conditionalFormatting>
  <conditionalFormatting sqref="I45">
    <cfRule type="expression" dxfId="185" priority="49">
      <formula>NOT(I45=0)</formula>
    </cfRule>
  </conditionalFormatting>
  <conditionalFormatting sqref="M27">
    <cfRule type="expression" dxfId="184" priority="43">
      <formula>NOT(M27=0)</formula>
    </cfRule>
  </conditionalFormatting>
  <conditionalFormatting sqref="M45">
    <cfRule type="expression" dxfId="183" priority="40">
      <formula>NOT(M45=0)</formula>
    </cfRule>
  </conditionalFormatting>
  <conditionalFormatting sqref="R27">
    <cfRule type="expression" dxfId="182" priority="34">
      <formula>NOT(R27=0)</formula>
    </cfRule>
  </conditionalFormatting>
  <conditionalFormatting sqref="R45">
    <cfRule type="expression" dxfId="181" priority="31">
      <formula>NOT(R45=0)</formula>
    </cfRule>
  </conditionalFormatting>
  <conditionalFormatting sqref="V27">
    <cfRule type="expression" dxfId="180" priority="25">
      <formula>NOT(V27=0)</formula>
    </cfRule>
  </conditionalFormatting>
  <conditionalFormatting sqref="V45">
    <cfRule type="expression" dxfId="179" priority="22">
      <formula>NOT(V45=0)</formula>
    </cfRule>
  </conditionalFormatting>
  <conditionalFormatting sqref="Z27">
    <cfRule type="expression" dxfId="178" priority="16">
      <formula>NOT(Z27=0)</formula>
    </cfRule>
  </conditionalFormatting>
  <conditionalFormatting sqref="Z45">
    <cfRule type="expression" dxfId="177" priority="13">
      <formula>NOT(Z45=0)</formula>
    </cfRule>
  </conditionalFormatting>
  <conditionalFormatting sqref="F63:G63 J63:K63 N63:O63 S63:T63 W63:X63 AA63:AB63">
    <cfRule type="expression" dxfId="176" priority="7">
      <formula>NOT(F63=0)</formula>
    </cfRule>
  </conditionalFormatting>
  <conditionalFormatting sqref="E63">
    <cfRule type="expression" dxfId="175" priority="6">
      <formula>NOT(E63=0)</formula>
    </cfRule>
  </conditionalFormatting>
  <conditionalFormatting sqref="I63">
    <cfRule type="expression" dxfId="174" priority="5">
      <formula>NOT(I63=0)</formula>
    </cfRule>
  </conditionalFormatting>
  <conditionalFormatting sqref="M63">
    <cfRule type="expression" dxfId="173" priority="4">
      <formula>NOT(M63=0)</formula>
    </cfRule>
  </conditionalFormatting>
  <conditionalFormatting sqref="R63">
    <cfRule type="expression" dxfId="172" priority="3">
      <formula>NOT(R63=0)</formula>
    </cfRule>
  </conditionalFormatting>
  <conditionalFormatting sqref="V63">
    <cfRule type="expression" dxfId="171" priority="2">
      <formula>NOT(V63=0)</formula>
    </cfRule>
  </conditionalFormatting>
  <conditionalFormatting sqref="Z63">
    <cfRule type="expression" dxfId="170" priority="1">
      <formula>NOT(Z63=0)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1"/>
  </sheetPr>
  <dimension ref="B1:M56"/>
  <sheetViews>
    <sheetView showGridLines="0" showWhiteSpace="0" zoomScale="80" zoomScaleNormal="80" workbookViewId="0">
      <selection activeCell="P27" sqref="P27"/>
    </sheetView>
  </sheetViews>
  <sheetFormatPr defaultRowHeight="14.25" x14ac:dyDescent="0.45"/>
  <cols>
    <col min="1" max="1" width="3" customWidth="1"/>
    <col min="2" max="2" width="3.86328125" customWidth="1"/>
    <col min="3" max="3" width="20.1328125" customWidth="1"/>
    <col min="4" max="4" width="15.1328125" customWidth="1"/>
    <col min="6" max="6" width="9.1328125" customWidth="1"/>
  </cols>
  <sheetData>
    <row r="1" spans="2:13" x14ac:dyDescent="0.45">
      <c r="B1" s="89"/>
    </row>
    <row r="2" spans="2:13" ht="18" x14ac:dyDescent="0.55000000000000004">
      <c r="B2" s="68" t="s">
        <v>87</v>
      </c>
      <c r="D2" s="89"/>
    </row>
    <row r="4" spans="2:13" x14ac:dyDescent="0.45">
      <c r="B4" t="s">
        <v>94</v>
      </c>
    </row>
    <row r="5" spans="2:13" s="89" customFormat="1" x14ac:dyDescent="0.45"/>
    <row r="6" spans="2:13" x14ac:dyDescent="0.45">
      <c r="B6" t="s">
        <v>307</v>
      </c>
      <c r="M6" s="130"/>
    </row>
    <row r="7" spans="2:13" s="89" customFormat="1" x14ac:dyDescent="0.45">
      <c r="B7" s="89" t="s">
        <v>308</v>
      </c>
      <c r="M7" s="130"/>
    </row>
    <row r="9" spans="2:13" x14ac:dyDescent="0.45">
      <c r="B9" t="s">
        <v>294</v>
      </c>
    </row>
    <row r="11" spans="2:13" x14ac:dyDescent="0.45">
      <c r="D11" s="94"/>
      <c r="E11" t="s">
        <v>91</v>
      </c>
    </row>
    <row r="12" spans="2:13" x14ac:dyDescent="0.45">
      <c r="D12" s="95" t="s">
        <v>95</v>
      </c>
      <c r="E12" t="s">
        <v>312</v>
      </c>
    </row>
    <row r="13" spans="2:13" s="89" customFormat="1" x14ac:dyDescent="0.45"/>
    <row r="14" spans="2:13" x14ac:dyDescent="0.45">
      <c r="C14" t="s">
        <v>300</v>
      </c>
      <c r="D14" s="96" t="s">
        <v>88</v>
      </c>
      <c r="E14" t="s">
        <v>314</v>
      </c>
      <c r="K14" s="89"/>
    </row>
    <row r="15" spans="2:13" s="89" customFormat="1" x14ac:dyDescent="0.45">
      <c r="C15" s="89" t="s">
        <v>301</v>
      </c>
      <c r="D15" s="97" t="s">
        <v>88</v>
      </c>
      <c r="E15" s="89" t="s">
        <v>315</v>
      </c>
    </row>
    <row r="16" spans="2:13" x14ac:dyDescent="0.45">
      <c r="D16" s="121" t="s">
        <v>88</v>
      </c>
      <c r="E16" t="s">
        <v>292</v>
      </c>
      <c r="K16" s="89"/>
    </row>
    <row r="17" spans="3:11" s="89" customFormat="1" ht="6.75" customHeight="1" x14ac:dyDescent="0.45"/>
    <row r="18" spans="3:11" x14ac:dyDescent="0.45">
      <c r="C18" t="s">
        <v>293</v>
      </c>
      <c r="D18" s="122" t="s">
        <v>89</v>
      </c>
      <c r="E18" s="89" t="s">
        <v>314</v>
      </c>
      <c r="K18" s="89"/>
    </row>
    <row r="19" spans="3:11" s="89" customFormat="1" x14ac:dyDescent="0.45">
      <c r="C19" s="89" t="s">
        <v>301</v>
      </c>
      <c r="D19" s="98" t="s">
        <v>89</v>
      </c>
      <c r="E19" s="89" t="s">
        <v>315</v>
      </c>
    </row>
    <row r="20" spans="3:11" x14ac:dyDescent="0.45">
      <c r="D20" s="99" t="s">
        <v>89</v>
      </c>
      <c r="E20" s="89" t="s">
        <v>292</v>
      </c>
      <c r="K20" s="89"/>
    </row>
    <row r="21" spans="3:11" s="89" customFormat="1" ht="6.75" customHeight="1" x14ac:dyDescent="0.45"/>
    <row r="22" spans="3:11" x14ac:dyDescent="0.45">
      <c r="C22" s="89" t="s">
        <v>293</v>
      </c>
      <c r="D22" s="100" t="s">
        <v>249</v>
      </c>
      <c r="E22" s="89" t="s">
        <v>314</v>
      </c>
      <c r="K22" s="89"/>
    </row>
    <row r="23" spans="3:11" s="89" customFormat="1" x14ac:dyDescent="0.45">
      <c r="C23" s="89" t="s">
        <v>303</v>
      </c>
      <c r="D23" s="123" t="s">
        <v>249</v>
      </c>
      <c r="E23" s="89" t="s">
        <v>315</v>
      </c>
    </row>
    <row r="24" spans="3:11" x14ac:dyDescent="0.45">
      <c r="D24" s="101" t="s">
        <v>249</v>
      </c>
      <c r="E24" s="89" t="s">
        <v>292</v>
      </c>
      <c r="K24" s="89"/>
    </row>
    <row r="25" spans="3:11" s="89" customFormat="1" ht="6.75" customHeight="1" x14ac:dyDescent="0.45"/>
    <row r="26" spans="3:11" x14ac:dyDescent="0.45">
      <c r="C26" t="s">
        <v>302</v>
      </c>
      <c r="D26" s="102" t="s">
        <v>90</v>
      </c>
      <c r="E26" s="89" t="s">
        <v>314</v>
      </c>
      <c r="K26" s="89"/>
    </row>
    <row r="27" spans="3:11" s="89" customFormat="1" x14ac:dyDescent="0.45">
      <c r="C27" s="89" t="s">
        <v>301</v>
      </c>
      <c r="D27" s="103" t="s">
        <v>90</v>
      </c>
      <c r="E27" s="89" t="s">
        <v>315</v>
      </c>
    </row>
    <row r="28" spans="3:11" x14ac:dyDescent="0.45">
      <c r="D28" s="124" t="s">
        <v>90</v>
      </c>
      <c r="E28" s="89" t="s">
        <v>292</v>
      </c>
    </row>
    <row r="29" spans="3:11" s="89" customFormat="1" ht="6.75" customHeight="1" x14ac:dyDescent="0.45"/>
    <row r="30" spans="3:11" x14ac:dyDescent="0.45">
      <c r="C30" s="89" t="s">
        <v>302</v>
      </c>
      <c r="D30" s="104" t="s">
        <v>250</v>
      </c>
      <c r="E30" s="89" t="s">
        <v>314</v>
      </c>
    </row>
    <row r="31" spans="3:11" s="89" customFormat="1" x14ac:dyDescent="0.45">
      <c r="C31" s="89" t="s">
        <v>303</v>
      </c>
      <c r="D31" s="105" t="s">
        <v>250</v>
      </c>
      <c r="E31" s="89" t="s">
        <v>315</v>
      </c>
    </row>
    <row r="32" spans="3:11" x14ac:dyDescent="0.45">
      <c r="D32" s="125" t="s">
        <v>250</v>
      </c>
      <c r="E32" s="89" t="s">
        <v>292</v>
      </c>
    </row>
    <row r="34" spans="2:13" s="89" customFormat="1" x14ac:dyDescent="0.45">
      <c r="C34" s="89" t="s">
        <v>304</v>
      </c>
    </row>
    <row r="35" spans="2:13" s="89" customFormat="1" x14ac:dyDescent="0.45"/>
    <row r="36" spans="2:13" x14ac:dyDescent="0.45">
      <c r="B36" t="s">
        <v>252</v>
      </c>
    </row>
    <row r="38" spans="2:13" x14ac:dyDescent="0.45">
      <c r="C38" s="69"/>
      <c r="D38" t="s">
        <v>251</v>
      </c>
    </row>
    <row r="39" spans="2:13" s="89" customFormat="1" x14ac:dyDescent="0.45">
      <c r="C39" s="93"/>
      <c r="D39" s="89" t="s">
        <v>254</v>
      </c>
    </row>
    <row r="40" spans="2:13" x14ac:dyDescent="0.45">
      <c r="C40" s="70"/>
      <c r="D40" t="s">
        <v>253</v>
      </c>
    </row>
    <row r="42" spans="2:13" x14ac:dyDescent="0.45">
      <c r="B42" t="s">
        <v>93</v>
      </c>
    </row>
    <row r="44" spans="2:13" x14ac:dyDescent="0.45">
      <c r="C44" s="77" t="s">
        <v>305</v>
      </c>
      <c r="D44" s="78"/>
      <c r="E44" s="79"/>
      <c r="F44" s="77" t="s">
        <v>320</v>
      </c>
      <c r="G44" s="78"/>
      <c r="H44" s="78"/>
      <c r="I44" s="78"/>
      <c r="J44" s="78"/>
      <c r="K44" s="78"/>
      <c r="L44" s="78"/>
      <c r="M44" s="79"/>
    </row>
    <row r="45" spans="2:13" x14ac:dyDescent="0.45">
      <c r="C45" s="77" t="s">
        <v>287</v>
      </c>
      <c r="D45" s="78"/>
      <c r="E45" s="79"/>
      <c r="F45" s="77" t="s">
        <v>321</v>
      </c>
      <c r="G45" s="78"/>
      <c r="H45" s="78"/>
      <c r="I45" s="78"/>
      <c r="J45" s="78"/>
      <c r="K45" s="78"/>
      <c r="L45" s="78"/>
      <c r="M45" s="79"/>
    </row>
    <row r="46" spans="2:13" x14ac:dyDescent="0.45">
      <c r="C46" s="74" t="s">
        <v>288</v>
      </c>
      <c r="D46" s="75"/>
      <c r="E46" s="76"/>
      <c r="F46" s="74" t="s">
        <v>322</v>
      </c>
      <c r="G46" s="75"/>
      <c r="H46" s="75"/>
      <c r="I46" s="75"/>
      <c r="J46" s="75"/>
      <c r="K46" s="75"/>
      <c r="L46" s="75"/>
      <c r="M46" s="76"/>
    </row>
    <row r="47" spans="2:13" s="89" customFormat="1" x14ac:dyDescent="0.45"/>
    <row r="48" spans="2:13" x14ac:dyDescent="0.45">
      <c r="B48" t="s">
        <v>96</v>
      </c>
    </row>
    <row r="50" spans="2:13" x14ac:dyDescent="0.45">
      <c r="C50" s="77" t="s">
        <v>101</v>
      </c>
      <c r="D50" s="78"/>
      <c r="E50" s="78"/>
      <c r="F50" s="77" t="s">
        <v>86</v>
      </c>
      <c r="G50" s="78"/>
      <c r="H50" s="78"/>
      <c r="I50" s="78"/>
      <c r="J50" s="78"/>
      <c r="K50" s="78"/>
      <c r="L50" s="78"/>
      <c r="M50" s="79"/>
    </row>
    <row r="51" spans="2:13" x14ac:dyDescent="0.45">
      <c r="C51" s="77" t="s">
        <v>102</v>
      </c>
      <c r="D51" s="78"/>
      <c r="E51" s="78"/>
      <c r="F51" s="77" t="s">
        <v>0</v>
      </c>
      <c r="G51" s="78"/>
      <c r="H51" s="78"/>
      <c r="I51" s="78"/>
      <c r="J51" s="78"/>
      <c r="K51" s="78"/>
      <c r="L51" s="78"/>
      <c r="M51" s="79"/>
    </row>
    <row r="52" spans="2:13" x14ac:dyDescent="0.45">
      <c r="C52" s="77" t="s">
        <v>103</v>
      </c>
      <c r="D52" s="78"/>
      <c r="E52" s="78"/>
      <c r="F52" s="77" t="s">
        <v>0</v>
      </c>
      <c r="G52" s="78"/>
      <c r="H52" s="78"/>
      <c r="I52" s="78"/>
      <c r="J52" s="78"/>
      <c r="K52" s="78"/>
      <c r="L52" s="78"/>
      <c r="M52" s="79"/>
    </row>
    <row r="53" spans="2:13" x14ac:dyDescent="0.45">
      <c r="C53" s="71" t="s">
        <v>104</v>
      </c>
      <c r="D53" s="72"/>
      <c r="E53" s="72"/>
      <c r="F53" s="71" t="s">
        <v>99</v>
      </c>
      <c r="G53" s="72"/>
      <c r="H53" s="72"/>
      <c r="I53" s="72"/>
      <c r="J53" s="72"/>
      <c r="K53" s="72"/>
      <c r="L53" s="72"/>
      <c r="M53" s="73"/>
    </row>
    <row r="54" spans="2:13" x14ac:dyDescent="0.45">
      <c r="C54" s="74"/>
      <c r="D54" s="75"/>
      <c r="E54" s="75"/>
      <c r="F54" s="74" t="s">
        <v>100</v>
      </c>
      <c r="G54" s="75"/>
      <c r="H54" s="75"/>
      <c r="I54" s="75"/>
      <c r="J54" s="75"/>
      <c r="K54" s="75"/>
      <c r="L54" s="75"/>
      <c r="M54" s="76"/>
    </row>
    <row r="56" spans="2:13" x14ac:dyDescent="0.45">
      <c r="B56" t="s">
        <v>97</v>
      </c>
    </row>
  </sheetData>
  <sheetProtection algorithmName="SHA-256" hashValue="UAoj9dUJRm6J3Mf0cEttVaJLXKfNDDv8zw6zs6V6MA0=" saltValue="qelZ+E0HrJpZZmy3jhvq3w==" spinCount="100000" sheet="1" objects="1" scenarios="1"/>
  <dataConsolidate/>
  <pageMargins left="0.7" right="0.7" top="0.75" bottom="0.75" header="0.3" footer="0.3"/>
  <pageSetup paperSize="9" scale="71" orientation="portrait" r:id="rId1"/>
  <headerFooter>
    <oddHeader>&amp;C&amp;B&amp;"Arial"&amp;12&amp;Kff0000​‌For Official Use Only‌​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0B0F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110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316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119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119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119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iNMvi004C6X7rda6SboJJh5xPb2h1U5PXSf9dkbg9KU=" saltValue="IBK9c4hdNO5c0skfOLJDUw==" spinCount="100000" sheet="1" objects="1" scenarios="1"/>
  <mergeCells count="11">
    <mergeCell ref="Z9:AC9"/>
    <mergeCell ref="E8:H8"/>
    <mergeCell ref="I8:Q8"/>
    <mergeCell ref="R8:U8"/>
    <mergeCell ref="V8:Y8"/>
    <mergeCell ref="Z8:AC8"/>
    <mergeCell ref="E9:H9"/>
    <mergeCell ref="I9:L9"/>
    <mergeCell ref="M9:P9"/>
    <mergeCell ref="R9:U9"/>
    <mergeCell ref="V9:Y9"/>
  </mergeCells>
  <conditionalFormatting sqref="F27:G27 F45:G45 J27:K27 J45:K45 N27:O27 N45:O45 S27:T27 S45:T45 W27:X27 W45:X45 AA27:AB27 AA45:AB45">
    <cfRule type="expression" dxfId="169" priority="37">
      <formula>NOT(F27=0)</formula>
    </cfRule>
  </conditionalFormatting>
  <conditionalFormatting sqref="R27">
    <cfRule type="expression" dxfId="168" priority="34">
      <formula>NOT(R27=0)</formula>
    </cfRule>
  </conditionalFormatting>
  <conditionalFormatting sqref="R45">
    <cfRule type="expression" dxfId="167" priority="31">
      <formula>NOT(R45=0)</formula>
    </cfRule>
  </conditionalFormatting>
  <conditionalFormatting sqref="V27">
    <cfRule type="expression" dxfId="166" priority="25">
      <formula>NOT(V27=0)</formula>
    </cfRule>
  </conditionalFormatting>
  <conditionalFormatting sqref="V45">
    <cfRule type="expression" dxfId="165" priority="22">
      <formula>NOT(V45=0)</formula>
    </cfRule>
  </conditionalFormatting>
  <conditionalFormatting sqref="Z27">
    <cfRule type="expression" dxfId="164" priority="16">
      <formula>NOT(Z27=0)</formula>
    </cfRule>
  </conditionalFormatting>
  <conditionalFormatting sqref="Z45">
    <cfRule type="expression" dxfId="163" priority="13">
      <formula>NOT(Z45=0)</formula>
    </cfRule>
  </conditionalFormatting>
  <conditionalFormatting sqref="E27">
    <cfRule type="expression" dxfId="162" priority="61">
      <formula>NOT(E27=0)</formula>
    </cfRule>
  </conditionalFormatting>
  <conditionalFormatting sqref="E45">
    <cfRule type="expression" dxfId="161" priority="58">
      <formula>NOT(E45=0)</formula>
    </cfRule>
  </conditionalFormatting>
  <conditionalFormatting sqref="I27">
    <cfRule type="expression" dxfId="160" priority="52">
      <formula>NOT(I27=0)</formula>
    </cfRule>
  </conditionalFormatting>
  <conditionalFormatting sqref="I45">
    <cfRule type="expression" dxfId="159" priority="49">
      <formula>NOT(I45=0)</formula>
    </cfRule>
  </conditionalFormatting>
  <conditionalFormatting sqref="M27">
    <cfRule type="expression" dxfId="158" priority="43">
      <formula>NOT(M27=0)</formula>
    </cfRule>
  </conditionalFormatting>
  <conditionalFormatting sqref="M45">
    <cfRule type="expression" dxfId="157" priority="40">
      <formula>NOT(M45=0)</formula>
    </cfRule>
  </conditionalFormatting>
  <conditionalFormatting sqref="F63:G63 J63:K63 N63:O63 S63:T63 W63:X63 AA63:AB63">
    <cfRule type="expression" dxfId="156" priority="4">
      <formula>NOT(F63=0)</formula>
    </cfRule>
  </conditionalFormatting>
  <conditionalFormatting sqref="R63">
    <cfRule type="expression" dxfId="155" priority="3">
      <formula>NOT(R63=0)</formula>
    </cfRule>
  </conditionalFormatting>
  <conditionalFormatting sqref="V63">
    <cfRule type="expression" dxfId="154" priority="2">
      <formula>NOT(V63=0)</formula>
    </cfRule>
  </conditionalFormatting>
  <conditionalFormatting sqref="Z63">
    <cfRule type="expression" dxfId="153" priority="1">
      <formula>NOT(Z63=0)</formula>
    </cfRule>
  </conditionalFormatting>
  <conditionalFormatting sqref="E63">
    <cfRule type="expression" dxfId="152" priority="7">
      <formula>NOT(E63=0)</formula>
    </cfRule>
  </conditionalFormatting>
  <conditionalFormatting sqref="I63">
    <cfRule type="expression" dxfId="151" priority="6">
      <formula>NOT(I63=0)</formula>
    </cfRule>
  </conditionalFormatting>
  <conditionalFormatting sqref="M63">
    <cfRule type="expression" dxfId="150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0B0F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109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317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119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119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119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aqK7uE54V9KyEwaP7aeCxYqzdji+F/dP2uW4XXj3RpY=" saltValue="H+t2OFG3ADjEDIvFmCUNyA==" spinCount="100000" sheet="1" objects="1" scenarios="1"/>
  <mergeCells count="11">
    <mergeCell ref="Z9:AC9"/>
    <mergeCell ref="E8:H8"/>
    <mergeCell ref="I8:Q8"/>
    <mergeCell ref="R8:U8"/>
    <mergeCell ref="V8:Y8"/>
    <mergeCell ref="Z8:AC8"/>
    <mergeCell ref="E9:H9"/>
    <mergeCell ref="I9:L9"/>
    <mergeCell ref="M9:P9"/>
    <mergeCell ref="R9:U9"/>
    <mergeCell ref="V9:Y9"/>
  </mergeCells>
  <conditionalFormatting sqref="F27:G27 F45:G45 J27:K27 J45:K45 N27:O27 N45:O45 S27:T27 S45:T45 W27:X27 W45:X45 AA27:AB27 AA45:AB45">
    <cfRule type="expression" dxfId="149" priority="37">
      <formula>NOT(F27=0)</formula>
    </cfRule>
  </conditionalFormatting>
  <conditionalFormatting sqref="R27">
    <cfRule type="expression" dxfId="148" priority="34">
      <formula>NOT(R27=0)</formula>
    </cfRule>
  </conditionalFormatting>
  <conditionalFormatting sqref="R45">
    <cfRule type="expression" dxfId="147" priority="31">
      <formula>NOT(R45=0)</formula>
    </cfRule>
  </conditionalFormatting>
  <conditionalFormatting sqref="V27">
    <cfRule type="expression" dxfId="146" priority="25">
      <formula>NOT(V27=0)</formula>
    </cfRule>
  </conditionalFormatting>
  <conditionalFormatting sqref="V45">
    <cfRule type="expression" dxfId="145" priority="22">
      <formula>NOT(V45=0)</formula>
    </cfRule>
  </conditionalFormatting>
  <conditionalFormatting sqref="Z27">
    <cfRule type="expression" dxfId="144" priority="16">
      <formula>NOT(Z27=0)</formula>
    </cfRule>
  </conditionalFormatting>
  <conditionalFormatting sqref="Z45">
    <cfRule type="expression" dxfId="143" priority="13">
      <formula>NOT(Z45=0)</formula>
    </cfRule>
  </conditionalFormatting>
  <conditionalFormatting sqref="E27">
    <cfRule type="expression" dxfId="142" priority="61">
      <formula>NOT(E27=0)</formula>
    </cfRule>
  </conditionalFormatting>
  <conditionalFormatting sqref="E45">
    <cfRule type="expression" dxfId="141" priority="58">
      <formula>NOT(E45=0)</formula>
    </cfRule>
  </conditionalFormatting>
  <conditionalFormatting sqref="I27">
    <cfRule type="expression" dxfId="140" priority="52">
      <formula>NOT(I27=0)</formula>
    </cfRule>
  </conditionalFormatting>
  <conditionalFormatting sqref="I45">
    <cfRule type="expression" dxfId="139" priority="49">
      <formula>NOT(I45=0)</formula>
    </cfRule>
  </conditionalFormatting>
  <conditionalFormatting sqref="M27">
    <cfRule type="expression" dxfId="138" priority="43">
      <formula>NOT(M27=0)</formula>
    </cfRule>
  </conditionalFormatting>
  <conditionalFormatting sqref="M45">
    <cfRule type="expression" dxfId="137" priority="40">
      <formula>NOT(M45=0)</formula>
    </cfRule>
  </conditionalFormatting>
  <conditionalFormatting sqref="F63:G63 J63:K63 N63:O63 S63:T63 W63:X63 AA63:AB63">
    <cfRule type="expression" dxfId="136" priority="4">
      <formula>NOT(F63=0)</formula>
    </cfRule>
  </conditionalFormatting>
  <conditionalFormatting sqref="R63">
    <cfRule type="expression" dxfId="135" priority="3">
      <formula>NOT(R63=0)</formula>
    </cfRule>
  </conditionalFormatting>
  <conditionalFormatting sqref="V63">
    <cfRule type="expression" dxfId="134" priority="2">
      <formula>NOT(V63=0)</formula>
    </cfRule>
  </conditionalFormatting>
  <conditionalFormatting sqref="Z63">
    <cfRule type="expression" dxfId="133" priority="1">
      <formula>NOT(Z63=0)</formula>
    </cfRule>
  </conditionalFormatting>
  <conditionalFormatting sqref="E63">
    <cfRule type="expression" dxfId="132" priority="7">
      <formula>NOT(E63=0)</formula>
    </cfRule>
  </conditionalFormatting>
  <conditionalFormatting sqref="I63">
    <cfRule type="expression" dxfId="131" priority="6">
      <formula>NOT(I63=0)</formula>
    </cfRule>
  </conditionalFormatting>
  <conditionalFormatting sqref="M63">
    <cfRule type="expression" dxfId="130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0B0F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110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317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119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119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119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QYpOrDvgoq3VwaAnobWu2QWc/DPtM4Xz3G57m21iHAA=" saltValue="pcBdFLE+huBhgVAkANbcIw==" spinCount="100000" sheet="1" objects="1" scenarios="1"/>
  <mergeCells count="11">
    <mergeCell ref="Z9:AC9"/>
    <mergeCell ref="E8:H8"/>
    <mergeCell ref="I8:Q8"/>
    <mergeCell ref="R8:U8"/>
    <mergeCell ref="V8:Y8"/>
    <mergeCell ref="Z8:AC8"/>
    <mergeCell ref="E9:H9"/>
    <mergeCell ref="I9:L9"/>
    <mergeCell ref="M9:P9"/>
    <mergeCell ref="R9:U9"/>
    <mergeCell ref="V9:Y9"/>
  </mergeCells>
  <conditionalFormatting sqref="F27:G27 F45:G45 J27:K27 J45:K45 N27:O27 N45:O45 S27:T27 S45:T45 W27:X27 W45:X45 AA27:AB27 AA45:AB45">
    <cfRule type="expression" dxfId="129" priority="37">
      <formula>NOT(F27=0)</formula>
    </cfRule>
  </conditionalFormatting>
  <conditionalFormatting sqref="R27">
    <cfRule type="expression" dxfId="128" priority="34">
      <formula>NOT(R27=0)</formula>
    </cfRule>
  </conditionalFormatting>
  <conditionalFormatting sqref="R45">
    <cfRule type="expression" dxfId="127" priority="31">
      <formula>NOT(R45=0)</formula>
    </cfRule>
  </conditionalFormatting>
  <conditionalFormatting sqref="V27">
    <cfRule type="expression" dxfId="126" priority="25">
      <formula>NOT(V27=0)</formula>
    </cfRule>
  </conditionalFormatting>
  <conditionalFormatting sqref="V45">
    <cfRule type="expression" dxfId="125" priority="22">
      <formula>NOT(V45=0)</formula>
    </cfRule>
  </conditionalFormatting>
  <conditionalFormatting sqref="Z27">
    <cfRule type="expression" dxfId="124" priority="16">
      <formula>NOT(Z27=0)</formula>
    </cfRule>
  </conditionalFormatting>
  <conditionalFormatting sqref="Z45">
    <cfRule type="expression" dxfId="123" priority="13">
      <formula>NOT(Z45=0)</formula>
    </cfRule>
  </conditionalFormatting>
  <conditionalFormatting sqref="E27">
    <cfRule type="expression" dxfId="122" priority="61">
      <formula>NOT(E27=0)</formula>
    </cfRule>
  </conditionalFormatting>
  <conditionalFormatting sqref="E45">
    <cfRule type="expression" dxfId="121" priority="58">
      <formula>NOT(E45=0)</formula>
    </cfRule>
  </conditionalFormatting>
  <conditionalFormatting sqref="I27">
    <cfRule type="expression" dxfId="120" priority="52">
      <formula>NOT(I27=0)</formula>
    </cfRule>
  </conditionalFormatting>
  <conditionalFormatting sqref="I45">
    <cfRule type="expression" dxfId="119" priority="49">
      <formula>NOT(I45=0)</formula>
    </cfRule>
  </conditionalFormatting>
  <conditionalFormatting sqref="M27">
    <cfRule type="expression" dxfId="118" priority="43">
      <formula>NOT(M27=0)</formula>
    </cfRule>
  </conditionalFormatting>
  <conditionalFormatting sqref="M45">
    <cfRule type="expression" dxfId="117" priority="40">
      <formula>NOT(M45=0)</formula>
    </cfRule>
  </conditionalFormatting>
  <conditionalFormatting sqref="F63:G63 J63:K63 N63:O63 S63:T63 W63:X63 AA63:AB63">
    <cfRule type="expression" dxfId="116" priority="4">
      <formula>NOT(F63=0)</formula>
    </cfRule>
  </conditionalFormatting>
  <conditionalFormatting sqref="R63">
    <cfRule type="expression" dxfId="115" priority="3">
      <formula>NOT(R63=0)</formula>
    </cfRule>
  </conditionalFormatting>
  <conditionalFormatting sqref="V63">
    <cfRule type="expression" dxfId="114" priority="2">
      <formula>NOT(V63=0)</formula>
    </cfRule>
  </conditionalFormatting>
  <conditionalFormatting sqref="Z63">
    <cfRule type="expression" dxfId="113" priority="1">
      <formula>NOT(Z63=0)</formula>
    </cfRule>
  </conditionalFormatting>
  <conditionalFormatting sqref="E63">
    <cfRule type="expression" dxfId="112" priority="7">
      <formula>NOT(E63=0)</formula>
    </cfRule>
  </conditionalFormatting>
  <conditionalFormatting sqref="I63">
    <cfRule type="expression" dxfId="111" priority="6">
      <formula>NOT(I63=0)</formula>
    </cfRule>
  </conditionalFormatting>
  <conditionalFormatting sqref="M63">
    <cfRule type="expression" dxfId="110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70C0"/>
  </sheetPr>
  <dimension ref="A1:AC68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2.1328125" style="13" hidden="1" customWidth="1"/>
    <col min="2" max="3" width="19" style="13" hidden="1" customWidth="1"/>
    <col min="4" max="4" width="90" style="1" customWidth="1"/>
    <col min="5" max="29" width="15.73046875" style="1" customWidth="1"/>
    <col min="30" max="16384" width="9.1328125" style="1"/>
  </cols>
  <sheetData>
    <row r="1" spans="1:29" hidden="1" x14ac:dyDescent="0.45">
      <c r="A1" s="11" t="s">
        <v>20</v>
      </c>
      <c r="B1" s="11" t="s">
        <v>19</v>
      </c>
      <c r="C1" s="11" t="s">
        <v>70</v>
      </c>
      <c r="D1" s="11" t="s">
        <v>76</v>
      </c>
      <c r="E1" s="1" t="s">
        <v>179</v>
      </c>
      <c r="F1" s="1" t="s">
        <v>180</v>
      </c>
      <c r="G1" s="1" t="s">
        <v>181</v>
      </c>
      <c r="H1" s="1" t="s">
        <v>182</v>
      </c>
      <c r="I1" s="1" t="s">
        <v>185</v>
      </c>
      <c r="J1" s="1" t="s">
        <v>186</v>
      </c>
      <c r="K1" s="1" t="s">
        <v>187</v>
      </c>
      <c r="L1" s="1" t="s">
        <v>188</v>
      </c>
      <c r="M1" s="1" t="s">
        <v>191</v>
      </c>
      <c r="N1" s="1" t="s">
        <v>192</v>
      </c>
      <c r="O1" s="1" t="s">
        <v>193</v>
      </c>
      <c r="P1" s="1" t="s">
        <v>194</v>
      </c>
      <c r="Q1" s="1" t="s">
        <v>156</v>
      </c>
      <c r="R1" s="1" t="s">
        <v>159</v>
      </c>
      <c r="S1" s="1" t="s">
        <v>160</v>
      </c>
      <c r="T1" s="1" t="s">
        <v>161</v>
      </c>
      <c r="U1" s="1" t="s">
        <v>162</v>
      </c>
      <c r="V1" s="1" t="s">
        <v>165</v>
      </c>
      <c r="W1" s="1" t="s">
        <v>166</v>
      </c>
      <c r="X1" s="1" t="s">
        <v>167</v>
      </c>
      <c r="Y1" s="1" t="s">
        <v>168</v>
      </c>
      <c r="Z1" s="1" t="s">
        <v>171</v>
      </c>
      <c r="AA1" s="1" t="s">
        <v>172</v>
      </c>
      <c r="AB1" s="1" t="s">
        <v>173</v>
      </c>
      <c r="AC1" s="1" t="s">
        <v>174</v>
      </c>
    </row>
    <row r="2" spans="1:29" ht="15" customHeight="1" x14ac:dyDescent="0.45">
      <c r="A2" s="12"/>
      <c r="D2" s="54" t="s">
        <v>305</v>
      </c>
      <c r="E2" s="132" t="s">
        <v>75</v>
      </c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15" customHeight="1" x14ac:dyDescent="0.45">
      <c r="A3" s="19"/>
      <c r="D3" s="54" t="s">
        <v>287</v>
      </c>
      <c r="E3" s="132" t="s">
        <v>291</v>
      </c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</row>
    <row r="4" spans="1:29" ht="15" customHeight="1" x14ac:dyDescent="0.45">
      <c r="A4" s="12"/>
      <c r="D4" s="54" t="s">
        <v>286</v>
      </c>
      <c r="E4" s="132" t="s">
        <v>291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</row>
    <row r="5" spans="1:29" ht="15" customHeight="1" x14ac:dyDescent="0.45">
      <c r="A5" s="12"/>
      <c r="D5" s="16"/>
      <c r="E5" s="17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</row>
    <row r="6" spans="1:29" ht="15" customHeight="1" x14ac:dyDescent="0.45">
      <c r="A6" s="12"/>
      <c r="D6" s="133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</row>
    <row r="7" spans="1:29" ht="15" customHeight="1" x14ac:dyDescent="0.45">
      <c r="A7" s="20"/>
      <c r="D7" s="14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</row>
    <row r="8" spans="1:29" ht="29.25" customHeight="1" x14ac:dyDescent="0.45">
      <c r="D8" s="16" t="s">
        <v>4</v>
      </c>
      <c r="E8" s="155" t="s">
        <v>176</v>
      </c>
      <c r="F8" s="155"/>
      <c r="G8" s="155"/>
      <c r="H8" s="155"/>
      <c r="I8" s="155" t="s">
        <v>5</v>
      </c>
      <c r="J8" s="155"/>
      <c r="K8" s="155"/>
      <c r="L8" s="155"/>
      <c r="M8" s="155"/>
      <c r="N8" s="155"/>
      <c r="O8" s="155"/>
      <c r="P8" s="155"/>
      <c r="Q8" s="155"/>
      <c r="R8" s="156" t="s">
        <v>6</v>
      </c>
      <c r="S8" s="156"/>
      <c r="T8" s="156"/>
      <c r="U8" s="156"/>
      <c r="V8" s="156" t="s">
        <v>7</v>
      </c>
      <c r="W8" s="156"/>
      <c r="X8" s="156"/>
      <c r="Y8" s="156"/>
      <c r="Z8" s="156" t="s">
        <v>80</v>
      </c>
      <c r="AA8" s="156"/>
      <c r="AB8" s="156"/>
      <c r="AC8" s="156"/>
    </row>
    <row r="9" spans="1:29" ht="30" customHeight="1" x14ac:dyDescent="0.45">
      <c r="D9" s="16" t="s">
        <v>9</v>
      </c>
      <c r="E9" s="157" t="s">
        <v>107</v>
      </c>
      <c r="F9" s="157"/>
      <c r="G9" s="157"/>
      <c r="H9" s="157"/>
      <c r="I9" s="157" t="s">
        <v>107</v>
      </c>
      <c r="J9" s="157"/>
      <c r="K9" s="157"/>
      <c r="L9" s="157"/>
      <c r="M9" s="157" t="s">
        <v>108</v>
      </c>
      <c r="N9" s="157"/>
      <c r="O9" s="157"/>
      <c r="P9" s="157"/>
      <c r="Q9" s="21" t="s">
        <v>8</v>
      </c>
      <c r="R9" s="157" t="s">
        <v>6</v>
      </c>
      <c r="S9" s="157"/>
      <c r="T9" s="157"/>
      <c r="U9" s="157"/>
      <c r="V9" s="157" t="s">
        <v>7</v>
      </c>
      <c r="W9" s="157"/>
      <c r="X9" s="157"/>
      <c r="Y9" s="157"/>
      <c r="Z9" s="157" t="s">
        <v>80</v>
      </c>
      <c r="AA9" s="157"/>
      <c r="AB9" s="157"/>
      <c r="AC9" s="157"/>
    </row>
    <row r="10" spans="1:29" ht="36.75" customHeight="1" x14ac:dyDescent="0.45">
      <c r="D10" s="16" t="s">
        <v>306</v>
      </c>
      <c r="E10" s="129" t="s">
        <v>309</v>
      </c>
      <c r="F10" s="129" t="s">
        <v>310</v>
      </c>
      <c r="G10" s="129" t="s">
        <v>311</v>
      </c>
      <c r="H10" s="21" t="s">
        <v>8</v>
      </c>
      <c r="I10" s="131" t="s">
        <v>309</v>
      </c>
      <c r="J10" s="131" t="s">
        <v>310</v>
      </c>
      <c r="K10" s="131" t="s">
        <v>311</v>
      </c>
      <c r="L10" s="131" t="s">
        <v>8</v>
      </c>
      <c r="M10" s="131" t="s">
        <v>309</v>
      </c>
      <c r="N10" s="131" t="s">
        <v>310</v>
      </c>
      <c r="O10" s="131" t="s">
        <v>311</v>
      </c>
      <c r="P10" s="131" t="s">
        <v>8</v>
      </c>
      <c r="Q10" s="90" t="s">
        <v>8</v>
      </c>
      <c r="R10" s="131" t="s">
        <v>309</v>
      </c>
      <c r="S10" s="131" t="s">
        <v>310</v>
      </c>
      <c r="T10" s="131" t="s">
        <v>311</v>
      </c>
      <c r="U10" s="131" t="s">
        <v>8</v>
      </c>
      <c r="V10" s="131" t="s">
        <v>309</v>
      </c>
      <c r="W10" s="131" t="s">
        <v>310</v>
      </c>
      <c r="X10" s="131" t="s">
        <v>311</v>
      </c>
      <c r="Y10" s="131" t="s">
        <v>8</v>
      </c>
      <c r="Z10" s="131" t="s">
        <v>309</v>
      </c>
      <c r="AA10" s="131" t="s">
        <v>310</v>
      </c>
      <c r="AB10" s="131" t="s">
        <v>311</v>
      </c>
      <c r="AC10" s="131" t="s">
        <v>8</v>
      </c>
    </row>
    <row r="11" spans="1:29" ht="15.75" customHeight="1" x14ac:dyDescent="0.45"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</row>
    <row r="12" spans="1:29" ht="15.75" customHeight="1" x14ac:dyDescent="0.45">
      <c r="D12" s="55" t="s">
        <v>14</v>
      </c>
      <c r="E12" s="60" t="s">
        <v>83</v>
      </c>
      <c r="F12" s="60" t="s">
        <v>83</v>
      </c>
      <c r="G12" s="60" t="s">
        <v>83</v>
      </c>
      <c r="H12" s="60" t="s">
        <v>83</v>
      </c>
      <c r="I12" s="60" t="s">
        <v>83</v>
      </c>
      <c r="J12" s="60" t="s">
        <v>83</v>
      </c>
      <c r="K12" s="60" t="s">
        <v>83</v>
      </c>
      <c r="L12" s="60" t="s">
        <v>83</v>
      </c>
      <c r="M12" s="60" t="s">
        <v>83</v>
      </c>
      <c r="N12" s="60" t="s">
        <v>83</v>
      </c>
      <c r="O12" s="60" t="s">
        <v>83</v>
      </c>
      <c r="P12" s="60" t="s">
        <v>83</v>
      </c>
      <c r="Q12" s="60" t="s">
        <v>83</v>
      </c>
      <c r="R12" s="60" t="s">
        <v>83</v>
      </c>
      <c r="S12" s="60" t="s">
        <v>83</v>
      </c>
      <c r="T12" s="60" t="s">
        <v>83</v>
      </c>
      <c r="U12" s="60" t="s">
        <v>83</v>
      </c>
      <c r="V12" s="60" t="s">
        <v>83</v>
      </c>
      <c r="W12" s="60" t="s">
        <v>83</v>
      </c>
      <c r="X12" s="60" t="s">
        <v>83</v>
      </c>
      <c r="Y12" s="60" t="s">
        <v>83</v>
      </c>
      <c r="Z12" s="60" t="s">
        <v>83</v>
      </c>
      <c r="AA12" s="60" t="s">
        <v>83</v>
      </c>
      <c r="AB12" s="60" t="s">
        <v>83</v>
      </c>
      <c r="AC12" s="60" t="s">
        <v>83</v>
      </c>
    </row>
    <row r="13" spans="1:29" ht="15" customHeight="1" x14ac:dyDescent="0.45">
      <c r="A13" s="24" t="str">
        <f>D12</f>
        <v>CLAIM NUMBERS</v>
      </c>
      <c r="C13" s="13" t="s">
        <v>31</v>
      </c>
      <c r="D13" s="84" t="s">
        <v>258</v>
      </c>
      <c r="E13" s="149">
        <v>0</v>
      </c>
      <c r="F13" s="149">
        <v>0</v>
      </c>
      <c r="G13" s="149">
        <v>0</v>
      </c>
      <c r="H13" s="85">
        <f>SUM(E13:G13)</f>
        <v>0</v>
      </c>
      <c r="I13" s="149">
        <v>0</v>
      </c>
      <c r="J13" s="149">
        <v>0</v>
      </c>
      <c r="K13" s="149">
        <v>0</v>
      </c>
      <c r="L13" s="85">
        <f>SUM(I13:K13)</f>
        <v>0</v>
      </c>
      <c r="M13" s="149">
        <v>0</v>
      </c>
      <c r="N13" s="149">
        <v>0</v>
      </c>
      <c r="O13" s="149">
        <v>0</v>
      </c>
      <c r="P13" s="85">
        <f>SUM(M13:O13)</f>
        <v>0</v>
      </c>
      <c r="Q13" s="85">
        <f>SUM(L13,P13)</f>
        <v>0</v>
      </c>
      <c r="R13" s="149">
        <v>0</v>
      </c>
      <c r="S13" s="149">
        <v>0</v>
      </c>
      <c r="T13" s="149">
        <v>0</v>
      </c>
      <c r="U13" s="85">
        <f>SUM(R13:T13)</f>
        <v>0</v>
      </c>
      <c r="V13" s="149">
        <v>0</v>
      </c>
      <c r="W13" s="149">
        <v>0</v>
      </c>
      <c r="X13" s="149">
        <v>0</v>
      </c>
      <c r="Y13" s="85">
        <f>SUM(V13:X13)</f>
        <v>0</v>
      </c>
      <c r="Z13" s="149">
        <v>0</v>
      </c>
      <c r="AA13" s="149">
        <v>0</v>
      </c>
      <c r="AB13" s="149">
        <v>0</v>
      </c>
      <c r="AC13" s="85">
        <f>SUM(Z13:AB13)</f>
        <v>0</v>
      </c>
    </row>
    <row r="14" spans="1:29" ht="15" customHeight="1" x14ac:dyDescent="0.45">
      <c r="A14" s="24"/>
      <c r="D14" s="84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</row>
    <row r="15" spans="1:29" x14ac:dyDescent="0.45">
      <c r="A15" s="24" t="str">
        <f>A13</f>
        <v>CLAIM NUMBERS</v>
      </c>
      <c r="C15" s="13" t="s">
        <v>30</v>
      </c>
      <c r="D15" s="66" t="s">
        <v>339</v>
      </c>
      <c r="E15" s="150">
        <v>0</v>
      </c>
      <c r="F15" s="150">
        <v>0</v>
      </c>
      <c r="G15" s="26"/>
      <c r="H15" s="27">
        <f t="shared" ref="H15:H28" si="0">SUM(E15:G15)</f>
        <v>0</v>
      </c>
      <c r="I15" s="150">
        <v>0</v>
      </c>
      <c r="J15" s="150">
        <v>0</v>
      </c>
      <c r="K15" s="26"/>
      <c r="L15" s="27">
        <f t="shared" ref="L15:L28" si="1">SUM(I15:K15)</f>
        <v>0</v>
      </c>
      <c r="M15" s="150">
        <v>0</v>
      </c>
      <c r="N15" s="150">
        <v>0</v>
      </c>
      <c r="O15" s="26"/>
      <c r="P15" s="27">
        <f t="shared" ref="P15:P28" si="2">SUM(M15:O15)</f>
        <v>0</v>
      </c>
      <c r="Q15" s="27">
        <f t="shared" ref="Q15:Q28" si="3">SUM(L15,P15)</f>
        <v>0</v>
      </c>
      <c r="R15" s="150">
        <v>0</v>
      </c>
      <c r="S15" s="150">
        <v>0</v>
      </c>
      <c r="T15" s="26"/>
      <c r="U15" s="27">
        <f t="shared" ref="U15:U28" si="4">SUM(R15:T15)</f>
        <v>0</v>
      </c>
      <c r="V15" s="150">
        <v>0</v>
      </c>
      <c r="W15" s="150">
        <v>0</v>
      </c>
      <c r="X15" s="26"/>
      <c r="Y15" s="27">
        <f t="shared" ref="Y15:Y28" si="5">SUM(V15:X15)</f>
        <v>0</v>
      </c>
      <c r="Z15" s="150">
        <v>0</v>
      </c>
      <c r="AA15" s="150">
        <v>0</v>
      </c>
      <c r="AB15" s="26"/>
      <c r="AC15" s="27">
        <f t="shared" ref="AC15:AC28" si="6">SUM(Z15:AB15)</f>
        <v>0</v>
      </c>
    </row>
    <row r="16" spans="1:29" x14ac:dyDescent="0.45">
      <c r="A16" s="24" t="str">
        <f>A15</f>
        <v>CLAIM NUMBERS</v>
      </c>
      <c r="C16" s="13" t="s">
        <v>31</v>
      </c>
      <c r="D16" s="66" t="s">
        <v>259</v>
      </c>
      <c r="E16" s="150">
        <v>0</v>
      </c>
      <c r="F16" s="150">
        <v>0</v>
      </c>
      <c r="G16" s="150">
        <v>0</v>
      </c>
      <c r="H16" s="27">
        <f t="shared" si="0"/>
        <v>0</v>
      </c>
      <c r="I16" s="150">
        <v>0</v>
      </c>
      <c r="J16" s="150">
        <v>0</v>
      </c>
      <c r="K16" s="150">
        <v>0</v>
      </c>
      <c r="L16" s="27">
        <f t="shared" si="1"/>
        <v>0</v>
      </c>
      <c r="M16" s="150">
        <v>0</v>
      </c>
      <c r="N16" s="150">
        <v>0</v>
      </c>
      <c r="O16" s="150">
        <v>0</v>
      </c>
      <c r="P16" s="27">
        <f t="shared" si="2"/>
        <v>0</v>
      </c>
      <c r="Q16" s="27">
        <f t="shared" si="3"/>
        <v>0</v>
      </c>
      <c r="R16" s="150">
        <v>0</v>
      </c>
      <c r="S16" s="150">
        <v>0</v>
      </c>
      <c r="T16" s="150">
        <v>0</v>
      </c>
      <c r="U16" s="27">
        <f t="shared" si="4"/>
        <v>0</v>
      </c>
      <c r="V16" s="150">
        <v>0</v>
      </c>
      <c r="W16" s="150">
        <v>0</v>
      </c>
      <c r="X16" s="150">
        <v>0</v>
      </c>
      <c r="Y16" s="27">
        <f t="shared" si="5"/>
        <v>0</v>
      </c>
      <c r="Z16" s="150">
        <v>0</v>
      </c>
      <c r="AA16" s="150">
        <v>0</v>
      </c>
      <c r="AB16" s="150">
        <v>0</v>
      </c>
      <c r="AC16" s="27">
        <f t="shared" si="6"/>
        <v>0</v>
      </c>
    </row>
    <row r="17" spans="1:29" x14ac:dyDescent="0.45">
      <c r="A17" s="24" t="str">
        <f t="shared" ref="A17:A28" si="7">A16</f>
        <v>CLAIM NUMBERS</v>
      </c>
      <c r="C17" s="13" t="s">
        <v>31</v>
      </c>
      <c r="D17" s="66" t="s">
        <v>261</v>
      </c>
      <c r="E17" s="27">
        <f>SUBTOTAL(9,E18:E23)</f>
        <v>0</v>
      </c>
      <c r="F17" s="27">
        <f t="shared" ref="F17:G17" si="8">SUBTOTAL(9,F18:F23)</f>
        <v>0</v>
      </c>
      <c r="G17" s="27">
        <f t="shared" si="8"/>
        <v>0</v>
      </c>
      <c r="H17" s="27">
        <f t="shared" si="0"/>
        <v>0</v>
      </c>
      <c r="I17" s="27">
        <f>SUBTOTAL(9,I18:I23)</f>
        <v>0</v>
      </c>
      <c r="J17" s="27">
        <f t="shared" ref="J17:K17" si="9">SUBTOTAL(9,J18:J23)</f>
        <v>0</v>
      </c>
      <c r="K17" s="27">
        <f t="shared" si="9"/>
        <v>0</v>
      </c>
      <c r="L17" s="27">
        <f t="shared" si="1"/>
        <v>0</v>
      </c>
      <c r="M17" s="27">
        <f>SUBTOTAL(9,M18:M23)</f>
        <v>0</v>
      </c>
      <c r="N17" s="27">
        <f t="shared" ref="N17:O17" si="10">SUBTOTAL(9,N18:N23)</f>
        <v>0</v>
      </c>
      <c r="O17" s="27">
        <f t="shared" si="10"/>
        <v>0</v>
      </c>
      <c r="P17" s="27">
        <f t="shared" si="2"/>
        <v>0</v>
      </c>
      <c r="Q17" s="27">
        <f t="shared" si="3"/>
        <v>0</v>
      </c>
      <c r="R17" s="27">
        <f>SUBTOTAL(9,R18:R23)</f>
        <v>0</v>
      </c>
      <c r="S17" s="27">
        <f t="shared" ref="S17:T17" si="11">SUBTOTAL(9,S18:S23)</f>
        <v>0</v>
      </c>
      <c r="T17" s="27">
        <f t="shared" si="11"/>
        <v>0</v>
      </c>
      <c r="U17" s="27">
        <f t="shared" si="4"/>
        <v>0</v>
      </c>
      <c r="V17" s="27">
        <f>SUBTOTAL(9,V18:V23)</f>
        <v>0</v>
      </c>
      <c r="W17" s="27">
        <f t="shared" ref="W17:X17" si="12">SUBTOTAL(9,W18:W23)</f>
        <v>0</v>
      </c>
      <c r="X17" s="27">
        <f t="shared" si="12"/>
        <v>0</v>
      </c>
      <c r="Y17" s="27">
        <f t="shared" si="5"/>
        <v>0</v>
      </c>
      <c r="Z17" s="27">
        <f>SUBTOTAL(9,Z18:Z23)</f>
        <v>0</v>
      </c>
      <c r="AA17" s="27">
        <f t="shared" ref="AA17:AB17" si="13">SUBTOTAL(9,AA18:AA23)</f>
        <v>0</v>
      </c>
      <c r="AB17" s="27">
        <f t="shared" si="13"/>
        <v>0</v>
      </c>
      <c r="AC17" s="27">
        <f t="shared" si="6"/>
        <v>0</v>
      </c>
    </row>
    <row r="18" spans="1:29" x14ac:dyDescent="0.45">
      <c r="A18" s="24" t="str">
        <f t="shared" si="7"/>
        <v>CLAIM NUMBERS</v>
      </c>
      <c r="C18" s="13" t="s">
        <v>31</v>
      </c>
      <c r="D18" s="66" t="s">
        <v>277</v>
      </c>
      <c r="E18" s="150">
        <v>0</v>
      </c>
      <c r="F18" s="150">
        <v>0</v>
      </c>
      <c r="G18" s="150">
        <v>0</v>
      </c>
      <c r="H18" s="27">
        <f t="shared" si="0"/>
        <v>0</v>
      </c>
      <c r="I18" s="150">
        <v>0</v>
      </c>
      <c r="J18" s="150">
        <v>0</v>
      </c>
      <c r="K18" s="150">
        <v>0</v>
      </c>
      <c r="L18" s="27">
        <f t="shared" si="1"/>
        <v>0</v>
      </c>
      <c r="M18" s="150">
        <v>0</v>
      </c>
      <c r="N18" s="150">
        <v>0</v>
      </c>
      <c r="O18" s="150">
        <v>0</v>
      </c>
      <c r="P18" s="27">
        <f t="shared" si="2"/>
        <v>0</v>
      </c>
      <c r="Q18" s="27">
        <f t="shared" si="3"/>
        <v>0</v>
      </c>
      <c r="R18" s="150">
        <v>0</v>
      </c>
      <c r="S18" s="150">
        <v>0</v>
      </c>
      <c r="T18" s="150">
        <v>0</v>
      </c>
      <c r="U18" s="27">
        <f t="shared" si="4"/>
        <v>0</v>
      </c>
      <c r="V18" s="150">
        <v>0</v>
      </c>
      <c r="W18" s="150">
        <v>0</v>
      </c>
      <c r="X18" s="150">
        <v>0</v>
      </c>
      <c r="Y18" s="27">
        <f t="shared" si="5"/>
        <v>0</v>
      </c>
      <c r="Z18" s="150">
        <v>0</v>
      </c>
      <c r="AA18" s="150">
        <v>0</v>
      </c>
      <c r="AB18" s="150">
        <v>0</v>
      </c>
      <c r="AC18" s="27">
        <f t="shared" si="6"/>
        <v>0</v>
      </c>
    </row>
    <row r="19" spans="1:29" x14ac:dyDescent="0.45">
      <c r="A19" s="24" t="str">
        <f t="shared" si="7"/>
        <v>CLAIM NUMBERS</v>
      </c>
      <c r="C19" s="13" t="s">
        <v>31</v>
      </c>
      <c r="D19" s="66" t="s">
        <v>278</v>
      </c>
      <c r="E19" s="150">
        <v>0</v>
      </c>
      <c r="F19" s="150">
        <v>0</v>
      </c>
      <c r="G19" s="150">
        <v>0</v>
      </c>
      <c r="H19" s="27">
        <f t="shared" si="0"/>
        <v>0</v>
      </c>
      <c r="I19" s="150">
        <v>0</v>
      </c>
      <c r="J19" s="150">
        <v>0</v>
      </c>
      <c r="K19" s="150">
        <v>0</v>
      </c>
      <c r="L19" s="27">
        <f t="shared" si="1"/>
        <v>0</v>
      </c>
      <c r="M19" s="150">
        <v>0</v>
      </c>
      <c r="N19" s="150">
        <v>0</v>
      </c>
      <c r="O19" s="150">
        <v>0</v>
      </c>
      <c r="P19" s="27">
        <f t="shared" si="2"/>
        <v>0</v>
      </c>
      <c r="Q19" s="27">
        <f t="shared" si="3"/>
        <v>0</v>
      </c>
      <c r="R19" s="150">
        <v>0</v>
      </c>
      <c r="S19" s="150">
        <v>0</v>
      </c>
      <c r="T19" s="150">
        <v>0</v>
      </c>
      <c r="U19" s="27">
        <f t="shared" si="4"/>
        <v>0</v>
      </c>
      <c r="V19" s="150">
        <v>0</v>
      </c>
      <c r="W19" s="150">
        <v>0</v>
      </c>
      <c r="X19" s="150">
        <v>0</v>
      </c>
      <c r="Y19" s="27">
        <f t="shared" si="5"/>
        <v>0</v>
      </c>
      <c r="Z19" s="150">
        <v>0</v>
      </c>
      <c r="AA19" s="150">
        <v>0</v>
      </c>
      <c r="AB19" s="150">
        <v>0</v>
      </c>
      <c r="AC19" s="27">
        <f t="shared" si="6"/>
        <v>0</v>
      </c>
    </row>
    <row r="20" spans="1:29" x14ac:dyDescent="0.45">
      <c r="A20" s="24" t="str">
        <f t="shared" si="7"/>
        <v>CLAIM NUMBERS</v>
      </c>
      <c r="C20" s="13" t="s">
        <v>31</v>
      </c>
      <c r="D20" s="66" t="s">
        <v>279</v>
      </c>
      <c r="E20" s="150">
        <v>0</v>
      </c>
      <c r="F20" s="150">
        <v>0</v>
      </c>
      <c r="G20" s="150">
        <v>0</v>
      </c>
      <c r="H20" s="27">
        <f t="shared" si="0"/>
        <v>0</v>
      </c>
      <c r="I20" s="150">
        <v>0</v>
      </c>
      <c r="J20" s="150">
        <v>0</v>
      </c>
      <c r="K20" s="150">
        <v>0</v>
      </c>
      <c r="L20" s="27">
        <f t="shared" si="1"/>
        <v>0</v>
      </c>
      <c r="M20" s="150">
        <v>0</v>
      </c>
      <c r="N20" s="150">
        <v>0</v>
      </c>
      <c r="O20" s="150">
        <v>0</v>
      </c>
      <c r="P20" s="27">
        <f t="shared" si="2"/>
        <v>0</v>
      </c>
      <c r="Q20" s="27">
        <f t="shared" si="3"/>
        <v>0</v>
      </c>
      <c r="R20" s="150">
        <v>0</v>
      </c>
      <c r="S20" s="150">
        <v>0</v>
      </c>
      <c r="T20" s="150">
        <v>0</v>
      </c>
      <c r="U20" s="27">
        <f t="shared" si="4"/>
        <v>0</v>
      </c>
      <c r="V20" s="150">
        <v>0</v>
      </c>
      <c r="W20" s="150">
        <v>0</v>
      </c>
      <c r="X20" s="150">
        <v>0</v>
      </c>
      <c r="Y20" s="27">
        <f t="shared" si="5"/>
        <v>0</v>
      </c>
      <c r="Z20" s="150">
        <v>0</v>
      </c>
      <c r="AA20" s="150">
        <v>0</v>
      </c>
      <c r="AB20" s="150">
        <v>0</v>
      </c>
      <c r="AC20" s="27">
        <f t="shared" si="6"/>
        <v>0</v>
      </c>
    </row>
    <row r="21" spans="1:29" x14ac:dyDescent="0.45">
      <c r="A21" s="24" t="str">
        <f t="shared" si="7"/>
        <v>CLAIM NUMBERS</v>
      </c>
      <c r="C21" s="13" t="s">
        <v>31</v>
      </c>
      <c r="D21" s="66" t="s">
        <v>280</v>
      </c>
      <c r="E21" s="150">
        <v>0</v>
      </c>
      <c r="F21" s="150">
        <v>0</v>
      </c>
      <c r="G21" s="150">
        <v>0</v>
      </c>
      <c r="H21" s="27">
        <f t="shared" si="0"/>
        <v>0</v>
      </c>
      <c r="I21" s="150">
        <v>0</v>
      </c>
      <c r="J21" s="150">
        <v>0</v>
      </c>
      <c r="K21" s="150">
        <v>0</v>
      </c>
      <c r="L21" s="27">
        <f t="shared" si="1"/>
        <v>0</v>
      </c>
      <c r="M21" s="150">
        <v>0</v>
      </c>
      <c r="N21" s="150">
        <v>0</v>
      </c>
      <c r="O21" s="150">
        <v>0</v>
      </c>
      <c r="P21" s="27">
        <f t="shared" si="2"/>
        <v>0</v>
      </c>
      <c r="Q21" s="27">
        <f t="shared" si="3"/>
        <v>0</v>
      </c>
      <c r="R21" s="150">
        <v>0</v>
      </c>
      <c r="S21" s="150">
        <v>0</v>
      </c>
      <c r="T21" s="150">
        <v>0</v>
      </c>
      <c r="U21" s="27">
        <f t="shared" si="4"/>
        <v>0</v>
      </c>
      <c r="V21" s="150">
        <v>0</v>
      </c>
      <c r="W21" s="150">
        <v>0</v>
      </c>
      <c r="X21" s="150">
        <v>0</v>
      </c>
      <c r="Y21" s="27">
        <f t="shared" si="5"/>
        <v>0</v>
      </c>
      <c r="Z21" s="150">
        <v>0</v>
      </c>
      <c r="AA21" s="150">
        <v>0</v>
      </c>
      <c r="AB21" s="150">
        <v>0</v>
      </c>
      <c r="AC21" s="27">
        <f t="shared" si="6"/>
        <v>0</v>
      </c>
    </row>
    <row r="22" spans="1:29" x14ac:dyDescent="0.45">
      <c r="A22" s="24" t="str">
        <f t="shared" si="7"/>
        <v>CLAIM NUMBERS</v>
      </c>
      <c r="C22" s="13" t="s">
        <v>31</v>
      </c>
      <c r="D22" s="66" t="s">
        <v>281</v>
      </c>
      <c r="E22" s="150">
        <v>0</v>
      </c>
      <c r="F22" s="150">
        <v>0</v>
      </c>
      <c r="G22" s="150">
        <v>0</v>
      </c>
      <c r="H22" s="27">
        <f t="shared" si="0"/>
        <v>0</v>
      </c>
      <c r="I22" s="150">
        <v>0</v>
      </c>
      <c r="J22" s="150">
        <v>0</v>
      </c>
      <c r="K22" s="150">
        <v>0</v>
      </c>
      <c r="L22" s="27">
        <f t="shared" si="1"/>
        <v>0</v>
      </c>
      <c r="M22" s="150">
        <v>0</v>
      </c>
      <c r="N22" s="150">
        <v>0</v>
      </c>
      <c r="O22" s="150">
        <v>0</v>
      </c>
      <c r="P22" s="27">
        <f t="shared" si="2"/>
        <v>0</v>
      </c>
      <c r="Q22" s="27">
        <f t="shared" si="3"/>
        <v>0</v>
      </c>
      <c r="R22" s="150">
        <v>0</v>
      </c>
      <c r="S22" s="150">
        <v>0</v>
      </c>
      <c r="T22" s="150">
        <v>0</v>
      </c>
      <c r="U22" s="27">
        <f t="shared" si="4"/>
        <v>0</v>
      </c>
      <c r="V22" s="150">
        <v>0</v>
      </c>
      <c r="W22" s="150">
        <v>0</v>
      </c>
      <c r="X22" s="150">
        <v>0</v>
      </c>
      <c r="Y22" s="27">
        <f t="shared" si="5"/>
        <v>0</v>
      </c>
      <c r="Z22" s="150">
        <v>0</v>
      </c>
      <c r="AA22" s="150">
        <v>0</v>
      </c>
      <c r="AB22" s="150">
        <v>0</v>
      </c>
      <c r="AC22" s="27">
        <f t="shared" si="6"/>
        <v>0</v>
      </c>
    </row>
    <row r="23" spans="1:29" x14ac:dyDescent="0.45">
      <c r="A23" s="24" t="str">
        <f t="shared" si="7"/>
        <v>CLAIM NUMBERS</v>
      </c>
      <c r="C23" s="13" t="s">
        <v>31</v>
      </c>
      <c r="D23" s="66" t="s">
        <v>282</v>
      </c>
      <c r="E23" s="150">
        <v>0</v>
      </c>
      <c r="F23" s="150">
        <v>0</v>
      </c>
      <c r="G23" s="150">
        <v>0</v>
      </c>
      <c r="H23" s="27">
        <f t="shared" si="0"/>
        <v>0</v>
      </c>
      <c r="I23" s="150">
        <v>0</v>
      </c>
      <c r="J23" s="150">
        <v>0</v>
      </c>
      <c r="K23" s="150">
        <v>0</v>
      </c>
      <c r="L23" s="27">
        <f t="shared" si="1"/>
        <v>0</v>
      </c>
      <c r="M23" s="150">
        <v>0</v>
      </c>
      <c r="N23" s="150">
        <v>0</v>
      </c>
      <c r="O23" s="150">
        <v>0</v>
      </c>
      <c r="P23" s="27">
        <f t="shared" si="2"/>
        <v>0</v>
      </c>
      <c r="Q23" s="27">
        <f t="shared" si="3"/>
        <v>0</v>
      </c>
      <c r="R23" s="150">
        <v>0</v>
      </c>
      <c r="S23" s="150">
        <v>0</v>
      </c>
      <c r="T23" s="150">
        <v>0</v>
      </c>
      <c r="U23" s="27">
        <f t="shared" si="4"/>
        <v>0</v>
      </c>
      <c r="V23" s="150">
        <v>0</v>
      </c>
      <c r="W23" s="150">
        <v>0</v>
      </c>
      <c r="X23" s="150">
        <v>0</v>
      </c>
      <c r="Y23" s="27">
        <f t="shared" si="5"/>
        <v>0</v>
      </c>
      <c r="Z23" s="150">
        <v>0</v>
      </c>
      <c r="AA23" s="150">
        <v>0</v>
      </c>
      <c r="AB23" s="150">
        <v>0</v>
      </c>
      <c r="AC23" s="27">
        <f t="shared" si="6"/>
        <v>0</v>
      </c>
    </row>
    <row r="24" spans="1:29" x14ac:dyDescent="0.45">
      <c r="A24" s="24" t="str">
        <f t="shared" si="7"/>
        <v>CLAIM NUMBERS</v>
      </c>
      <c r="C24" s="13" t="s">
        <v>31</v>
      </c>
      <c r="D24" s="66" t="s">
        <v>262</v>
      </c>
      <c r="E24" s="27">
        <f>SUBTOTAL(9,E25:E26)</f>
        <v>0</v>
      </c>
      <c r="F24" s="27">
        <f t="shared" ref="F24:G24" si="14">SUBTOTAL(9,F25:F26)</f>
        <v>0</v>
      </c>
      <c r="G24" s="27">
        <f t="shared" si="14"/>
        <v>0</v>
      </c>
      <c r="H24" s="27">
        <f t="shared" si="0"/>
        <v>0</v>
      </c>
      <c r="I24" s="27">
        <f>SUBTOTAL(9,I25:I26)</f>
        <v>0</v>
      </c>
      <c r="J24" s="27">
        <f t="shared" ref="J24:K24" si="15">SUBTOTAL(9,J25:J26)</f>
        <v>0</v>
      </c>
      <c r="K24" s="27">
        <f t="shared" si="15"/>
        <v>0</v>
      </c>
      <c r="L24" s="27">
        <f t="shared" si="1"/>
        <v>0</v>
      </c>
      <c r="M24" s="27">
        <f>SUBTOTAL(9,M25:M26)</f>
        <v>0</v>
      </c>
      <c r="N24" s="27">
        <f t="shared" ref="N24:O24" si="16">SUBTOTAL(9,N25:N26)</f>
        <v>0</v>
      </c>
      <c r="O24" s="27">
        <f t="shared" si="16"/>
        <v>0</v>
      </c>
      <c r="P24" s="27">
        <f t="shared" si="2"/>
        <v>0</v>
      </c>
      <c r="Q24" s="27">
        <f t="shared" si="3"/>
        <v>0</v>
      </c>
      <c r="R24" s="27">
        <f>SUBTOTAL(9,R25:R26)</f>
        <v>0</v>
      </c>
      <c r="S24" s="27">
        <f t="shared" ref="S24:T24" si="17">SUBTOTAL(9,S25:S26)</f>
        <v>0</v>
      </c>
      <c r="T24" s="27">
        <f t="shared" si="17"/>
        <v>0</v>
      </c>
      <c r="U24" s="27">
        <f t="shared" si="4"/>
        <v>0</v>
      </c>
      <c r="V24" s="27">
        <f>SUBTOTAL(9,V25:V26)</f>
        <v>0</v>
      </c>
      <c r="W24" s="27">
        <f t="shared" ref="W24:X24" si="18">SUBTOTAL(9,W25:W26)</f>
        <v>0</v>
      </c>
      <c r="X24" s="27">
        <f t="shared" si="18"/>
        <v>0</v>
      </c>
      <c r="Y24" s="27">
        <f t="shared" si="5"/>
        <v>0</v>
      </c>
      <c r="Z24" s="27">
        <f>SUBTOTAL(9,Z25:Z26)</f>
        <v>0</v>
      </c>
      <c r="AA24" s="27">
        <f t="shared" ref="AA24:AB24" si="19">SUBTOTAL(9,AA25:AA26)</f>
        <v>0</v>
      </c>
      <c r="AB24" s="27">
        <f t="shared" si="19"/>
        <v>0</v>
      </c>
      <c r="AC24" s="27">
        <f t="shared" si="6"/>
        <v>0</v>
      </c>
    </row>
    <row r="25" spans="1:29" x14ac:dyDescent="0.45">
      <c r="A25" s="24" t="str">
        <f t="shared" si="7"/>
        <v>CLAIM NUMBERS</v>
      </c>
      <c r="C25" s="13" t="s">
        <v>31</v>
      </c>
      <c r="D25" s="66" t="s">
        <v>283</v>
      </c>
      <c r="E25" s="150">
        <v>0</v>
      </c>
      <c r="F25" s="150">
        <v>0</v>
      </c>
      <c r="G25" s="150">
        <v>0</v>
      </c>
      <c r="H25" s="27">
        <f t="shared" si="0"/>
        <v>0</v>
      </c>
      <c r="I25" s="150">
        <v>0</v>
      </c>
      <c r="J25" s="150">
        <v>0</v>
      </c>
      <c r="K25" s="150">
        <v>0</v>
      </c>
      <c r="L25" s="27">
        <f t="shared" si="1"/>
        <v>0</v>
      </c>
      <c r="M25" s="150">
        <v>0</v>
      </c>
      <c r="N25" s="150">
        <v>0</v>
      </c>
      <c r="O25" s="150">
        <v>0</v>
      </c>
      <c r="P25" s="27">
        <f t="shared" si="2"/>
        <v>0</v>
      </c>
      <c r="Q25" s="27">
        <f t="shared" si="3"/>
        <v>0</v>
      </c>
      <c r="R25" s="150">
        <v>0</v>
      </c>
      <c r="S25" s="150">
        <v>0</v>
      </c>
      <c r="T25" s="150">
        <v>0</v>
      </c>
      <c r="U25" s="27">
        <f t="shared" si="4"/>
        <v>0</v>
      </c>
      <c r="V25" s="150">
        <v>0</v>
      </c>
      <c r="W25" s="150">
        <v>0</v>
      </c>
      <c r="X25" s="150">
        <v>0</v>
      </c>
      <c r="Y25" s="27">
        <f t="shared" si="5"/>
        <v>0</v>
      </c>
      <c r="Z25" s="150">
        <v>0</v>
      </c>
      <c r="AA25" s="150">
        <v>0</v>
      </c>
      <c r="AB25" s="150">
        <v>0</v>
      </c>
      <c r="AC25" s="27">
        <f t="shared" si="6"/>
        <v>0</v>
      </c>
    </row>
    <row r="26" spans="1:29" x14ac:dyDescent="0.45">
      <c r="A26" s="24" t="str">
        <f t="shared" si="7"/>
        <v>CLAIM NUMBERS</v>
      </c>
      <c r="C26" s="13" t="s">
        <v>31</v>
      </c>
      <c r="D26" s="66" t="s">
        <v>284</v>
      </c>
      <c r="E26" s="150">
        <v>0</v>
      </c>
      <c r="F26" s="150">
        <v>0</v>
      </c>
      <c r="G26" s="150">
        <v>0</v>
      </c>
      <c r="H26" s="27">
        <f t="shared" si="0"/>
        <v>0</v>
      </c>
      <c r="I26" s="150">
        <v>0</v>
      </c>
      <c r="J26" s="150">
        <v>0</v>
      </c>
      <c r="K26" s="150">
        <v>0</v>
      </c>
      <c r="L26" s="27">
        <f t="shared" si="1"/>
        <v>0</v>
      </c>
      <c r="M26" s="150">
        <v>0</v>
      </c>
      <c r="N26" s="150">
        <v>0</v>
      </c>
      <c r="O26" s="150">
        <v>0</v>
      </c>
      <c r="P26" s="27">
        <f t="shared" si="2"/>
        <v>0</v>
      </c>
      <c r="Q26" s="27">
        <f t="shared" si="3"/>
        <v>0</v>
      </c>
      <c r="R26" s="150">
        <v>0</v>
      </c>
      <c r="S26" s="150">
        <v>0</v>
      </c>
      <c r="T26" s="150">
        <v>0</v>
      </c>
      <c r="U26" s="27">
        <f t="shared" si="4"/>
        <v>0</v>
      </c>
      <c r="V26" s="150">
        <v>0</v>
      </c>
      <c r="W26" s="150">
        <v>0</v>
      </c>
      <c r="X26" s="150">
        <v>0</v>
      </c>
      <c r="Y26" s="27">
        <f t="shared" si="5"/>
        <v>0</v>
      </c>
      <c r="Z26" s="150">
        <v>0</v>
      </c>
      <c r="AA26" s="150">
        <v>0</v>
      </c>
      <c r="AB26" s="150">
        <v>0</v>
      </c>
      <c r="AC26" s="27">
        <f t="shared" si="6"/>
        <v>0</v>
      </c>
    </row>
    <row r="27" spans="1:29" x14ac:dyDescent="0.45">
      <c r="A27" s="24" t="str">
        <f t="shared" si="7"/>
        <v>CLAIM NUMBERS</v>
      </c>
      <c r="C27" s="13" t="s">
        <v>31</v>
      </c>
      <c r="D27" s="66" t="s">
        <v>260</v>
      </c>
      <c r="E27" s="27">
        <f>(E28-SUM(E15:E16)+E17+E24)</f>
        <v>0</v>
      </c>
      <c r="F27" s="27">
        <f t="shared" ref="F27:G27" si="20">(F28-SUM(F15:F16)+F17+F24)</f>
        <v>0</v>
      </c>
      <c r="G27" s="27">
        <f t="shared" si="20"/>
        <v>0</v>
      </c>
      <c r="H27" s="27">
        <f t="shared" si="0"/>
        <v>0</v>
      </c>
      <c r="I27" s="27">
        <f>(I28-SUM(I15:I16)+I17+I24)</f>
        <v>0</v>
      </c>
      <c r="J27" s="27">
        <f t="shared" ref="J27:K27" si="21">(J28-SUM(J15:J16)+J17+J24)</f>
        <v>0</v>
      </c>
      <c r="K27" s="27">
        <f t="shared" si="21"/>
        <v>0</v>
      </c>
      <c r="L27" s="27">
        <f t="shared" si="1"/>
        <v>0</v>
      </c>
      <c r="M27" s="27">
        <f>(M28-SUM(M15:M16)+M17+M24)</f>
        <v>0</v>
      </c>
      <c r="N27" s="27">
        <f t="shared" ref="N27:O27" si="22">(N28-SUM(N15:N16)+N17+N24)</f>
        <v>0</v>
      </c>
      <c r="O27" s="27">
        <f t="shared" si="22"/>
        <v>0</v>
      </c>
      <c r="P27" s="27">
        <f t="shared" si="2"/>
        <v>0</v>
      </c>
      <c r="Q27" s="27">
        <f t="shared" si="3"/>
        <v>0</v>
      </c>
      <c r="R27" s="27">
        <f>(R28-SUM(R15:R16)+R17+R24)</f>
        <v>0</v>
      </c>
      <c r="S27" s="27">
        <f t="shared" ref="S27:T27" si="23">(S28-SUM(S15:S16)+S17+S24)</f>
        <v>0</v>
      </c>
      <c r="T27" s="27">
        <f t="shared" si="23"/>
        <v>0</v>
      </c>
      <c r="U27" s="27">
        <f t="shared" si="4"/>
        <v>0</v>
      </c>
      <c r="V27" s="27">
        <f>(V28-SUM(V15:V16)+V17+V24)</f>
        <v>0</v>
      </c>
      <c r="W27" s="27">
        <f t="shared" ref="W27:X27" si="24">(W28-SUM(W15:W16)+W17+W24)</f>
        <v>0</v>
      </c>
      <c r="X27" s="27">
        <f t="shared" si="24"/>
        <v>0</v>
      </c>
      <c r="Y27" s="27">
        <f t="shared" si="5"/>
        <v>0</v>
      </c>
      <c r="Z27" s="27">
        <f>(Z28-SUM(Z15:Z16)+Z17+Z24)</f>
        <v>0</v>
      </c>
      <c r="AA27" s="27">
        <f t="shared" ref="AA27:AB27" si="25">(AA28-SUM(AA15:AA16)+AA17+AA24)</f>
        <v>0</v>
      </c>
      <c r="AB27" s="27">
        <f t="shared" si="25"/>
        <v>0</v>
      </c>
      <c r="AC27" s="27">
        <f t="shared" si="6"/>
        <v>0</v>
      </c>
    </row>
    <row r="28" spans="1:29" x14ac:dyDescent="0.45">
      <c r="A28" s="24" t="str">
        <f t="shared" si="7"/>
        <v>CLAIM NUMBERS</v>
      </c>
      <c r="C28" s="13" t="s">
        <v>32</v>
      </c>
      <c r="D28" s="66" t="s">
        <v>340</v>
      </c>
      <c r="E28" s="150">
        <v>0</v>
      </c>
      <c r="F28" s="150">
        <v>0</v>
      </c>
      <c r="G28" s="150">
        <v>0</v>
      </c>
      <c r="H28" s="27">
        <f t="shared" si="0"/>
        <v>0</v>
      </c>
      <c r="I28" s="150">
        <v>0</v>
      </c>
      <c r="J28" s="150">
        <v>0</v>
      </c>
      <c r="K28" s="150">
        <v>0</v>
      </c>
      <c r="L28" s="27">
        <f t="shared" si="1"/>
        <v>0</v>
      </c>
      <c r="M28" s="150">
        <v>0</v>
      </c>
      <c r="N28" s="150">
        <v>0</v>
      </c>
      <c r="O28" s="150">
        <v>0</v>
      </c>
      <c r="P28" s="27">
        <f t="shared" si="2"/>
        <v>0</v>
      </c>
      <c r="Q28" s="27">
        <f t="shared" si="3"/>
        <v>0</v>
      </c>
      <c r="R28" s="150">
        <v>0</v>
      </c>
      <c r="S28" s="150">
        <v>0</v>
      </c>
      <c r="T28" s="150">
        <v>0</v>
      </c>
      <c r="U28" s="27">
        <f t="shared" si="4"/>
        <v>0</v>
      </c>
      <c r="V28" s="150">
        <v>0</v>
      </c>
      <c r="W28" s="150">
        <v>0</v>
      </c>
      <c r="X28" s="150">
        <v>0</v>
      </c>
      <c r="Y28" s="27">
        <f t="shared" si="5"/>
        <v>0</v>
      </c>
      <c r="Z28" s="150">
        <v>0</v>
      </c>
      <c r="AA28" s="150">
        <v>0</v>
      </c>
      <c r="AB28" s="150">
        <v>0</v>
      </c>
      <c r="AC28" s="27">
        <f t="shared" si="6"/>
        <v>0</v>
      </c>
    </row>
    <row r="29" spans="1:29" ht="15.75" customHeight="1" x14ac:dyDescent="0.45">
      <c r="D29" s="22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</row>
    <row r="30" spans="1:29" ht="15.75" customHeight="1" x14ac:dyDescent="0.45">
      <c r="D30" s="55" t="s">
        <v>85</v>
      </c>
      <c r="E30" s="60" t="s">
        <v>82</v>
      </c>
      <c r="F30" s="60" t="s">
        <v>82</v>
      </c>
      <c r="G30" s="60" t="s">
        <v>82</v>
      </c>
      <c r="H30" s="60" t="s">
        <v>82</v>
      </c>
      <c r="I30" s="60" t="s">
        <v>82</v>
      </c>
      <c r="J30" s="60" t="s">
        <v>82</v>
      </c>
      <c r="K30" s="60" t="s">
        <v>82</v>
      </c>
      <c r="L30" s="60" t="s">
        <v>82</v>
      </c>
      <c r="M30" s="60" t="s">
        <v>82</v>
      </c>
      <c r="N30" s="60" t="s">
        <v>82</v>
      </c>
      <c r="O30" s="60" t="s">
        <v>82</v>
      </c>
      <c r="P30" s="60" t="s">
        <v>82</v>
      </c>
      <c r="Q30" s="60" t="s">
        <v>82</v>
      </c>
      <c r="R30" s="60" t="s">
        <v>82</v>
      </c>
      <c r="S30" s="60" t="s">
        <v>82</v>
      </c>
      <c r="T30" s="60" t="s">
        <v>82</v>
      </c>
      <c r="U30" s="60" t="s">
        <v>82</v>
      </c>
      <c r="V30" s="60" t="s">
        <v>82</v>
      </c>
      <c r="W30" s="60" t="s">
        <v>82</v>
      </c>
      <c r="X30" s="60" t="s">
        <v>82</v>
      </c>
      <c r="Y30" s="60" t="s">
        <v>82</v>
      </c>
      <c r="Z30" s="60" t="s">
        <v>82</v>
      </c>
      <c r="AA30" s="60" t="s">
        <v>82</v>
      </c>
      <c r="AB30" s="60" t="s">
        <v>82</v>
      </c>
      <c r="AC30" s="60" t="s">
        <v>82</v>
      </c>
    </row>
    <row r="31" spans="1:29" x14ac:dyDescent="0.45">
      <c r="A31" s="24" t="str">
        <f>D30</f>
        <v>CLAIM SUMS INSURED</v>
      </c>
      <c r="C31" s="13" t="s">
        <v>31</v>
      </c>
      <c r="D31" s="84" t="s">
        <v>258</v>
      </c>
      <c r="E31" s="149">
        <v>0</v>
      </c>
      <c r="F31" s="149">
        <v>0</v>
      </c>
      <c r="G31" s="149">
        <v>0</v>
      </c>
      <c r="H31" s="85">
        <f>SUM(E31:G31)</f>
        <v>0</v>
      </c>
      <c r="I31" s="149">
        <v>0</v>
      </c>
      <c r="J31" s="149">
        <v>0</v>
      </c>
      <c r="K31" s="149">
        <v>0</v>
      </c>
      <c r="L31" s="85">
        <f>SUM(I31:K31)</f>
        <v>0</v>
      </c>
      <c r="M31" s="149">
        <v>0</v>
      </c>
      <c r="N31" s="149">
        <v>0</v>
      </c>
      <c r="O31" s="149">
        <v>0</v>
      </c>
      <c r="P31" s="85">
        <f>SUM(M31:O31)</f>
        <v>0</v>
      </c>
      <c r="Q31" s="85">
        <f>SUM(L31,P31)</f>
        <v>0</v>
      </c>
      <c r="R31" s="149">
        <v>0</v>
      </c>
      <c r="S31" s="149">
        <v>0</v>
      </c>
      <c r="T31" s="149">
        <v>0</v>
      </c>
      <c r="U31" s="85">
        <f>SUM(R31:T31)</f>
        <v>0</v>
      </c>
      <c r="V31" s="149">
        <v>0</v>
      </c>
      <c r="W31" s="149">
        <v>0</v>
      </c>
      <c r="X31" s="149">
        <v>0</v>
      </c>
      <c r="Y31" s="85">
        <f>SUM(V31:X31)</f>
        <v>0</v>
      </c>
      <c r="Z31" s="149">
        <v>0</v>
      </c>
      <c r="AA31" s="149">
        <v>0</v>
      </c>
      <c r="AB31" s="149">
        <v>0</v>
      </c>
      <c r="AC31" s="85">
        <f>SUM(Z31:AB31)</f>
        <v>0</v>
      </c>
    </row>
    <row r="32" spans="1:29" x14ac:dyDescent="0.45">
      <c r="A32" s="24"/>
      <c r="D32" s="84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</row>
    <row r="33" spans="1:29" ht="15" customHeight="1" x14ac:dyDescent="0.45">
      <c r="A33" s="24" t="str">
        <f>A31</f>
        <v>CLAIM SUMS INSURED</v>
      </c>
      <c r="C33" s="13" t="s">
        <v>30</v>
      </c>
      <c r="D33" s="66" t="s">
        <v>339</v>
      </c>
      <c r="E33" s="150">
        <v>0</v>
      </c>
      <c r="F33" s="150">
        <v>0</v>
      </c>
      <c r="G33" s="26"/>
      <c r="H33" s="27">
        <f t="shared" ref="H33:H46" si="26">SUM(E33:G33)</f>
        <v>0</v>
      </c>
      <c r="I33" s="150">
        <v>0</v>
      </c>
      <c r="J33" s="150">
        <v>0</v>
      </c>
      <c r="K33" s="26"/>
      <c r="L33" s="27">
        <f t="shared" ref="L33:L46" si="27">SUM(I33:K33)</f>
        <v>0</v>
      </c>
      <c r="M33" s="150">
        <v>0</v>
      </c>
      <c r="N33" s="150">
        <v>0</v>
      </c>
      <c r="O33" s="26"/>
      <c r="P33" s="27">
        <f t="shared" ref="P33:P46" si="28">SUM(M33:O33)</f>
        <v>0</v>
      </c>
      <c r="Q33" s="27">
        <f t="shared" ref="Q33:Q46" si="29">SUM(L33,P33)</f>
        <v>0</v>
      </c>
      <c r="R33" s="150">
        <v>0</v>
      </c>
      <c r="S33" s="150">
        <v>0</v>
      </c>
      <c r="T33" s="26"/>
      <c r="U33" s="27">
        <f t="shared" ref="U33:U46" si="30">SUM(R33:T33)</f>
        <v>0</v>
      </c>
      <c r="V33" s="150">
        <v>0</v>
      </c>
      <c r="W33" s="150">
        <v>0</v>
      </c>
      <c r="X33" s="26"/>
      <c r="Y33" s="27">
        <f t="shared" ref="Y33:Y46" si="31">SUM(V33:X33)</f>
        <v>0</v>
      </c>
      <c r="Z33" s="150">
        <v>0</v>
      </c>
      <c r="AA33" s="150">
        <v>0</v>
      </c>
      <c r="AB33" s="26"/>
      <c r="AC33" s="27">
        <f t="shared" ref="AC33:AC46" si="32">SUM(Z33:AB33)</f>
        <v>0</v>
      </c>
    </row>
    <row r="34" spans="1:29" x14ac:dyDescent="0.45">
      <c r="A34" s="24" t="str">
        <f>A33</f>
        <v>CLAIM SUMS INSURED</v>
      </c>
      <c r="C34" s="13" t="s">
        <v>31</v>
      </c>
      <c r="D34" s="66" t="s">
        <v>259</v>
      </c>
      <c r="E34" s="150">
        <v>0</v>
      </c>
      <c r="F34" s="150">
        <v>0</v>
      </c>
      <c r="G34" s="150">
        <v>0</v>
      </c>
      <c r="H34" s="27">
        <f t="shared" si="26"/>
        <v>0</v>
      </c>
      <c r="I34" s="150">
        <v>0</v>
      </c>
      <c r="J34" s="150">
        <v>0</v>
      </c>
      <c r="K34" s="150">
        <v>0</v>
      </c>
      <c r="L34" s="27">
        <f t="shared" si="27"/>
        <v>0</v>
      </c>
      <c r="M34" s="150">
        <v>0</v>
      </c>
      <c r="N34" s="150">
        <v>0</v>
      </c>
      <c r="O34" s="150">
        <v>0</v>
      </c>
      <c r="P34" s="27">
        <f t="shared" si="28"/>
        <v>0</v>
      </c>
      <c r="Q34" s="27">
        <f t="shared" si="29"/>
        <v>0</v>
      </c>
      <c r="R34" s="150">
        <v>0</v>
      </c>
      <c r="S34" s="150">
        <v>0</v>
      </c>
      <c r="T34" s="150">
        <v>0</v>
      </c>
      <c r="U34" s="27">
        <f t="shared" si="30"/>
        <v>0</v>
      </c>
      <c r="V34" s="150">
        <v>0</v>
      </c>
      <c r="W34" s="150">
        <v>0</v>
      </c>
      <c r="X34" s="150">
        <v>0</v>
      </c>
      <c r="Y34" s="27">
        <f t="shared" si="31"/>
        <v>0</v>
      </c>
      <c r="Z34" s="150">
        <v>0</v>
      </c>
      <c r="AA34" s="150">
        <v>0</v>
      </c>
      <c r="AB34" s="150">
        <v>0</v>
      </c>
      <c r="AC34" s="27">
        <f t="shared" si="32"/>
        <v>0</v>
      </c>
    </row>
    <row r="35" spans="1:29" x14ac:dyDescent="0.45">
      <c r="A35" s="24" t="str">
        <f t="shared" ref="A35:A46" si="33">A34</f>
        <v>CLAIM SUMS INSURED</v>
      </c>
      <c r="C35" s="13" t="s">
        <v>31</v>
      </c>
      <c r="D35" s="66" t="s">
        <v>261</v>
      </c>
      <c r="E35" s="27">
        <f>SUBTOTAL(9,E36:E41)</f>
        <v>0</v>
      </c>
      <c r="F35" s="27">
        <f t="shared" ref="F35:G35" si="34">SUBTOTAL(9,F36:F41)</f>
        <v>0</v>
      </c>
      <c r="G35" s="27">
        <f t="shared" si="34"/>
        <v>0</v>
      </c>
      <c r="H35" s="27">
        <f t="shared" si="26"/>
        <v>0</v>
      </c>
      <c r="I35" s="27">
        <f>SUBTOTAL(9,I36:I41)</f>
        <v>0</v>
      </c>
      <c r="J35" s="27">
        <f t="shared" ref="J35:K35" si="35">SUBTOTAL(9,J36:J41)</f>
        <v>0</v>
      </c>
      <c r="K35" s="27">
        <f t="shared" si="35"/>
        <v>0</v>
      </c>
      <c r="L35" s="27">
        <f t="shared" si="27"/>
        <v>0</v>
      </c>
      <c r="M35" s="27">
        <f>SUBTOTAL(9,M36:M41)</f>
        <v>0</v>
      </c>
      <c r="N35" s="27">
        <f t="shared" ref="N35:O35" si="36">SUBTOTAL(9,N36:N41)</f>
        <v>0</v>
      </c>
      <c r="O35" s="27">
        <f t="shared" si="36"/>
        <v>0</v>
      </c>
      <c r="P35" s="27">
        <f t="shared" si="28"/>
        <v>0</v>
      </c>
      <c r="Q35" s="27">
        <f t="shared" si="29"/>
        <v>0</v>
      </c>
      <c r="R35" s="27">
        <f>SUBTOTAL(9,R36:R41)</f>
        <v>0</v>
      </c>
      <c r="S35" s="27">
        <f t="shared" ref="S35:T35" si="37">SUBTOTAL(9,S36:S41)</f>
        <v>0</v>
      </c>
      <c r="T35" s="27">
        <f t="shared" si="37"/>
        <v>0</v>
      </c>
      <c r="U35" s="27">
        <f t="shared" si="30"/>
        <v>0</v>
      </c>
      <c r="V35" s="27">
        <f>SUBTOTAL(9,V36:V41)</f>
        <v>0</v>
      </c>
      <c r="W35" s="27">
        <f t="shared" ref="W35:X35" si="38">SUBTOTAL(9,W36:W41)</f>
        <v>0</v>
      </c>
      <c r="X35" s="27">
        <f t="shared" si="38"/>
        <v>0</v>
      </c>
      <c r="Y35" s="27">
        <f t="shared" si="31"/>
        <v>0</v>
      </c>
      <c r="Z35" s="27">
        <f>SUBTOTAL(9,Z36:Z41)</f>
        <v>0</v>
      </c>
      <c r="AA35" s="27">
        <f t="shared" ref="AA35:AB35" si="39">SUBTOTAL(9,AA36:AA41)</f>
        <v>0</v>
      </c>
      <c r="AB35" s="27">
        <f t="shared" si="39"/>
        <v>0</v>
      </c>
      <c r="AC35" s="27">
        <f t="shared" si="32"/>
        <v>0</v>
      </c>
    </row>
    <row r="36" spans="1:29" x14ac:dyDescent="0.45">
      <c r="A36" s="24" t="str">
        <f t="shared" si="33"/>
        <v>CLAIM SUMS INSURED</v>
      </c>
      <c r="C36" s="13" t="s">
        <v>31</v>
      </c>
      <c r="D36" s="66" t="s">
        <v>277</v>
      </c>
      <c r="E36" s="150">
        <v>0</v>
      </c>
      <c r="F36" s="150">
        <v>0</v>
      </c>
      <c r="G36" s="150">
        <v>0</v>
      </c>
      <c r="H36" s="27">
        <f t="shared" si="26"/>
        <v>0</v>
      </c>
      <c r="I36" s="150">
        <v>0</v>
      </c>
      <c r="J36" s="150">
        <v>0</v>
      </c>
      <c r="K36" s="150">
        <v>0</v>
      </c>
      <c r="L36" s="27">
        <f t="shared" si="27"/>
        <v>0</v>
      </c>
      <c r="M36" s="150">
        <v>0</v>
      </c>
      <c r="N36" s="150">
        <v>0</v>
      </c>
      <c r="O36" s="150">
        <v>0</v>
      </c>
      <c r="P36" s="27">
        <f t="shared" si="28"/>
        <v>0</v>
      </c>
      <c r="Q36" s="27">
        <f t="shared" si="29"/>
        <v>0</v>
      </c>
      <c r="R36" s="150">
        <v>0</v>
      </c>
      <c r="S36" s="150">
        <v>0</v>
      </c>
      <c r="T36" s="150">
        <v>0</v>
      </c>
      <c r="U36" s="27">
        <f t="shared" si="30"/>
        <v>0</v>
      </c>
      <c r="V36" s="150">
        <v>0</v>
      </c>
      <c r="W36" s="150">
        <v>0</v>
      </c>
      <c r="X36" s="150">
        <v>0</v>
      </c>
      <c r="Y36" s="27">
        <f t="shared" si="31"/>
        <v>0</v>
      </c>
      <c r="Z36" s="150">
        <v>0</v>
      </c>
      <c r="AA36" s="150">
        <v>0</v>
      </c>
      <c r="AB36" s="150">
        <v>0</v>
      </c>
      <c r="AC36" s="27">
        <f t="shared" si="32"/>
        <v>0</v>
      </c>
    </row>
    <row r="37" spans="1:29" x14ac:dyDescent="0.45">
      <c r="A37" s="24" t="str">
        <f t="shared" si="33"/>
        <v>CLAIM SUMS INSURED</v>
      </c>
      <c r="C37" s="13" t="s">
        <v>31</v>
      </c>
      <c r="D37" s="66" t="s">
        <v>278</v>
      </c>
      <c r="E37" s="150">
        <v>0</v>
      </c>
      <c r="F37" s="150">
        <v>0</v>
      </c>
      <c r="G37" s="150">
        <v>0</v>
      </c>
      <c r="H37" s="27">
        <f t="shared" si="26"/>
        <v>0</v>
      </c>
      <c r="I37" s="150">
        <v>0</v>
      </c>
      <c r="J37" s="150">
        <v>0</v>
      </c>
      <c r="K37" s="150">
        <v>0</v>
      </c>
      <c r="L37" s="27">
        <f t="shared" si="27"/>
        <v>0</v>
      </c>
      <c r="M37" s="150">
        <v>0</v>
      </c>
      <c r="N37" s="150">
        <v>0</v>
      </c>
      <c r="O37" s="150">
        <v>0</v>
      </c>
      <c r="P37" s="27">
        <f t="shared" si="28"/>
        <v>0</v>
      </c>
      <c r="Q37" s="27">
        <f t="shared" si="29"/>
        <v>0</v>
      </c>
      <c r="R37" s="150">
        <v>0</v>
      </c>
      <c r="S37" s="150">
        <v>0</v>
      </c>
      <c r="T37" s="150">
        <v>0</v>
      </c>
      <c r="U37" s="27">
        <f t="shared" si="30"/>
        <v>0</v>
      </c>
      <c r="V37" s="150">
        <v>0</v>
      </c>
      <c r="W37" s="150">
        <v>0</v>
      </c>
      <c r="X37" s="150">
        <v>0</v>
      </c>
      <c r="Y37" s="27">
        <f t="shared" si="31"/>
        <v>0</v>
      </c>
      <c r="Z37" s="150">
        <v>0</v>
      </c>
      <c r="AA37" s="150">
        <v>0</v>
      </c>
      <c r="AB37" s="150">
        <v>0</v>
      </c>
      <c r="AC37" s="27">
        <f t="shared" si="32"/>
        <v>0</v>
      </c>
    </row>
    <row r="38" spans="1:29" ht="15" customHeight="1" x14ac:dyDescent="0.45">
      <c r="A38" s="24" t="str">
        <f t="shared" si="33"/>
        <v>CLAIM SUMS INSURED</v>
      </c>
      <c r="C38" s="13" t="s">
        <v>31</v>
      </c>
      <c r="D38" s="66" t="s">
        <v>279</v>
      </c>
      <c r="E38" s="150">
        <v>0</v>
      </c>
      <c r="F38" s="150">
        <v>0</v>
      </c>
      <c r="G38" s="150">
        <v>0</v>
      </c>
      <c r="H38" s="27">
        <f t="shared" si="26"/>
        <v>0</v>
      </c>
      <c r="I38" s="150">
        <v>0</v>
      </c>
      <c r="J38" s="150">
        <v>0</v>
      </c>
      <c r="K38" s="150">
        <v>0</v>
      </c>
      <c r="L38" s="27">
        <f t="shared" si="27"/>
        <v>0</v>
      </c>
      <c r="M38" s="150">
        <v>0</v>
      </c>
      <c r="N38" s="150">
        <v>0</v>
      </c>
      <c r="O38" s="150">
        <v>0</v>
      </c>
      <c r="P38" s="27">
        <f t="shared" si="28"/>
        <v>0</v>
      </c>
      <c r="Q38" s="27">
        <f t="shared" si="29"/>
        <v>0</v>
      </c>
      <c r="R38" s="150">
        <v>0</v>
      </c>
      <c r="S38" s="150">
        <v>0</v>
      </c>
      <c r="T38" s="150">
        <v>0</v>
      </c>
      <c r="U38" s="27">
        <f t="shared" si="30"/>
        <v>0</v>
      </c>
      <c r="V38" s="150">
        <v>0</v>
      </c>
      <c r="W38" s="150">
        <v>0</v>
      </c>
      <c r="X38" s="150">
        <v>0</v>
      </c>
      <c r="Y38" s="27">
        <f t="shared" si="31"/>
        <v>0</v>
      </c>
      <c r="Z38" s="150">
        <v>0</v>
      </c>
      <c r="AA38" s="150">
        <v>0</v>
      </c>
      <c r="AB38" s="150">
        <v>0</v>
      </c>
      <c r="AC38" s="27">
        <f t="shared" si="32"/>
        <v>0</v>
      </c>
    </row>
    <row r="39" spans="1:29" x14ac:dyDescent="0.45">
      <c r="A39" s="24" t="str">
        <f t="shared" si="33"/>
        <v>CLAIM SUMS INSURED</v>
      </c>
      <c r="C39" s="13" t="s">
        <v>31</v>
      </c>
      <c r="D39" s="66" t="s">
        <v>280</v>
      </c>
      <c r="E39" s="150">
        <v>0</v>
      </c>
      <c r="F39" s="150">
        <v>0</v>
      </c>
      <c r="G39" s="150">
        <v>0</v>
      </c>
      <c r="H39" s="27">
        <f t="shared" si="26"/>
        <v>0</v>
      </c>
      <c r="I39" s="150">
        <v>0</v>
      </c>
      <c r="J39" s="150">
        <v>0</v>
      </c>
      <c r="K39" s="150">
        <v>0</v>
      </c>
      <c r="L39" s="27">
        <f t="shared" si="27"/>
        <v>0</v>
      </c>
      <c r="M39" s="150">
        <v>0</v>
      </c>
      <c r="N39" s="150">
        <v>0</v>
      </c>
      <c r="O39" s="150">
        <v>0</v>
      </c>
      <c r="P39" s="27">
        <f t="shared" si="28"/>
        <v>0</v>
      </c>
      <c r="Q39" s="27">
        <f t="shared" si="29"/>
        <v>0</v>
      </c>
      <c r="R39" s="150">
        <v>0</v>
      </c>
      <c r="S39" s="150">
        <v>0</v>
      </c>
      <c r="T39" s="150">
        <v>0</v>
      </c>
      <c r="U39" s="27">
        <f t="shared" si="30"/>
        <v>0</v>
      </c>
      <c r="V39" s="150">
        <v>0</v>
      </c>
      <c r="W39" s="150">
        <v>0</v>
      </c>
      <c r="X39" s="150">
        <v>0</v>
      </c>
      <c r="Y39" s="27">
        <f t="shared" si="31"/>
        <v>0</v>
      </c>
      <c r="Z39" s="150">
        <v>0</v>
      </c>
      <c r="AA39" s="150">
        <v>0</v>
      </c>
      <c r="AB39" s="150">
        <v>0</v>
      </c>
      <c r="AC39" s="27">
        <f t="shared" si="32"/>
        <v>0</v>
      </c>
    </row>
    <row r="40" spans="1:29" x14ac:dyDescent="0.45">
      <c r="A40" s="24" t="str">
        <f t="shared" si="33"/>
        <v>CLAIM SUMS INSURED</v>
      </c>
      <c r="C40" s="13" t="s">
        <v>31</v>
      </c>
      <c r="D40" s="66" t="s">
        <v>281</v>
      </c>
      <c r="E40" s="150">
        <v>0</v>
      </c>
      <c r="F40" s="150">
        <v>0</v>
      </c>
      <c r="G40" s="150">
        <v>0</v>
      </c>
      <c r="H40" s="27">
        <f t="shared" si="26"/>
        <v>0</v>
      </c>
      <c r="I40" s="150">
        <v>0</v>
      </c>
      <c r="J40" s="150">
        <v>0</v>
      </c>
      <c r="K40" s="150">
        <v>0</v>
      </c>
      <c r="L40" s="27">
        <f t="shared" si="27"/>
        <v>0</v>
      </c>
      <c r="M40" s="150">
        <v>0</v>
      </c>
      <c r="N40" s="150">
        <v>0</v>
      </c>
      <c r="O40" s="150">
        <v>0</v>
      </c>
      <c r="P40" s="27">
        <f t="shared" si="28"/>
        <v>0</v>
      </c>
      <c r="Q40" s="27">
        <f t="shared" si="29"/>
        <v>0</v>
      </c>
      <c r="R40" s="150">
        <v>0</v>
      </c>
      <c r="S40" s="150">
        <v>0</v>
      </c>
      <c r="T40" s="150">
        <v>0</v>
      </c>
      <c r="U40" s="27">
        <f t="shared" si="30"/>
        <v>0</v>
      </c>
      <c r="V40" s="150">
        <v>0</v>
      </c>
      <c r="W40" s="150">
        <v>0</v>
      </c>
      <c r="X40" s="150">
        <v>0</v>
      </c>
      <c r="Y40" s="27">
        <f t="shared" si="31"/>
        <v>0</v>
      </c>
      <c r="Z40" s="150">
        <v>0</v>
      </c>
      <c r="AA40" s="150">
        <v>0</v>
      </c>
      <c r="AB40" s="150">
        <v>0</v>
      </c>
      <c r="AC40" s="27">
        <f t="shared" si="32"/>
        <v>0</v>
      </c>
    </row>
    <row r="41" spans="1:29" x14ac:dyDescent="0.45">
      <c r="A41" s="24" t="str">
        <f t="shared" si="33"/>
        <v>CLAIM SUMS INSURED</v>
      </c>
      <c r="C41" s="13" t="s">
        <v>31</v>
      </c>
      <c r="D41" s="66" t="s">
        <v>282</v>
      </c>
      <c r="E41" s="150">
        <v>0</v>
      </c>
      <c r="F41" s="150">
        <v>0</v>
      </c>
      <c r="G41" s="150">
        <v>0</v>
      </c>
      <c r="H41" s="27">
        <f t="shared" si="26"/>
        <v>0</v>
      </c>
      <c r="I41" s="150">
        <v>0</v>
      </c>
      <c r="J41" s="150">
        <v>0</v>
      </c>
      <c r="K41" s="150">
        <v>0</v>
      </c>
      <c r="L41" s="27">
        <f t="shared" si="27"/>
        <v>0</v>
      </c>
      <c r="M41" s="150">
        <v>0</v>
      </c>
      <c r="N41" s="150">
        <v>0</v>
      </c>
      <c r="O41" s="150">
        <v>0</v>
      </c>
      <c r="P41" s="27">
        <f t="shared" si="28"/>
        <v>0</v>
      </c>
      <c r="Q41" s="27">
        <f t="shared" si="29"/>
        <v>0</v>
      </c>
      <c r="R41" s="150">
        <v>0</v>
      </c>
      <c r="S41" s="150">
        <v>0</v>
      </c>
      <c r="T41" s="150">
        <v>0</v>
      </c>
      <c r="U41" s="27">
        <f t="shared" si="30"/>
        <v>0</v>
      </c>
      <c r="V41" s="150">
        <v>0</v>
      </c>
      <c r="W41" s="150">
        <v>0</v>
      </c>
      <c r="X41" s="150">
        <v>0</v>
      </c>
      <c r="Y41" s="27">
        <f t="shared" si="31"/>
        <v>0</v>
      </c>
      <c r="Z41" s="150">
        <v>0</v>
      </c>
      <c r="AA41" s="150">
        <v>0</v>
      </c>
      <c r="AB41" s="150">
        <v>0</v>
      </c>
      <c r="AC41" s="27">
        <f t="shared" si="32"/>
        <v>0</v>
      </c>
    </row>
    <row r="42" spans="1:29" x14ac:dyDescent="0.45">
      <c r="A42" s="24" t="str">
        <f t="shared" si="33"/>
        <v>CLAIM SUMS INSURED</v>
      </c>
      <c r="C42" s="13" t="s">
        <v>31</v>
      </c>
      <c r="D42" s="66" t="s">
        <v>262</v>
      </c>
      <c r="E42" s="27">
        <f>SUBTOTAL(9,E43:E44)</f>
        <v>0</v>
      </c>
      <c r="F42" s="27">
        <f t="shared" ref="F42:G42" si="40">SUBTOTAL(9,F43:F44)</f>
        <v>0</v>
      </c>
      <c r="G42" s="27">
        <f t="shared" si="40"/>
        <v>0</v>
      </c>
      <c r="H42" s="27">
        <f t="shared" si="26"/>
        <v>0</v>
      </c>
      <c r="I42" s="27">
        <f>SUBTOTAL(9,I43:I44)</f>
        <v>0</v>
      </c>
      <c r="J42" s="27">
        <f t="shared" ref="J42:K42" si="41">SUBTOTAL(9,J43:J44)</f>
        <v>0</v>
      </c>
      <c r="K42" s="27">
        <f t="shared" si="41"/>
        <v>0</v>
      </c>
      <c r="L42" s="27">
        <f t="shared" si="27"/>
        <v>0</v>
      </c>
      <c r="M42" s="27">
        <f>SUBTOTAL(9,M43:M44)</f>
        <v>0</v>
      </c>
      <c r="N42" s="27">
        <f t="shared" ref="N42:O42" si="42">SUBTOTAL(9,N43:N44)</f>
        <v>0</v>
      </c>
      <c r="O42" s="27">
        <f t="shared" si="42"/>
        <v>0</v>
      </c>
      <c r="P42" s="27">
        <f t="shared" si="28"/>
        <v>0</v>
      </c>
      <c r="Q42" s="27">
        <f t="shared" si="29"/>
        <v>0</v>
      </c>
      <c r="R42" s="27">
        <f>SUBTOTAL(9,R43:R44)</f>
        <v>0</v>
      </c>
      <c r="S42" s="27">
        <f t="shared" ref="S42:T42" si="43">SUBTOTAL(9,S43:S44)</f>
        <v>0</v>
      </c>
      <c r="T42" s="27">
        <f t="shared" si="43"/>
        <v>0</v>
      </c>
      <c r="U42" s="27">
        <f t="shared" si="30"/>
        <v>0</v>
      </c>
      <c r="V42" s="27">
        <f>SUBTOTAL(9,V43:V44)</f>
        <v>0</v>
      </c>
      <c r="W42" s="27">
        <f t="shared" ref="W42:X42" si="44">SUBTOTAL(9,W43:W44)</f>
        <v>0</v>
      </c>
      <c r="X42" s="27">
        <f t="shared" si="44"/>
        <v>0</v>
      </c>
      <c r="Y42" s="27">
        <f t="shared" si="31"/>
        <v>0</v>
      </c>
      <c r="Z42" s="27">
        <f>SUBTOTAL(9,Z43:Z44)</f>
        <v>0</v>
      </c>
      <c r="AA42" s="27">
        <f t="shared" ref="AA42:AB42" si="45">SUBTOTAL(9,AA43:AA44)</f>
        <v>0</v>
      </c>
      <c r="AB42" s="27">
        <f t="shared" si="45"/>
        <v>0</v>
      </c>
      <c r="AC42" s="27">
        <f t="shared" si="32"/>
        <v>0</v>
      </c>
    </row>
    <row r="43" spans="1:29" x14ac:dyDescent="0.45">
      <c r="A43" s="24" t="str">
        <f t="shared" si="33"/>
        <v>CLAIM SUMS INSURED</v>
      </c>
      <c r="C43" s="13" t="s">
        <v>31</v>
      </c>
      <c r="D43" s="66" t="s">
        <v>283</v>
      </c>
      <c r="E43" s="150">
        <v>0</v>
      </c>
      <c r="F43" s="150">
        <v>0</v>
      </c>
      <c r="G43" s="150">
        <v>0</v>
      </c>
      <c r="H43" s="27">
        <f t="shared" si="26"/>
        <v>0</v>
      </c>
      <c r="I43" s="150">
        <v>0</v>
      </c>
      <c r="J43" s="150">
        <v>0</v>
      </c>
      <c r="K43" s="150">
        <v>0</v>
      </c>
      <c r="L43" s="27">
        <f t="shared" si="27"/>
        <v>0</v>
      </c>
      <c r="M43" s="150">
        <v>0</v>
      </c>
      <c r="N43" s="150">
        <v>0</v>
      </c>
      <c r="O43" s="150">
        <v>0</v>
      </c>
      <c r="P43" s="27">
        <f t="shared" si="28"/>
        <v>0</v>
      </c>
      <c r="Q43" s="27">
        <f t="shared" si="29"/>
        <v>0</v>
      </c>
      <c r="R43" s="150">
        <v>0</v>
      </c>
      <c r="S43" s="150">
        <v>0</v>
      </c>
      <c r="T43" s="150">
        <v>0</v>
      </c>
      <c r="U43" s="27">
        <f t="shared" si="30"/>
        <v>0</v>
      </c>
      <c r="V43" s="150">
        <v>0</v>
      </c>
      <c r="W43" s="150">
        <v>0</v>
      </c>
      <c r="X43" s="150">
        <v>0</v>
      </c>
      <c r="Y43" s="27">
        <f t="shared" si="31"/>
        <v>0</v>
      </c>
      <c r="Z43" s="150">
        <v>0</v>
      </c>
      <c r="AA43" s="150">
        <v>0</v>
      </c>
      <c r="AB43" s="150">
        <v>0</v>
      </c>
      <c r="AC43" s="27">
        <f t="shared" si="32"/>
        <v>0</v>
      </c>
    </row>
    <row r="44" spans="1:29" x14ac:dyDescent="0.45">
      <c r="A44" s="24" t="str">
        <f t="shared" si="33"/>
        <v>CLAIM SUMS INSURED</v>
      </c>
      <c r="C44" s="13" t="s">
        <v>31</v>
      </c>
      <c r="D44" s="66" t="s">
        <v>284</v>
      </c>
      <c r="E44" s="150">
        <v>0</v>
      </c>
      <c r="F44" s="150">
        <v>0</v>
      </c>
      <c r="G44" s="150">
        <v>0</v>
      </c>
      <c r="H44" s="27">
        <f t="shared" si="26"/>
        <v>0</v>
      </c>
      <c r="I44" s="150">
        <v>0</v>
      </c>
      <c r="J44" s="150">
        <v>0</v>
      </c>
      <c r="K44" s="150">
        <v>0</v>
      </c>
      <c r="L44" s="27">
        <f t="shared" si="27"/>
        <v>0</v>
      </c>
      <c r="M44" s="150">
        <v>0</v>
      </c>
      <c r="N44" s="150">
        <v>0</v>
      </c>
      <c r="O44" s="150">
        <v>0</v>
      </c>
      <c r="P44" s="27">
        <f t="shared" si="28"/>
        <v>0</v>
      </c>
      <c r="Q44" s="27">
        <f t="shared" si="29"/>
        <v>0</v>
      </c>
      <c r="R44" s="150">
        <v>0</v>
      </c>
      <c r="S44" s="150">
        <v>0</v>
      </c>
      <c r="T44" s="150">
        <v>0</v>
      </c>
      <c r="U44" s="27">
        <f t="shared" si="30"/>
        <v>0</v>
      </c>
      <c r="V44" s="150">
        <v>0</v>
      </c>
      <c r="W44" s="150">
        <v>0</v>
      </c>
      <c r="X44" s="150">
        <v>0</v>
      </c>
      <c r="Y44" s="27">
        <f t="shared" si="31"/>
        <v>0</v>
      </c>
      <c r="Z44" s="150">
        <v>0</v>
      </c>
      <c r="AA44" s="150">
        <v>0</v>
      </c>
      <c r="AB44" s="150">
        <v>0</v>
      </c>
      <c r="AC44" s="27">
        <f t="shared" si="32"/>
        <v>0</v>
      </c>
    </row>
    <row r="45" spans="1:29" x14ac:dyDescent="0.45">
      <c r="A45" s="24" t="str">
        <f t="shared" si="33"/>
        <v>CLAIM SUMS INSURED</v>
      </c>
      <c r="C45" s="13" t="s">
        <v>31</v>
      </c>
      <c r="D45" s="66" t="s">
        <v>260</v>
      </c>
      <c r="E45" s="27">
        <f>(E46-SUM(E33:E34)+E35+E42)</f>
        <v>0</v>
      </c>
      <c r="F45" s="27">
        <f t="shared" ref="F45:G45" si="46">(F46-SUM(F33:F34)+F35+F42)</f>
        <v>0</v>
      </c>
      <c r="G45" s="27">
        <f t="shared" si="46"/>
        <v>0</v>
      </c>
      <c r="H45" s="27">
        <f t="shared" si="26"/>
        <v>0</v>
      </c>
      <c r="I45" s="27">
        <f>(I46-SUM(I33:I34)+I35+I42)</f>
        <v>0</v>
      </c>
      <c r="J45" s="27">
        <f t="shared" ref="J45:K45" si="47">(J46-SUM(J33:J34)+J35+J42)</f>
        <v>0</v>
      </c>
      <c r="K45" s="27">
        <f t="shared" si="47"/>
        <v>0</v>
      </c>
      <c r="L45" s="27">
        <f t="shared" si="27"/>
        <v>0</v>
      </c>
      <c r="M45" s="27">
        <f>(M46-SUM(M33:M34)+M35+M42)</f>
        <v>0</v>
      </c>
      <c r="N45" s="27">
        <f t="shared" ref="N45:O45" si="48">(N46-SUM(N33:N34)+N35+N42)</f>
        <v>0</v>
      </c>
      <c r="O45" s="27">
        <f t="shared" si="48"/>
        <v>0</v>
      </c>
      <c r="P45" s="27">
        <f t="shared" si="28"/>
        <v>0</v>
      </c>
      <c r="Q45" s="27">
        <f t="shared" si="29"/>
        <v>0</v>
      </c>
      <c r="R45" s="27">
        <f>(R46-SUM(R33:R34)+R35+R42)</f>
        <v>0</v>
      </c>
      <c r="S45" s="27">
        <f t="shared" ref="S45:T45" si="49">(S46-SUM(S33:S34)+S35+S42)</f>
        <v>0</v>
      </c>
      <c r="T45" s="27">
        <f t="shared" si="49"/>
        <v>0</v>
      </c>
      <c r="U45" s="27">
        <f t="shared" si="30"/>
        <v>0</v>
      </c>
      <c r="V45" s="27">
        <f>(V46-SUM(V33:V34)+V35+V42)</f>
        <v>0</v>
      </c>
      <c r="W45" s="27">
        <f t="shared" ref="W45:X45" si="50">(W46-SUM(W33:W34)+W35+W42)</f>
        <v>0</v>
      </c>
      <c r="X45" s="27">
        <f t="shared" si="50"/>
        <v>0</v>
      </c>
      <c r="Y45" s="27">
        <f t="shared" si="31"/>
        <v>0</v>
      </c>
      <c r="Z45" s="27">
        <f>(Z46-SUM(Z33:Z34)+Z35+Z42)</f>
        <v>0</v>
      </c>
      <c r="AA45" s="27">
        <f t="shared" ref="AA45:AB45" si="51">(AA46-SUM(AA33:AA34)+AA35+AA42)</f>
        <v>0</v>
      </c>
      <c r="AB45" s="27">
        <f t="shared" si="51"/>
        <v>0</v>
      </c>
      <c r="AC45" s="27">
        <f t="shared" si="32"/>
        <v>0</v>
      </c>
    </row>
    <row r="46" spans="1:29" x14ac:dyDescent="0.45">
      <c r="A46" s="24" t="str">
        <f t="shared" si="33"/>
        <v>CLAIM SUMS INSURED</v>
      </c>
      <c r="C46" s="13" t="s">
        <v>32</v>
      </c>
      <c r="D46" s="66" t="s">
        <v>340</v>
      </c>
      <c r="E46" s="150">
        <v>0</v>
      </c>
      <c r="F46" s="150">
        <v>0</v>
      </c>
      <c r="G46" s="150">
        <v>0</v>
      </c>
      <c r="H46" s="27">
        <f t="shared" si="26"/>
        <v>0</v>
      </c>
      <c r="I46" s="150">
        <v>0</v>
      </c>
      <c r="J46" s="150">
        <v>0</v>
      </c>
      <c r="K46" s="150">
        <v>0</v>
      </c>
      <c r="L46" s="27">
        <f t="shared" si="27"/>
        <v>0</v>
      </c>
      <c r="M46" s="150">
        <v>0</v>
      </c>
      <c r="N46" s="150">
        <v>0</v>
      </c>
      <c r="O46" s="150">
        <v>0</v>
      </c>
      <c r="P46" s="27">
        <f t="shared" si="28"/>
        <v>0</v>
      </c>
      <c r="Q46" s="27">
        <f t="shared" si="29"/>
        <v>0</v>
      </c>
      <c r="R46" s="150">
        <v>0</v>
      </c>
      <c r="S46" s="150">
        <v>0</v>
      </c>
      <c r="T46" s="150">
        <v>0</v>
      </c>
      <c r="U46" s="27">
        <f t="shared" si="30"/>
        <v>0</v>
      </c>
      <c r="V46" s="150">
        <v>0</v>
      </c>
      <c r="W46" s="150">
        <v>0</v>
      </c>
      <c r="X46" s="150">
        <v>0</v>
      </c>
      <c r="Y46" s="27">
        <f t="shared" si="31"/>
        <v>0</v>
      </c>
      <c r="Z46" s="150">
        <v>0</v>
      </c>
      <c r="AA46" s="150">
        <v>0</v>
      </c>
      <c r="AB46" s="150">
        <v>0</v>
      </c>
      <c r="AC46" s="27">
        <f t="shared" si="32"/>
        <v>0</v>
      </c>
    </row>
    <row r="47" spans="1:29" ht="15.75" customHeight="1" x14ac:dyDescent="0.45">
      <c r="D47" s="2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</row>
    <row r="48" spans="1:29" ht="15.75" customHeight="1" x14ac:dyDescent="0.45">
      <c r="D48" s="55" t="s">
        <v>331</v>
      </c>
      <c r="E48" s="60" t="s">
        <v>82</v>
      </c>
      <c r="F48" s="60" t="s">
        <v>82</v>
      </c>
      <c r="G48" s="60" t="s">
        <v>82</v>
      </c>
      <c r="H48" s="60" t="s">
        <v>82</v>
      </c>
      <c r="I48" s="60" t="s">
        <v>82</v>
      </c>
      <c r="J48" s="60" t="s">
        <v>82</v>
      </c>
      <c r="K48" s="60" t="s">
        <v>82</v>
      </c>
      <c r="L48" s="60" t="s">
        <v>82</v>
      </c>
      <c r="M48" s="60" t="s">
        <v>82</v>
      </c>
      <c r="N48" s="60" t="s">
        <v>82</v>
      </c>
      <c r="O48" s="60" t="s">
        <v>82</v>
      </c>
      <c r="P48" s="60" t="s">
        <v>82</v>
      </c>
      <c r="Q48" s="60" t="s">
        <v>82</v>
      </c>
      <c r="R48" s="60" t="s">
        <v>82</v>
      </c>
      <c r="S48" s="60" t="s">
        <v>82</v>
      </c>
      <c r="T48" s="60" t="s">
        <v>82</v>
      </c>
      <c r="U48" s="60" t="s">
        <v>82</v>
      </c>
      <c r="V48" s="60" t="s">
        <v>82</v>
      </c>
      <c r="W48" s="60" t="s">
        <v>82</v>
      </c>
      <c r="X48" s="60" t="s">
        <v>82</v>
      </c>
      <c r="Y48" s="60" t="s">
        <v>82</v>
      </c>
      <c r="Z48" s="60" t="s">
        <v>82</v>
      </c>
      <c r="AA48" s="60" t="s">
        <v>82</v>
      </c>
      <c r="AB48" s="60" t="s">
        <v>82</v>
      </c>
      <c r="AC48" s="60" t="s">
        <v>82</v>
      </c>
    </row>
    <row r="49" spans="1:29" x14ac:dyDescent="0.45">
      <c r="A49" s="24" t="str">
        <f>D48</f>
        <v>CLAIM AMOUNTS PAID</v>
      </c>
      <c r="C49" s="13" t="s">
        <v>31</v>
      </c>
      <c r="D49" s="84" t="s">
        <v>258</v>
      </c>
      <c r="E49" s="149">
        <v>0</v>
      </c>
      <c r="F49" s="149">
        <v>0</v>
      </c>
      <c r="G49" s="149">
        <v>0</v>
      </c>
      <c r="H49" s="85">
        <f>SUM(E49:G49)</f>
        <v>0</v>
      </c>
      <c r="I49" s="149">
        <v>0</v>
      </c>
      <c r="J49" s="149">
        <v>0</v>
      </c>
      <c r="K49" s="149">
        <v>0</v>
      </c>
      <c r="L49" s="85">
        <f>SUM(I49:K49)</f>
        <v>0</v>
      </c>
      <c r="M49" s="149">
        <v>0</v>
      </c>
      <c r="N49" s="149">
        <v>0</v>
      </c>
      <c r="O49" s="149">
        <v>0</v>
      </c>
      <c r="P49" s="85">
        <f>SUM(M49:O49)</f>
        <v>0</v>
      </c>
      <c r="Q49" s="85">
        <f>SUM(L49,P49)</f>
        <v>0</v>
      </c>
      <c r="R49" s="149">
        <v>0</v>
      </c>
      <c r="S49" s="149">
        <v>0</v>
      </c>
      <c r="T49" s="149">
        <v>0</v>
      </c>
      <c r="U49" s="85">
        <f>SUM(R49:T49)</f>
        <v>0</v>
      </c>
      <c r="V49" s="149">
        <v>0</v>
      </c>
      <c r="W49" s="149">
        <v>0</v>
      </c>
      <c r="X49" s="149">
        <v>0</v>
      </c>
      <c r="Y49" s="85">
        <f>SUM(V49:X49)</f>
        <v>0</v>
      </c>
      <c r="Z49" s="149">
        <v>0</v>
      </c>
      <c r="AA49" s="149">
        <v>0</v>
      </c>
      <c r="AB49" s="149">
        <v>0</v>
      </c>
      <c r="AC49" s="85">
        <f>SUM(Z49:AB49)</f>
        <v>0</v>
      </c>
    </row>
    <row r="50" spans="1:29" x14ac:dyDescent="0.45">
      <c r="A50" s="24"/>
      <c r="D50" s="84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</row>
    <row r="51" spans="1:29" ht="15" customHeight="1" x14ac:dyDescent="0.45">
      <c r="A51" s="24" t="str">
        <f>A49</f>
        <v>CLAIM AMOUNTS PAID</v>
      </c>
      <c r="C51" s="13" t="s">
        <v>30</v>
      </c>
      <c r="D51" s="66" t="s">
        <v>339</v>
      </c>
      <c r="E51" s="150">
        <v>0</v>
      </c>
      <c r="F51" s="150">
        <v>0</v>
      </c>
      <c r="G51" s="26"/>
      <c r="H51" s="27">
        <f t="shared" ref="H51:H64" si="52">SUM(E51:G51)</f>
        <v>0</v>
      </c>
      <c r="I51" s="150">
        <v>0</v>
      </c>
      <c r="J51" s="150">
        <v>0</v>
      </c>
      <c r="K51" s="26"/>
      <c r="L51" s="27">
        <f t="shared" ref="L51:L64" si="53">SUM(I51:K51)</f>
        <v>0</v>
      </c>
      <c r="M51" s="150">
        <v>0</v>
      </c>
      <c r="N51" s="150">
        <v>0</v>
      </c>
      <c r="O51" s="26"/>
      <c r="P51" s="27">
        <f t="shared" ref="P51:P64" si="54">SUM(M51:O51)</f>
        <v>0</v>
      </c>
      <c r="Q51" s="27">
        <f t="shared" ref="Q51:Q64" si="55">SUM(L51,P51)</f>
        <v>0</v>
      </c>
      <c r="R51" s="150">
        <v>0</v>
      </c>
      <c r="S51" s="150">
        <v>0</v>
      </c>
      <c r="T51" s="26"/>
      <c r="U51" s="27">
        <f t="shared" ref="U51:U64" si="56">SUM(R51:T51)</f>
        <v>0</v>
      </c>
      <c r="V51" s="150">
        <v>0</v>
      </c>
      <c r="W51" s="150">
        <v>0</v>
      </c>
      <c r="X51" s="26"/>
      <c r="Y51" s="27">
        <f t="shared" ref="Y51:Y64" si="57">SUM(V51:X51)</f>
        <v>0</v>
      </c>
      <c r="Z51" s="150">
        <v>0</v>
      </c>
      <c r="AA51" s="150">
        <v>0</v>
      </c>
      <c r="AB51" s="26"/>
      <c r="AC51" s="27">
        <f t="shared" ref="AC51:AC64" si="58">SUM(Z51:AB51)</f>
        <v>0</v>
      </c>
    </row>
    <row r="52" spans="1:29" x14ac:dyDescent="0.45">
      <c r="A52" s="24" t="str">
        <f>A51</f>
        <v>CLAIM AMOUNTS PAID</v>
      </c>
      <c r="C52" s="13" t="s">
        <v>31</v>
      </c>
      <c r="D52" s="66" t="s">
        <v>259</v>
      </c>
      <c r="E52" s="150">
        <v>0</v>
      </c>
      <c r="F52" s="150">
        <v>0</v>
      </c>
      <c r="G52" s="150">
        <v>0</v>
      </c>
      <c r="H52" s="27">
        <f t="shared" si="52"/>
        <v>0</v>
      </c>
      <c r="I52" s="150">
        <v>0</v>
      </c>
      <c r="J52" s="150">
        <v>0</v>
      </c>
      <c r="K52" s="150">
        <v>0</v>
      </c>
      <c r="L52" s="27">
        <f t="shared" si="53"/>
        <v>0</v>
      </c>
      <c r="M52" s="150">
        <v>0</v>
      </c>
      <c r="N52" s="150">
        <v>0</v>
      </c>
      <c r="O52" s="150">
        <v>0</v>
      </c>
      <c r="P52" s="27">
        <f t="shared" si="54"/>
        <v>0</v>
      </c>
      <c r="Q52" s="27">
        <f t="shared" si="55"/>
        <v>0</v>
      </c>
      <c r="R52" s="150">
        <v>0</v>
      </c>
      <c r="S52" s="150">
        <v>0</v>
      </c>
      <c r="T52" s="150">
        <v>0</v>
      </c>
      <c r="U52" s="27">
        <f t="shared" si="56"/>
        <v>0</v>
      </c>
      <c r="V52" s="150">
        <v>0</v>
      </c>
      <c r="W52" s="150">
        <v>0</v>
      </c>
      <c r="X52" s="150">
        <v>0</v>
      </c>
      <c r="Y52" s="27">
        <f t="shared" si="57"/>
        <v>0</v>
      </c>
      <c r="Z52" s="150">
        <v>0</v>
      </c>
      <c r="AA52" s="150">
        <v>0</v>
      </c>
      <c r="AB52" s="150">
        <v>0</v>
      </c>
      <c r="AC52" s="27">
        <f t="shared" si="58"/>
        <v>0</v>
      </c>
    </row>
    <row r="53" spans="1:29" x14ac:dyDescent="0.45">
      <c r="A53" s="24" t="str">
        <f t="shared" ref="A53:A64" si="59">A52</f>
        <v>CLAIM AMOUNTS PAID</v>
      </c>
      <c r="C53" s="13" t="s">
        <v>31</v>
      </c>
      <c r="D53" s="66" t="s">
        <v>261</v>
      </c>
      <c r="E53" s="27">
        <f>SUBTOTAL(9,E54:E59)</f>
        <v>0</v>
      </c>
      <c r="F53" s="27">
        <f t="shared" ref="F53:G53" si="60">SUBTOTAL(9,F54:F59)</f>
        <v>0</v>
      </c>
      <c r="G53" s="27">
        <f t="shared" si="60"/>
        <v>0</v>
      </c>
      <c r="H53" s="27">
        <f t="shared" si="52"/>
        <v>0</v>
      </c>
      <c r="I53" s="27">
        <f>SUBTOTAL(9,I54:I59)</f>
        <v>0</v>
      </c>
      <c r="J53" s="27">
        <f t="shared" ref="J53:K53" si="61">SUBTOTAL(9,J54:J59)</f>
        <v>0</v>
      </c>
      <c r="K53" s="27">
        <f t="shared" si="61"/>
        <v>0</v>
      </c>
      <c r="L53" s="27">
        <f t="shared" si="53"/>
        <v>0</v>
      </c>
      <c r="M53" s="27">
        <f>SUBTOTAL(9,M54:M59)</f>
        <v>0</v>
      </c>
      <c r="N53" s="27">
        <f t="shared" ref="N53:O53" si="62">SUBTOTAL(9,N54:N59)</f>
        <v>0</v>
      </c>
      <c r="O53" s="27">
        <f t="shared" si="62"/>
        <v>0</v>
      </c>
      <c r="P53" s="27">
        <f t="shared" si="54"/>
        <v>0</v>
      </c>
      <c r="Q53" s="27">
        <f t="shared" si="55"/>
        <v>0</v>
      </c>
      <c r="R53" s="27">
        <f>SUBTOTAL(9,R54:R59)</f>
        <v>0</v>
      </c>
      <c r="S53" s="27">
        <f t="shared" ref="S53:T53" si="63">SUBTOTAL(9,S54:S59)</f>
        <v>0</v>
      </c>
      <c r="T53" s="27">
        <f t="shared" si="63"/>
        <v>0</v>
      </c>
      <c r="U53" s="27">
        <f t="shared" si="56"/>
        <v>0</v>
      </c>
      <c r="V53" s="27">
        <f>SUBTOTAL(9,V54:V59)</f>
        <v>0</v>
      </c>
      <c r="W53" s="27">
        <f t="shared" ref="W53:X53" si="64">SUBTOTAL(9,W54:W59)</f>
        <v>0</v>
      </c>
      <c r="X53" s="27">
        <f t="shared" si="64"/>
        <v>0</v>
      </c>
      <c r="Y53" s="27">
        <f t="shared" si="57"/>
        <v>0</v>
      </c>
      <c r="Z53" s="27">
        <f>SUBTOTAL(9,Z54:Z59)</f>
        <v>0</v>
      </c>
      <c r="AA53" s="27">
        <f t="shared" ref="AA53:AB53" si="65">SUBTOTAL(9,AA54:AA59)</f>
        <v>0</v>
      </c>
      <c r="AB53" s="27">
        <f t="shared" si="65"/>
        <v>0</v>
      </c>
      <c r="AC53" s="27">
        <f t="shared" si="58"/>
        <v>0</v>
      </c>
    </row>
    <row r="54" spans="1:29" x14ac:dyDescent="0.45">
      <c r="A54" s="24" t="str">
        <f t="shared" si="59"/>
        <v>CLAIM AMOUNTS PAID</v>
      </c>
      <c r="C54" s="13" t="s">
        <v>31</v>
      </c>
      <c r="D54" s="66" t="s">
        <v>277</v>
      </c>
      <c r="E54" s="150">
        <v>0</v>
      </c>
      <c r="F54" s="150">
        <v>0</v>
      </c>
      <c r="G54" s="150">
        <v>0</v>
      </c>
      <c r="H54" s="27">
        <f t="shared" si="52"/>
        <v>0</v>
      </c>
      <c r="I54" s="150">
        <v>0</v>
      </c>
      <c r="J54" s="150">
        <v>0</v>
      </c>
      <c r="K54" s="150">
        <v>0</v>
      </c>
      <c r="L54" s="27">
        <f t="shared" si="53"/>
        <v>0</v>
      </c>
      <c r="M54" s="150">
        <v>0</v>
      </c>
      <c r="N54" s="150">
        <v>0</v>
      </c>
      <c r="O54" s="150">
        <v>0</v>
      </c>
      <c r="P54" s="27">
        <f t="shared" si="54"/>
        <v>0</v>
      </c>
      <c r="Q54" s="27">
        <f t="shared" si="55"/>
        <v>0</v>
      </c>
      <c r="R54" s="150">
        <v>0</v>
      </c>
      <c r="S54" s="150">
        <v>0</v>
      </c>
      <c r="T54" s="150">
        <v>0</v>
      </c>
      <c r="U54" s="27">
        <f t="shared" si="56"/>
        <v>0</v>
      </c>
      <c r="V54" s="150">
        <v>0</v>
      </c>
      <c r="W54" s="150">
        <v>0</v>
      </c>
      <c r="X54" s="150">
        <v>0</v>
      </c>
      <c r="Y54" s="27">
        <f t="shared" si="57"/>
        <v>0</v>
      </c>
      <c r="Z54" s="150">
        <v>0</v>
      </c>
      <c r="AA54" s="150">
        <v>0</v>
      </c>
      <c r="AB54" s="150">
        <v>0</v>
      </c>
      <c r="AC54" s="27">
        <f t="shared" si="58"/>
        <v>0</v>
      </c>
    </row>
    <row r="55" spans="1:29" x14ac:dyDescent="0.45">
      <c r="A55" s="24" t="str">
        <f t="shared" si="59"/>
        <v>CLAIM AMOUNTS PAID</v>
      </c>
      <c r="C55" s="13" t="s">
        <v>31</v>
      </c>
      <c r="D55" s="66" t="s">
        <v>278</v>
      </c>
      <c r="E55" s="150">
        <v>0</v>
      </c>
      <c r="F55" s="150">
        <v>0</v>
      </c>
      <c r="G55" s="150">
        <v>0</v>
      </c>
      <c r="H55" s="27">
        <f t="shared" si="52"/>
        <v>0</v>
      </c>
      <c r="I55" s="150">
        <v>0</v>
      </c>
      <c r="J55" s="150">
        <v>0</v>
      </c>
      <c r="K55" s="150">
        <v>0</v>
      </c>
      <c r="L55" s="27">
        <f t="shared" si="53"/>
        <v>0</v>
      </c>
      <c r="M55" s="150">
        <v>0</v>
      </c>
      <c r="N55" s="150">
        <v>0</v>
      </c>
      <c r="O55" s="150">
        <v>0</v>
      </c>
      <c r="P55" s="27">
        <f t="shared" si="54"/>
        <v>0</v>
      </c>
      <c r="Q55" s="27">
        <f t="shared" si="55"/>
        <v>0</v>
      </c>
      <c r="R55" s="150">
        <v>0</v>
      </c>
      <c r="S55" s="150">
        <v>0</v>
      </c>
      <c r="T55" s="150">
        <v>0</v>
      </c>
      <c r="U55" s="27">
        <f t="shared" si="56"/>
        <v>0</v>
      </c>
      <c r="V55" s="150">
        <v>0</v>
      </c>
      <c r="W55" s="150">
        <v>0</v>
      </c>
      <c r="X55" s="150">
        <v>0</v>
      </c>
      <c r="Y55" s="27">
        <f t="shared" si="57"/>
        <v>0</v>
      </c>
      <c r="Z55" s="150">
        <v>0</v>
      </c>
      <c r="AA55" s="150">
        <v>0</v>
      </c>
      <c r="AB55" s="150">
        <v>0</v>
      </c>
      <c r="AC55" s="27">
        <f t="shared" si="58"/>
        <v>0</v>
      </c>
    </row>
    <row r="56" spans="1:29" ht="15" customHeight="1" x14ac:dyDescent="0.45">
      <c r="A56" s="24" t="str">
        <f t="shared" si="59"/>
        <v>CLAIM AMOUNTS PAID</v>
      </c>
      <c r="C56" s="13" t="s">
        <v>31</v>
      </c>
      <c r="D56" s="66" t="s">
        <v>279</v>
      </c>
      <c r="E56" s="150">
        <v>0</v>
      </c>
      <c r="F56" s="150">
        <v>0</v>
      </c>
      <c r="G56" s="150">
        <v>0</v>
      </c>
      <c r="H56" s="27">
        <f t="shared" si="52"/>
        <v>0</v>
      </c>
      <c r="I56" s="150">
        <v>0</v>
      </c>
      <c r="J56" s="150">
        <v>0</v>
      </c>
      <c r="K56" s="150">
        <v>0</v>
      </c>
      <c r="L56" s="27">
        <f t="shared" si="53"/>
        <v>0</v>
      </c>
      <c r="M56" s="150">
        <v>0</v>
      </c>
      <c r="N56" s="150">
        <v>0</v>
      </c>
      <c r="O56" s="150">
        <v>0</v>
      </c>
      <c r="P56" s="27">
        <f t="shared" si="54"/>
        <v>0</v>
      </c>
      <c r="Q56" s="27">
        <f t="shared" si="55"/>
        <v>0</v>
      </c>
      <c r="R56" s="150">
        <v>0</v>
      </c>
      <c r="S56" s="150">
        <v>0</v>
      </c>
      <c r="T56" s="150">
        <v>0</v>
      </c>
      <c r="U56" s="27">
        <f t="shared" si="56"/>
        <v>0</v>
      </c>
      <c r="V56" s="150">
        <v>0</v>
      </c>
      <c r="W56" s="150">
        <v>0</v>
      </c>
      <c r="X56" s="150">
        <v>0</v>
      </c>
      <c r="Y56" s="27">
        <f t="shared" si="57"/>
        <v>0</v>
      </c>
      <c r="Z56" s="150">
        <v>0</v>
      </c>
      <c r="AA56" s="150">
        <v>0</v>
      </c>
      <c r="AB56" s="150">
        <v>0</v>
      </c>
      <c r="AC56" s="27">
        <f t="shared" si="58"/>
        <v>0</v>
      </c>
    </row>
    <row r="57" spans="1:29" x14ac:dyDescent="0.45">
      <c r="A57" s="24" t="str">
        <f t="shared" si="59"/>
        <v>CLAIM AMOUNTS PAID</v>
      </c>
      <c r="C57" s="13" t="s">
        <v>31</v>
      </c>
      <c r="D57" s="66" t="s">
        <v>280</v>
      </c>
      <c r="E57" s="150">
        <v>0</v>
      </c>
      <c r="F57" s="150">
        <v>0</v>
      </c>
      <c r="G57" s="150">
        <v>0</v>
      </c>
      <c r="H57" s="27">
        <f t="shared" si="52"/>
        <v>0</v>
      </c>
      <c r="I57" s="150">
        <v>0</v>
      </c>
      <c r="J57" s="150">
        <v>0</v>
      </c>
      <c r="K57" s="150">
        <v>0</v>
      </c>
      <c r="L57" s="27">
        <f t="shared" si="53"/>
        <v>0</v>
      </c>
      <c r="M57" s="150">
        <v>0</v>
      </c>
      <c r="N57" s="150">
        <v>0</v>
      </c>
      <c r="O57" s="150">
        <v>0</v>
      </c>
      <c r="P57" s="27">
        <f t="shared" si="54"/>
        <v>0</v>
      </c>
      <c r="Q57" s="27">
        <f t="shared" si="55"/>
        <v>0</v>
      </c>
      <c r="R57" s="150">
        <v>0</v>
      </c>
      <c r="S57" s="150">
        <v>0</v>
      </c>
      <c r="T57" s="150">
        <v>0</v>
      </c>
      <c r="U57" s="27">
        <f t="shared" si="56"/>
        <v>0</v>
      </c>
      <c r="V57" s="150">
        <v>0</v>
      </c>
      <c r="W57" s="150">
        <v>0</v>
      </c>
      <c r="X57" s="150">
        <v>0</v>
      </c>
      <c r="Y57" s="27">
        <f t="shared" si="57"/>
        <v>0</v>
      </c>
      <c r="Z57" s="150">
        <v>0</v>
      </c>
      <c r="AA57" s="150">
        <v>0</v>
      </c>
      <c r="AB57" s="150">
        <v>0</v>
      </c>
      <c r="AC57" s="27">
        <f t="shared" si="58"/>
        <v>0</v>
      </c>
    </row>
    <row r="58" spans="1:29" x14ac:dyDescent="0.45">
      <c r="A58" s="24" t="str">
        <f t="shared" si="59"/>
        <v>CLAIM AMOUNTS PAID</v>
      </c>
      <c r="C58" s="13" t="s">
        <v>31</v>
      </c>
      <c r="D58" s="66" t="s">
        <v>281</v>
      </c>
      <c r="E58" s="150">
        <v>0</v>
      </c>
      <c r="F58" s="150">
        <v>0</v>
      </c>
      <c r="G58" s="150">
        <v>0</v>
      </c>
      <c r="H58" s="27">
        <f t="shared" si="52"/>
        <v>0</v>
      </c>
      <c r="I58" s="150">
        <v>0</v>
      </c>
      <c r="J58" s="150">
        <v>0</v>
      </c>
      <c r="K58" s="150">
        <v>0</v>
      </c>
      <c r="L58" s="27">
        <f t="shared" si="53"/>
        <v>0</v>
      </c>
      <c r="M58" s="150">
        <v>0</v>
      </c>
      <c r="N58" s="150">
        <v>0</v>
      </c>
      <c r="O58" s="150">
        <v>0</v>
      </c>
      <c r="P58" s="27">
        <f t="shared" si="54"/>
        <v>0</v>
      </c>
      <c r="Q58" s="27">
        <f t="shared" si="55"/>
        <v>0</v>
      </c>
      <c r="R58" s="150">
        <v>0</v>
      </c>
      <c r="S58" s="150">
        <v>0</v>
      </c>
      <c r="T58" s="150">
        <v>0</v>
      </c>
      <c r="U58" s="27">
        <f t="shared" si="56"/>
        <v>0</v>
      </c>
      <c r="V58" s="150">
        <v>0</v>
      </c>
      <c r="W58" s="150">
        <v>0</v>
      </c>
      <c r="X58" s="150">
        <v>0</v>
      </c>
      <c r="Y58" s="27">
        <f t="shared" si="57"/>
        <v>0</v>
      </c>
      <c r="Z58" s="150">
        <v>0</v>
      </c>
      <c r="AA58" s="150">
        <v>0</v>
      </c>
      <c r="AB58" s="150">
        <v>0</v>
      </c>
      <c r="AC58" s="27">
        <f t="shared" si="58"/>
        <v>0</v>
      </c>
    </row>
    <row r="59" spans="1:29" x14ac:dyDescent="0.45">
      <c r="A59" s="24" t="str">
        <f t="shared" si="59"/>
        <v>CLAIM AMOUNTS PAID</v>
      </c>
      <c r="C59" s="13" t="s">
        <v>31</v>
      </c>
      <c r="D59" s="66" t="s">
        <v>282</v>
      </c>
      <c r="E59" s="150">
        <v>0</v>
      </c>
      <c r="F59" s="150">
        <v>0</v>
      </c>
      <c r="G59" s="150">
        <v>0</v>
      </c>
      <c r="H59" s="27">
        <f t="shared" si="52"/>
        <v>0</v>
      </c>
      <c r="I59" s="150">
        <v>0</v>
      </c>
      <c r="J59" s="150">
        <v>0</v>
      </c>
      <c r="K59" s="150">
        <v>0</v>
      </c>
      <c r="L59" s="27">
        <f t="shared" si="53"/>
        <v>0</v>
      </c>
      <c r="M59" s="150">
        <v>0</v>
      </c>
      <c r="N59" s="150">
        <v>0</v>
      </c>
      <c r="O59" s="150">
        <v>0</v>
      </c>
      <c r="P59" s="27">
        <f t="shared" si="54"/>
        <v>0</v>
      </c>
      <c r="Q59" s="27">
        <f t="shared" si="55"/>
        <v>0</v>
      </c>
      <c r="R59" s="150">
        <v>0</v>
      </c>
      <c r="S59" s="150">
        <v>0</v>
      </c>
      <c r="T59" s="150">
        <v>0</v>
      </c>
      <c r="U59" s="27">
        <f t="shared" si="56"/>
        <v>0</v>
      </c>
      <c r="V59" s="150">
        <v>0</v>
      </c>
      <c r="W59" s="150">
        <v>0</v>
      </c>
      <c r="X59" s="150">
        <v>0</v>
      </c>
      <c r="Y59" s="27">
        <f t="shared" si="57"/>
        <v>0</v>
      </c>
      <c r="Z59" s="150">
        <v>0</v>
      </c>
      <c r="AA59" s="150">
        <v>0</v>
      </c>
      <c r="AB59" s="150">
        <v>0</v>
      </c>
      <c r="AC59" s="27">
        <f t="shared" si="58"/>
        <v>0</v>
      </c>
    </row>
    <row r="60" spans="1:29" x14ac:dyDescent="0.45">
      <c r="A60" s="24" t="str">
        <f t="shared" si="59"/>
        <v>CLAIM AMOUNTS PAID</v>
      </c>
      <c r="C60" s="13" t="s">
        <v>31</v>
      </c>
      <c r="D60" s="66" t="s">
        <v>262</v>
      </c>
      <c r="E60" s="27">
        <f>SUBTOTAL(9,E61:E62)</f>
        <v>0</v>
      </c>
      <c r="F60" s="27">
        <f t="shared" ref="F60:G60" si="66">SUBTOTAL(9,F61:F62)</f>
        <v>0</v>
      </c>
      <c r="G60" s="27">
        <f t="shared" si="66"/>
        <v>0</v>
      </c>
      <c r="H60" s="27">
        <f t="shared" si="52"/>
        <v>0</v>
      </c>
      <c r="I60" s="27">
        <f>SUBTOTAL(9,I61:I62)</f>
        <v>0</v>
      </c>
      <c r="J60" s="27">
        <f t="shared" ref="J60:K60" si="67">SUBTOTAL(9,J61:J62)</f>
        <v>0</v>
      </c>
      <c r="K60" s="27">
        <f t="shared" si="67"/>
        <v>0</v>
      </c>
      <c r="L60" s="27">
        <f t="shared" si="53"/>
        <v>0</v>
      </c>
      <c r="M60" s="27">
        <f>SUBTOTAL(9,M61:M62)</f>
        <v>0</v>
      </c>
      <c r="N60" s="27">
        <f t="shared" ref="N60:O60" si="68">SUBTOTAL(9,N61:N62)</f>
        <v>0</v>
      </c>
      <c r="O60" s="27">
        <f t="shared" si="68"/>
        <v>0</v>
      </c>
      <c r="P60" s="27">
        <f t="shared" si="54"/>
        <v>0</v>
      </c>
      <c r="Q60" s="27">
        <f t="shared" si="55"/>
        <v>0</v>
      </c>
      <c r="R60" s="27">
        <f>SUBTOTAL(9,R61:R62)</f>
        <v>0</v>
      </c>
      <c r="S60" s="27">
        <f t="shared" ref="S60:T60" si="69">SUBTOTAL(9,S61:S62)</f>
        <v>0</v>
      </c>
      <c r="T60" s="27">
        <f t="shared" si="69"/>
        <v>0</v>
      </c>
      <c r="U60" s="27">
        <f t="shared" si="56"/>
        <v>0</v>
      </c>
      <c r="V60" s="27">
        <f>SUBTOTAL(9,V61:V62)</f>
        <v>0</v>
      </c>
      <c r="W60" s="27">
        <f t="shared" ref="W60:X60" si="70">SUBTOTAL(9,W61:W62)</f>
        <v>0</v>
      </c>
      <c r="X60" s="27">
        <f t="shared" si="70"/>
        <v>0</v>
      </c>
      <c r="Y60" s="27">
        <f t="shared" si="57"/>
        <v>0</v>
      </c>
      <c r="Z60" s="27">
        <f>SUBTOTAL(9,Z61:Z62)</f>
        <v>0</v>
      </c>
      <c r="AA60" s="27">
        <f t="shared" ref="AA60:AB60" si="71">SUBTOTAL(9,AA61:AA62)</f>
        <v>0</v>
      </c>
      <c r="AB60" s="27">
        <f t="shared" si="71"/>
        <v>0</v>
      </c>
      <c r="AC60" s="27">
        <f t="shared" si="58"/>
        <v>0</v>
      </c>
    </row>
    <row r="61" spans="1:29" x14ac:dyDescent="0.45">
      <c r="A61" s="24" t="str">
        <f t="shared" si="59"/>
        <v>CLAIM AMOUNTS PAID</v>
      </c>
      <c r="C61" s="13" t="s">
        <v>31</v>
      </c>
      <c r="D61" s="66" t="s">
        <v>283</v>
      </c>
      <c r="E61" s="150">
        <v>0</v>
      </c>
      <c r="F61" s="150">
        <v>0</v>
      </c>
      <c r="G61" s="150">
        <v>0</v>
      </c>
      <c r="H61" s="27">
        <f t="shared" si="52"/>
        <v>0</v>
      </c>
      <c r="I61" s="150">
        <v>0</v>
      </c>
      <c r="J61" s="150">
        <v>0</v>
      </c>
      <c r="K61" s="150">
        <v>0</v>
      </c>
      <c r="L61" s="27">
        <f t="shared" si="53"/>
        <v>0</v>
      </c>
      <c r="M61" s="150">
        <v>0</v>
      </c>
      <c r="N61" s="150">
        <v>0</v>
      </c>
      <c r="O61" s="150">
        <v>0</v>
      </c>
      <c r="P61" s="27">
        <f t="shared" si="54"/>
        <v>0</v>
      </c>
      <c r="Q61" s="27">
        <f t="shared" si="55"/>
        <v>0</v>
      </c>
      <c r="R61" s="150">
        <v>0</v>
      </c>
      <c r="S61" s="150">
        <v>0</v>
      </c>
      <c r="T61" s="150">
        <v>0</v>
      </c>
      <c r="U61" s="27">
        <f t="shared" si="56"/>
        <v>0</v>
      </c>
      <c r="V61" s="150">
        <v>0</v>
      </c>
      <c r="W61" s="150">
        <v>0</v>
      </c>
      <c r="X61" s="150">
        <v>0</v>
      </c>
      <c r="Y61" s="27">
        <f t="shared" si="57"/>
        <v>0</v>
      </c>
      <c r="Z61" s="150">
        <v>0</v>
      </c>
      <c r="AA61" s="150">
        <v>0</v>
      </c>
      <c r="AB61" s="150">
        <v>0</v>
      </c>
      <c r="AC61" s="27">
        <f t="shared" si="58"/>
        <v>0</v>
      </c>
    </row>
    <row r="62" spans="1:29" x14ac:dyDescent="0.45">
      <c r="A62" s="24" t="str">
        <f t="shared" si="59"/>
        <v>CLAIM AMOUNTS PAID</v>
      </c>
      <c r="C62" s="13" t="s">
        <v>31</v>
      </c>
      <c r="D62" s="66" t="s">
        <v>284</v>
      </c>
      <c r="E62" s="150">
        <v>0</v>
      </c>
      <c r="F62" s="150">
        <v>0</v>
      </c>
      <c r="G62" s="150">
        <v>0</v>
      </c>
      <c r="H62" s="27">
        <f t="shared" si="52"/>
        <v>0</v>
      </c>
      <c r="I62" s="150">
        <v>0</v>
      </c>
      <c r="J62" s="150">
        <v>0</v>
      </c>
      <c r="K62" s="150">
        <v>0</v>
      </c>
      <c r="L62" s="27">
        <f t="shared" si="53"/>
        <v>0</v>
      </c>
      <c r="M62" s="150">
        <v>0</v>
      </c>
      <c r="N62" s="150">
        <v>0</v>
      </c>
      <c r="O62" s="150">
        <v>0</v>
      </c>
      <c r="P62" s="27">
        <f t="shared" si="54"/>
        <v>0</v>
      </c>
      <c r="Q62" s="27">
        <f t="shared" si="55"/>
        <v>0</v>
      </c>
      <c r="R62" s="150">
        <v>0</v>
      </c>
      <c r="S62" s="150">
        <v>0</v>
      </c>
      <c r="T62" s="150">
        <v>0</v>
      </c>
      <c r="U62" s="27">
        <f t="shared" si="56"/>
        <v>0</v>
      </c>
      <c r="V62" s="150">
        <v>0</v>
      </c>
      <c r="W62" s="150">
        <v>0</v>
      </c>
      <c r="X62" s="150">
        <v>0</v>
      </c>
      <c r="Y62" s="27">
        <f t="shared" si="57"/>
        <v>0</v>
      </c>
      <c r="Z62" s="150">
        <v>0</v>
      </c>
      <c r="AA62" s="150">
        <v>0</v>
      </c>
      <c r="AB62" s="150">
        <v>0</v>
      </c>
      <c r="AC62" s="27">
        <f t="shared" si="58"/>
        <v>0</v>
      </c>
    </row>
    <row r="63" spans="1:29" x14ac:dyDescent="0.45">
      <c r="A63" s="24" t="str">
        <f t="shared" si="59"/>
        <v>CLAIM AMOUNTS PAID</v>
      </c>
      <c r="C63" s="13" t="s">
        <v>31</v>
      </c>
      <c r="D63" s="66" t="s">
        <v>260</v>
      </c>
      <c r="E63" s="27">
        <f>(E64-SUM(E51:E52)+E53+E60)</f>
        <v>0</v>
      </c>
      <c r="F63" s="27">
        <f t="shared" ref="F63:G63" si="72">(F64-SUM(F51:F52)+F53+F60)</f>
        <v>0</v>
      </c>
      <c r="G63" s="27">
        <f t="shared" si="72"/>
        <v>0</v>
      </c>
      <c r="H63" s="27">
        <f t="shared" si="52"/>
        <v>0</v>
      </c>
      <c r="I63" s="27">
        <f>(I64-SUM(I51:I52)+I53+I60)</f>
        <v>0</v>
      </c>
      <c r="J63" s="27">
        <f t="shared" ref="J63:K63" si="73">(J64-SUM(J51:J52)+J53+J60)</f>
        <v>0</v>
      </c>
      <c r="K63" s="27">
        <f t="shared" si="73"/>
        <v>0</v>
      </c>
      <c r="L63" s="27">
        <f t="shared" si="53"/>
        <v>0</v>
      </c>
      <c r="M63" s="27">
        <f>(M64-SUM(M51:M52)+M53+M60)</f>
        <v>0</v>
      </c>
      <c r="N63" s="27">
        <f t="shared" ref="N63:O63" si="74">(N64-SUM(N51:N52)+N53+N60)</f>
        <v>0</v>
      </c>
      <c r="O63" s="27">
        <f t="shared" si="74"/>
        <v>0</v>
      </c>
      <c r="P63" s="27">
        <f t="shared" si="54"/>
        <v>0</v>
      </c>
      <c r="Q63" s="27">
        <f t="shared" si="55"/>
        <v>0</v>
      </c>
      <c r="R63" s="27">
        <f>(R64-SUM(R51:R52)+R53+R60)</f>
        <v>0</v>
      </c>
      <c r="S63" s="27">
        <f t="shared" ref="S63:T63" si="75">(S64-SUM(S51:S52)+S53+S60)</f>
        <v>0</v>
      </c>
      <c r="T63" s="27">
        <f t="shared" si="75"/>
        <v>0</v>
      </c>
      <c r="U63" s="27">
        <f t="shared" si="56"/>
        <v>0</v>
      </c>
      <c r="V63" s="27">
        <f>(V64-SUM(V51:V52)+V53+V60)</f>
        <v>0</v>
      </c>
      <c r="W63" s="27">
        <f t="shared" ref="W63:X63" si="76">(W64-SUM(W51:W52)+W53+W60)</f>
        <v>0</v>
      </c>
      <c r="X63" s="27">
        <f t="shared" si="76"/>
        <v>0</v>
      </c>
      <c r="Y63" s="27">
        <f t="shared" si="57"/>
        <v>0</v>
      </c>
      <c r="Z63" s="27">
        <f>(Z64-SUM(Z51:Z52)+Z53+Z60)</f>
        <v>0</v>
      </c>
      <c r="AA63" s="27">
        <f t="shared" ref="AA63:AB63" si="77">(AA64-SUM(AA51:AA52)+AA53+AA60)</f>
        <v>0</v>
      </c>
      <c r="AB63" s="27">
        <f t="shared" si="77"/>
        <v>0</v>
      </c>
      <c r="AC63" s="27">
        <f t="shared" si="58"/>
        <v>0</v>
      </c>
    </row>
    <row r="64" spans="1:29" x14ac:dyDescent="0.45">
      <c r="A64" s="24" t="str">
        <f t="shared" si="59"/>
        <v>CLAIM AMOUNTS PAID</v>
      </c>
      <c r="C64" s="13" t="s">
        <v>32</v>
      </c>
      <c r="D64" s="66" t="s">
        <v>340</v>
      </c>
      <c r="E64" s="150">
        <v>0</v>
      </c>
      <c r="F64" s="150">
        <v>0</v>
      </c>
      <c r="G64" s="150">
        <v>0</v>
      </c>
      <c r="H64" s="27">
        <f t="shared" si="52"/>
        <v>0</v>
      </c>
      <c r="I64" s="150">
        <v>0</v>
      </c>
      <c r="J64" s="150">
        <v>0</v>
      </c>
      <c r="K64" s="150">
        <v>0</v>
      </c>
      <c r="L64" s="27">
        <f t="shared" si="53"/>
        <v>0</v>
      </c>
      <c r="M64" s="150">
        <v>0</v>
      </c>
      <c r="N64" s="150">
        <v>0</v>
      </c>
      <c r="O64" s="150">
        <v>0</v>
      </c>
      <c r="P64" s="27">
        <f t="shared" si="54"/>
        <v>0</v>
      </c>
      <c r="Q64" s="27">
        <f t="shared" si="55"/>
        <v>0</v>
      </c>
      <c r="R64" s="150">
        <v>0</v>
      </c>
      <c r="S64" s="150">
        <v>0</v>
      </c>
      <c r="T64" s="150">
        <v>0</v>
      </c>
      <c r="U64" s="27">
        <f t="shared" si="56"/>
        <v>0</v>
      </c>
      <c r="V64" s="150">
        <v>0</v>
      </c>
      <c r="W64" s="150">
        <v>0</v>
      </c>
      <c r="X64" s="150">
        <v>0</v>
      </c>
      <c r="Y64" s="27">
        <f t="shared" si="57"/>
        <v>0</v>
      </c>
      <c r="Z64" s="150">
        <v>0</v>
      </c>
      <c r="AA64" s="150">
        <v>0</v>
      </c>
      <c r="AB64" s="150">
        <v>0</v>
      </c>
      <c r="AC64" s="27">
        <f t="shared" si="58"/>
        <v>0</v>
      </c>
    </row>
    <row r="65" spans="4:4" x14ac:dyDescent="0.45">
      <c r="D65" s="13"/>
    </row>
    <row r="66" spans="4:4" x14ac:dyDescent="0.45">
      <c r="D66" s="13"/>
    </row>
    <row r="67" spans="4:4" x14ac:dyDescent="0.45">
      <c r="D67" s="13"/>
    </row>
    <row r="68" spans="4:4" x14ac:dyDescent="0.45">
      <c r="D68" s="13"/>
    </row>
  </sheetData>
  <sheetProtection algorithmName="SHA-256" hashValue="qh13qcbKMYJhtBE/RDmHOYRAQ/cRTbnCYOyAHtTDtvc=" saltValue="b4OK/W+hpTo9equ9U/Eq0w==" spinCount="100000" sheet="1" objects="1" scenarios="1"/>
  <mergeCells count="11">
    <mergeCell ref="Z9:AC9"/>
    <mergeCell ref="E9:H9"/>
    <mergeCell ref="I9:L9"/>
    <mergeCell ref="M9:P9"/>
    <mergeCell ref="R9:U9"/>
    <mergeCell ref="V9:Y9"/>
    <mergeCell ref="E8:H8"/>
    <mergeCell ref="I8:Q8"/>
    <mergeCell ref="R8:U8"/>
    <mergeCell ref="V8:Y8"/>
    <mergeCell ref="Z8:AC8"/>
  </mergeCells>
  <conditionalFormatting sqref="F27:G27 F45:G45 J27:K27 J45:K45 N27:O27 N45:O45 S27:T27 S45:T45 W27:X27 W45:X45 AA27:AB27 AA45:AB45">
    <cfRule type="expression" dxfId="109" priority="37">
      <formula>NOT(F27=0)</formula>
    </cfRule>
  </conditionalFormatting>
  <conditionalFormatting sqref="R27">
    <cfRule type="expression" dxfId="108" priority="34">
      <formula>NOT(R27=0)</formula>
    </cfRule>
  </conditionalFormatting>
  <conditionalFormatting sqref="R45">
    <cfRule type="expression" dxfId="107" priority="31">
      <formula>NOT(R45=0)</formula>
    </cfRule>
  </conditionalFormatting>
  <conditionalFormatting sqref="V27">
    <cfRule type="expression" dxfId="106" priority="25">
      <formula>NOT(V27=0)</formula>
    </cfRule>
  </conditionalFormatting>
  <conditionalFormatting sqref="V45">
    <cfRule type="expression" dxfId="105" priority="22">
      <formula>NOT(V45=0)</formula>
    </cfRule>
  </conditionalFormatting>
  <conditionalFormatting sqref="Z27">
    <cfRule type="expression" dxfId="104" priority="16">
      <formula>NOT(Z27=0)</formula>
    </cfRule>
  </conditionalFormatting>
  <conditionalFormatting sqref="Z45">
    <cfRule type="expression" dxfId="103" priority="13">
      <formula>NOT(Z45=0)</formula>
    </cfRule>
  </conditionalFormatting>
  <conditionalFormatting sqref="E27">
    <cfRule type="expression" dxfId="102" priority="61">
      <formula>NOT(E27=0)</formula>
    </cfRule>
  </conditionalFormatting>
  <conditionalFormatting sqref="E45">
    <cfRule type="expression" dxfId="101" priority="58">
      <formula>NOT(E45=0)</formula>
    </cfRule>
  </conditionalFormatting>
  <conditionalFormatting sqref="I27">
    <cfRule type="expression" dxfId="100" priority="52">
      <formula>NOT(I27=0)</formula>
    </cfRule>
  </conditionalFormatting>
  <conditionalFormatting sqref="I45">
    <cfRule type="expression" dxfId="99" priority="49">
      <formula>NOT(I45=0)</formula>
    </cfRule>
  </conditionalFormatting>
  <conditionalFormatting sqref="M27">
    <cfRule type="expression" dxfId="98" priority="43">
      <formula>NOT(M27=0)</formula>
    </cfRule>
  </conditionalFormatting>
  <conditionalFormatting sqref="M45">
    <cfRule type="expression" dxfId="97" priority="40">
      <formula>NOT(M45=0)</formula>
    </cfRule>
  </conditionalFormatting>
  <conditionalFormatting sqref="F63:G63 J63:K63 N63:O63 S63:T63 W63:X63 AA63:AB63">
    <cfRule type="expression" dxfId="96" priority="4">
      <formula>NOT(F63=0)</formula>
    </cfRule>
  </conditionalFormatting>
  <conditionalFormatting sqref="R63">
    <cfRule type="expression" dxfId="95" priority="3">
      <formula>NOT(R63=0)</formula>
    </cfRule>
  </conditionalFormatting>
  <conditionalFormatting sqref="V63">
    <cfRule type="expression" dxfId="94" priority="2">
      <formula>NOT(V63=0)</formula>
    </cfRule>
  </conditionalFormatting>
  <conditionalFormatting sqref="Z63">
    <cfRule type="expression" dxfId="93" priority="1">
      <formula>NOT(Z63=0)</formula>
    </cfRule>
  </conditionalFormatting>
  <conditionalFormatting sqref="E63">
    <cfRule type="expression" dxfId="92" priority="7">
      <formula>NOT(E63=0)</formula>
    </cfRule>
  </conditionalFormatting>
  <conditionalFormatting sqref="I63">
    <cfRule type="expression" dxfId="91" priority="6">
      <formula>NOT(I63=0)</formula>
    </cfRule>
  </conditionalFormatting>
  <conditionalFormatting sqref="M63">
    <cfRule type="expression" dxfId="90" priority="5">
      <formula>NOT(M63=0)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0" tint="-0.499984740745262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77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77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52" t="s">
        <v>244</v>
      </c>
      <c r="F8" s="52" t="s">
        <v>245</v>
      </c>
      <c r="G8" s="91" t="s">
        <v>108</v>
      </c>
      <c r="H8" s="51" t="s">
        <v>6</v>
      </c>
      <c r="I8" s="52" t="s">
        <v>7</v>
      </c>
      <c r="J8" s="52" t="s">
        <v>8</v>
      </c>
      <c r="K8" s="52" t="s">
        <v>80</v>
      </c>
    </row>
    <row r="9" spans="1:11" s="36" customFormat="1" x14ac:dyDescent="0.45">
      <c r="A9" s="20"/>
      <c r="B9" s="20"/>
      <c r="C9" s="20"/>
      <c r="D9" s="53"/>
      <c r="E9" s="51"/>
      <c r="F9" s="51"/>
      <c r="G9" s="92"/>
      <c r="H9" s="51"/>
      <c r="I9" s="51"/>
      <c r="J9" s="51"/>
      <c r="K9" s="51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7">
        <f>SUM(CLAIMSDURN_IndOS_Adv:CLAIMSDURN_Group_NA!E12)</f>
        <v>0</v>
      </c>
      <c r="F12" s="27">
        <f>SUM(CLAIMSDURN_IndOS_Adv:CLAIMSDURN_Group_NA!F12)</f>
        <v>0</v>
      </c>
      <c r="G12" s="27">
        <f>SUM(CLAIMSDURN_IndOS_Adv:CLAIMSDURN_Group_NA!G12)</f>
        <v>0</v>
      </c>
      <c r="H12" s="27">
        <f>SUM(CLAIMSDURN_IndOS_Adv:CLAIMSDURN_Group_NA!H12)</f>
        <v>0</v>
      </c>
      <c r="I12" s="27">
        <f>SUM(CLAIMSDURN_IndOS_Adv:CLAIMSDURN_Group_NA!I12)</f>
        <v>0</v>
      </c>
      <c r="J12" s="27">
        <f>SUM(CLAIMSDURN_IndOS_Adv:CLAIMSDURN_Group_NA!J12)</f>
        <v>0</v>
      </c>
      <c r="K12" s="27">
        <f>SUM(CLAIMSDURN_IndOS_Adv:CLAIMSDURN_Group_NA!K12)</f>
        <v>0</v>
      </c>
    </row>
    <row r="13" spans="1:11" x14ac:dyDescent="0.45">
      <c r="A13" s="12" t="str">
        <f t="shared" ref="A13:B17" si="0">A12</f>
        <v>CPD BY NUMBER</v>
      </c>
      <c r="B13" s="37" t="str">
        <f t="shared" si="0"/>
        <v>Claims finalised</v>
      </c>
      <c r="C13" s="41" t="s">
        <v>32</v>
      </c>
      <c r="D13" s="66" t="s">
        <v>325</v>
      </c>
      <c r="E13" s="27">
        <f>SUM(CLAIMSDURN_IndOS_Adv:CLAIMSDURN_Group_NA!E13)</f>
        <v>0</v>
      </c>
      <c r="F13" s="27">
        <f>SUM(CLAIMSDURN_IndOS_Adv:CLAIMSDURN_Group_NA!F13)</f>
        <v>0</v>
      </c>
      <c r="G13" s="27">
        <f>SUM(CLAIMSDURN_IndOS_Adv:CLAIMSDURN_Group_NA!G13)</f>
        <v>0</v>
      </c>
      <c r="H13" s="27">
        <f>SUM(CLAIMSDURN_IndOS_Adv:CLAIMSDURN_Group_NA!H13)</f>
        <v>0</v>
      </c>
      <c r="I13" s="27">
        <f>SUM(CLAIMSDURN_IndOS_Adv:CLAIMSDURN_Group_NA!I13)</f>
        <v>0</v>
      </c>
      <c r="J13" s="27">
        <f>SUM(CLAIMSDURN_IndOS_Adv:CLAIMSDURN_Group_NA!J13)</f>
        <v>0</v>
      </c>
      <c r="K13" s="27">
        <f>SUM(CLAIMSDURN_IndOS_Adv:CLAIMSDURN_Group_NA!K13)</f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41" t="s">
        <v>32</v>
      </c>
      <c r="D14" s="66" t="s">
        <v>326</v>
      </c>
      <c r="E14" s="27">
        <f>SUM(CLAIMSDURN_IndOS_Adv:CLAIMSDURN_Group_NA!E14)</f>
        <v>0</v>
      </c>
      <c r="F14" s="27">
        <f>SUM(CLAIMSDURN_IndOS_Adv:CLAIMSDURN_Group_NA!F14)</f>
        <v>0</v>
      </c>
      <c r="G14" s="27">
        <f>SUM(CLAIMSDURN_IndOS_Adv:CLAIMSDURN_Group_NA!G14)</f>
        <v>0</v>
      </c>
      <c r="H14" s="27">
        <f>SUM(CLAIMSDURN_IndOS_Adv:CLAIMSDURN_Group_NA!H14)</f>
        <v>0</v>
      </c>
      <c r="I14" s="27">
        <f>SUM(CLAIMSDURN_IndOS_Adv:CLAIMSDURN_Group_NA!I14)</f>
        <v>0</v>
      </c>
      <c r="J14" s="27">
        <f>SUM(CLAIMSDURN_IndOS_Adv:CLAIMSDURN_Group_NA!J14)</f>
        <v>0</v>
      </c>
      <c r="K14" s="27">
        <f>SUM(CLAIMSDURN_IndOS_Adv:CLAIMSDURN_Group_NA!K14)</f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41" t="s">
        <v>32</v>
      </c>
      <c r="D15" s="66" t="s">
        <v>327</v>
      </c>
      <c r="E15" s="27">
        <f>SUM(CLAIMSDURN_IndOS_Adv:CLAIMSDURN_Group_NA!E15)</f>
        <v>0</v>
      </c>
      <c r="F15" s="27">
        <f>SUM(CLAIMSDURN_IndOS_Adv:CLAIMSDURN_Group_NA!F15)</f>
        <v>0</v>
      </c>
      <c r="G15" s="27">
        <f>SUM(CLAIMSDURN_IndOS_Adv:CLAIMSDURN_Group_NA!G15)</f>
        <v>0</v>
      </c>
      <c r="H15" s="27">
        <f>SUM(CLAIMSDURN_IndOS_Adv:CLAIMSDURN_Group_NA!H15)</f>
        <v>0</v>
      </c>
      <c r="I15" s="27">
        <f>SUM(CLAIMSDURN_IndOS_Adv:CLAIMSDURN_Group_NA!I15)</f>
        <v>0</v>
      </c>
      <c r="J15" s="27">
        <f>SUM(CLAIMSDURN_IndOS_Adv:CLAIMSDURN_Group_NA!J15)</f>
        <v>0</v>
      </c>
      <c r="K15" s="27">
        <f>SUM(CLAIMSDURN_IndOS_Adv:CLAIMSDURN_Group_NA!K15)</f>
        <v>0</v>
      </c>
    </row>
    <row r="16" spans="1:11" x14ac:dyDescent="0.45">
      <c r="A16" s="12" t="str">
        <f t="shared" si="0"/>
        <v>CPD BY NUMBER</v>
      </c>
      <c r="B16" s="12" t="str">
        <f t="shared" si="0"/>
        <v>Claims finalised</v>
      </c>
      <c r="C16" s="41" t="s">
        <v>32</v>
      </c>
      <c r="D16" s="66" t="s">
        <v>324</v>
      </c>
      <c r="E16" s="27">
        <f>SUM(CLAIMSDURN_IndOS_Adv:CLAIMSDURN_Group_NA!E16)</f>
        <v>0</v>
      </c>
      <c r="F16" s="27">
        <f>SUM(CLAIMSDURN_IndOS_Adv:CLAIMSDURN_Group_NA!F16)</f>
        <v>0</v>
      </c>
      <c r="G16" s="27">
        <f>SUM(CLAIMSDURN_IndOS_Adv:CLAIMSDURN_Group_NA!G16)</f>
        <v>0</v>
      </c>
      <c r="H16" s="27">
        <f>SUM(CLAIMSDURN_IndOS_Adv:CLAIMSDURN_Group_NA!H16)</f>
        <v>0</v>
      </c>
      <c r="I16" s="27">
        <f>SUM(CLAIMSDURN_IndOS_Adv:CLAIMSDURN_Group_NA!I16)</f>
        <v>0</v>
      </c>
      <c r="J16" s="27">
        <f>SUM(CLAIMSDURN_IndOS_Adv:CLAIMSDURN_Group_NA!J16)</f>
        <v>0</v>
      </c>
      <c r="K16" s="27">
        <f>SUM(CLAIMSDURN_IndOS_Adv:CLAIMSDURN_Group_NA!K16)</f>
        <v>0</v>
      </c>
    </row>
    <row r="17" spans="1:11" x14ac:dyDescent="0.45">
      <c r="A17" s="12" t="str">
        <f t="shared" si="0"/>
        <v>CPD BY NUMBER</v>
      </c>
      <c r="B17" s="12" t="str">
        <f t="shared" si="0"/>
        <v>Claims finalised</v>
      </c>
      <c r="C17" s="12" t="s">
        <v>32</v>
      </c>
      <c r="D17" s="66" t="s">
        <v>323</v>
      </c>
      <c r="E17" s="27">
        <f>SUM(CLAIMSDURN_IndOS_Adv:CLAIMSDURN_Group_NA!E17)</f>
        <v>0</v>
      </c>
      <c r="F17" s="27">
        <f>SUM(CLAIMSDURN_IndOS_Adv:CLAIMSDURN_Group_NA!F17)</f>
        <v>0</v>
      </c>
      <c r="G17" s="27">
        <f>SUM(CLAIMSDURN_IndOS_Adv:CLAIMSDURN_Group_NA!G17)</f>
        <v>0</v>
      </c>
      <c r="H17" s="27">
        <f>SUM(CLAIMSDURN_IndOS_Adv:CLAIMSDURN_Group_NA!H17)</f>
        <v>0</v>
      </c>
      <c r="I17" s="27">
        <f>SUM(CLAIMSDURN_IndOS_Adv:CLAIMSDURN_Group_NA!I17)</f>
        <v>0</v>
      </c>
      <c r="J17" s="27">
        <f>SUM(CLAIMSDURN_IndOS_Adv:CLAIMSDURN_Group_NA!J17)</f>
        <v>0</v>
      </c>
      <c r="K17" s="27">
        <f>SUM(CLAIMSDURN_IndOS_Adv:CLAIMSDURN_Group_NA!K17)</f>
        <v>0</v>
      </c>
    </row>
    <row r="18" spans="1:11" x14ac:dyDescent="0.45">
      <c r="A18" s="12"/>
      <c r="B18" s="12"/>
      <c r="C18" s="12"/>
      <c r="D18" s="53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7">
        <f>SUM(CLAIMSDURN_IndOS_Adv:CLAIMSDURN_Group_NA!E21)</f>
        <v>0</v>
      </c>
      <c r="F21" s="27">
        <f>SUM(CLAIMSDURN_IndOS_Adv:CLAIMSDURN_Group_NA!F21)</f>
        <v>0</v>
      </c>
      <c r="G21" s="27">
        <f>SUM(CLAIMSDURN_IndOS_Adv:CLAIMSDURN_Group_NA!G21)</f>
        <v>0</v>
      </c>
      <c r="H21" s="27">
        <f>SUM(CLAIMSDURN_IndOS_Adv:CLAIMSDURN_Group_NA!H21)</f>
        <v>0</v>
      </c>
      <c r="I21" s="27">
        <f>SUM(CLAIMSDURN_IndOS_Adv:CLAIMSDURN_Group_NA!I21)</f>
        <v>0</v>
      </c>
      <c r="J21" s="27">
        <f>SUM(CLAIMSDURN_IndOS_Adv:CLAIMSDURN_Group_NA!J21)</f>
        <v>0</v>
      </c>
      <c r="K21" s="27">
        <f>SUM(CLAIMSDURN_IndOS_Adv:CLAIMSDURN_Group_NA!K21)</f>
        <v>0</v>
      </c>
    </row>
    <row r="22" spans="1:11" x14ac:dyDescent="0.45">
      <c r="A22" s="12" t="str">
        <f t="shared" ref="A22:B22" si="1">A21</f>
        <v>CPD BY SUM INSURED</v>
      </c>
      <c r="B22" s="37" t="str">
        <f t="shared" si="1"/>
        <v>Claims finalised</v>
      </c>
      <c r="C22" s="41" t="s">
        <v>32</v>
      </c>
      <c r="D22" s="66" t="s">
        <v>325</v>
      </c>
      <c r="E22" s="27">
        <f>SUM(CLAIMSDURN_IndOS_Adv:CLAIMSDURN_Group_NA!E22)</f>
        <v>0</v>
      </c>
      <c r="F22" s="27">
        <f>SUM(CLAIMSDURN_IndOS_Adv:CLAIMSDURN_Group_NA!F22)</f>
        <v>0</v>
      </c>
      <c r="G22" s="27">
        <f>SUM(CLAIMSDURN_IndOS_Adv:CLAIMSDURN_Group_NA!G22)</f>
        <v>0</v>
      </c>
      <c r="H22" s="27">
        <f>SUM(CLAIMSDURN_IndOS_Adv:CLAIMSDURN_Group_NA!H22)</f>
        <v>0</v>
      </c>
      <c r="I22" s="27">
        <f>SUM(CLAIMSDURN_IndOS_Adv:CLAIMSDURN_Group_NA!I22)</f>
        <v>0</v>
      </c>
      <c r="J22" s="27">
        <f>SUM(CLAIMSDURN_IndOS_Adv:CLAIMSDURN_Group_NA!J22)</f>
        <v>0</v>
      </c>
      <c r="K22" s="27">
        <f>SUM(CLAIMSDURN_IndOS_Adv:CLAIMSDURN_Group_NA!K22)</f>
        <v>0</v>
      </c>
    </row>
    <row r="23" spans="1:11" x14ac:dyDescent="0.45">
      <c r="A23" s="12" t="str">
        <f t="shared" ref="A23:B23" si="2">A22</f>
        <v>CPD BY SUM INSURED</v>
      </c>
      <c r="B23" s="37" t="str">
        <f t="shared" si="2"/>
        <v>Claims finalised</v>
      </c>
      <c r="C23" s="41" t="s">
        <v>32</v>
      </c>
      <c r="D23" s="66" t="s">
        <v>326</v>
      </c>
      <c r="E23" s="27">
        <f>SUM(CLAIMSDURN_IndOS_Adv:CLAIMSDURN_Group_NA!E23)</f>
        <v>0</v>
      </c>
      <c r="F23" s="27">
        <f>SUM(CLAIMSDURN_IndOS_Adv:CLAIMSDURN_Group_NA!F23)</f>
        <v>0</v>
      </c>
      <c r="G23" s="27">
        <f>SUM(CLAIMSDURN_IndOS_Adv:CLAIMSDURN_Group_NA!G23)</f>
        <v>0</v>
      </c>
      <c r="H23" s="27">
        <f>SUM(CLAIMSDURN_IndOS_Adv:CLAIMSDURN_Group_NA!H23)</f>
        <v>0</v>
      </c>
      <c r="I23" s="27">
        <f>SUM(CLAIMSDURN_IndOS_Adv:CLAIMSDURN_Group_NA!I23)</f>
        <v>0</v>
      </c>
      <c r="J23" s="27">
        <f>SUM(CLAIMSDURN_IndOS_Adv:CLAIMSDURN_Group_NA!J23)</f>
        <v>0</v>
      </c>
      <c r="K23" s="27">
        <f>SUM(CLAIMSDURN_IndOS_Adv:CLAIMSDURN_Group_NA!K23)</f>
        <v>0</v>
      </c>
    </row>
    <row r="24" spans="1:11" x14ac:dyDescent="0.45">
      <c r="A24" s="12" t="str">
        <f t="shared" ref="A24:B24" si="3">A23</f>
        <v>CPD BY SUM INSURED</v>
      </c>
      <c r="B24" s="12" t="str">
        <f t="shared" si="3"/>
        <v>Claims finalised</v>
      </c>
      <c r="C24" s="41" t="s">
        <v>32</v>
      </c>
      <c r="D24" s="66" t="s">
        <v>327</v>
      </c>
      <c r="E24" s="27">
        <f>SUM(CLAIMSDURN_IndOS_Adv:CLAIMSDURN_Group_NA!E24)</f>
        <v>0</v>
      </c>
      <c r="F24" s="27">
        <f>SUM(CLAIMSDURN_IndOS_Adv:CLAIMSDURN_Group_NA!F24)</f>
        <v>0</v>
      </c>
      <c r="G24" s="27">
        <f>SUM(CLAIMSDURN_IndOS_Adv:CLAIMSDURN_Group_NA!G24)</f>
        <v>0</v>
      </c>
      <c r="H24" s="27">
        <f>SUM(CLAIMSDURN_IndOS_Adv:CLAIMSDURN_Group_NA!H24)</f>
        <v>0</v>
      </c>
      <c r="I24" s="27">
        <f>SUM(CLAIMSDURN_IndOS_Adv:CLAIMSDURN_Group_NA!I24)</f>
        <v>0</v>
      </c>
      <c r="J24" s="27">
        <f>SUM(CLAIMSDURN_IndOS_Adv:CLAIMSDURN_Group_NA!J24)</f>
        <v>0</v>
      </c>
      <c r="K24" s="27">
        <f>SUM(CLAIMSDURN_IndOS_Adv:CLAIMSDURN_Group_NA!K24)</f>
        <v>0</v>
      </c>
    </row>
    <row r="25" spans="1:11" x14ac:dyDescent="0.45">
      <c r="A25" s="12" t="str">
        <f t="shared" ref="A25:B25" si="4">A24</f>
        <v>CPD BY SUM INSURED</v>
      </c>
      <c r="B25" s="12" t="str">
        <f t="shared" si="4"/>
        <v>Claims finalised</v>
      </c>
      <c r="C25" s="41" t="s">
        <v>32</v>
      </c>
      <c r="D25" s="66" t="s">
        <v>324</v>
      </c>
      <c r="E25" s="27">
        <f>SUM(CLAIMSDURN_IndOS_Adv:CLAIMSDURN_Group_NA!E25)</f>
        <v>0</v>
      </c>
      <c r="F25" s="27">
        <f>SUM(CLAIMSDURN_IndOS_Adv:CLAIMSDURN_Group_NA!F25)</f>
        <v>0</v>
      </c>
      <c r="G25" s="27">
        <f>SUM(CLAIMSDURN_IndOS_Adv:CLAIMSDURN_Group_NA!G25)</f>
        <v>0</v>
      </c>
      <c r="H25" s="27">
        <f>SUM(CLAIMSDURN_IndOS_Adv:CLAIMSDURN_Group_NA!H25)</f>
        <v>0</v>
      </c>
      <c r="I25" s="27">
        <f>SUM(CLAIMSDURN_IndOS_Adv:CLAIMSDURN_Group_NA!I25)</f>
        <v>0</v>
      </c>
      <c r="J25" s="27">
        <f>SUM(CLAIMSDURN_IndOS_Adv:CLAIMSDURN_Group_NA!J25)</f>
        <v>0</v>
      </c>
      <c r="K25" s="27">
        <f>SUM(CLAIMSDURN_IndOS_Adv:CLAIMSDURN_Group_NA!K25)</f>
        <v>0</v>
      </c>
    </row>
    <row r="26" spans="1:11" x14ac:dyDescent="0.45">
      <c r="A26" s="12" t="str">
        <f t="shared" ref="A26:B26" si="5">A25</f>
        <v>CPD BY SUM INSURED</v>
      </c>
      <c r="B26" s="12" t="str">
        <f t="shared" si="5"/>
        <v>Claims finalised</v>
      </c>
      <c r="C26" s="12" t="s">
        <v>32</v>
      </c>
      <c r="D26" s="66" t="s">
        <v>323</v>
      </c>
      <c r="E26" s="27">
        <f>SUM(CLAIMSDURN_IndOS_Adv:CLAIMSDURN_Group_NA!E26)</f>
        <v>0</v>
      </c>
      <c r="F26" s="27">
        <f>SUM(CLAIMSDURN_IndOS_Adv:CLAIMSDURN_Group_NA!F26)</f>
        <v>0</v>
      </c>
      <c r="G26" s="27">
        <f>SUM(CLAIMSDURN_IndOS_Adv:CLAIMSDURN_Group_NA!G26)</f>
        <v>0</v>
      </c>
      <c r="H26" s="27">
        <f>SUM(CLAIMSDURN_IndOS_Adv:CLAIMSDURN_Group_NA!H26)</f>
        <v>0</v>
      </c>
      <c r="I26" s="27">
        <f>SUM(CLAIMSDURN_IndOS_Adv:CLAIMSDURN_Group_NA!I26)</f>
        <v>0</v>
      </c>
      <c r="J26" s="27">
        <f>SUM(CLAIMSDURN_IndOS_Adv:CLAIMSDURN_Group_NA!J26)</f>
        <v>0</v>
      </c>
      <c r="K26" s="27">
        <f>SUM(CLAIMSDURN_IndOS_Adv:CLAIMSDURN_Group_NA!K26)</f>
        <v>0</v>
      </c>
    </row>
  </sheetData>
  <sheetProtection algorithmName="SHA-256" hashValue="qe1Hd724k2nfbTM0ZK8LWQ47Isg9FvQ/OMo5S88u/Rc=" saltValue="71DBATWFhvtK5PVG+uomAA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92D050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52" t="s">
        <v>244</v>
      </c>
      <c r="F8" s="52" t="s">
        <v>245</v>
      </c>
      <c r="G8" s="91" t="s">
        <v>108</v>
      </c>
      <c r="H8" s="51" t="s">
        <v>6</v>
      </c>
      <c r="I8" s="52" t="s">
        <v>7</v>
      </c>
      <c r="J8" s="52" t="s">
        <v>8</v>
      </c>
      <c r="K8" s="52" t="s">
        <v>80</v>
      </c>
    </row>
    <row r="9" spans="1:11" s="36" customFormat="1" x14ac:dyDescent="0.45">
      <c r="A9" s="20"/>
      <c r="B9" s="20"/>
      <c r="C9" s="20"/>
      <c r="D9" s="53"/>
      <c r="E9" s="51"/>
      <c r="F9" s="51"/>
      <c r="G9" s="92"/>
      <c r="H9" s="51"/>
      <c r="I9" s="51"/>
      <c r="J9" s="51"/>
      <c r="K9" s="51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6"/>
      <c r="F12" s="26"/>
      <c r="G12" s="26"/>
      <c r="H12" s="26"/>
      <c r="I12" s="26"/>
      <c r="J12" s="26"/>
      <c r="K12" s="148">
        <v>0</v>
      </c>
    </row>
    <row r="13" spans="1:11" x14ac:dyDescent="0.45">
      <c r="A13" s="12" t="str">
        <f t="shared" ref="A13:B15" si="0">A12</f>
        <v>CPD BY NUMBER</v>
      </c>
      <c r="B13" s="37" t="str">
        <f t="shared" si="0"/>
        <v>Claims finalised</v>
      </c>
      <c r="C13" s="12" t="s">
        <v>32</v>
      </c>
      <c r="D13" s="66" t="s">
        <v>325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27">
        <f t="shared" ref="J13:J17" si="1">SUM(E13:I13)</f>
        <v>0</v>
      </c>
      <c r="K13" s="148"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12" t="s">
        <v>32</v>
      </c>
      <c r="D14" s="66" t="s">
        <v>326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27">
        <f t="shared" si="1"/>
        <v>0</v>
      </c>
      <c r="K14" s="148"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12" t="s">
        <v>32</v>
      </c>
      <c r="D15" s="66" t="s">
        <v>327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27">
        <f t="shared" si="1"/>
        <v>0</v>
      </c>
      <c r="K15" s="148">
        <v>0</v>
      </c>
    </row>
    <row r="16" spans="1:11" x14ac:dyDescent="0.45">
      <c r="A16" s="12" t="str">
        <f t="shared" ref="A16:B16" si="2">A15</f>
        <v>CPD BY NUMBER</v>
      </c>
      <c r="B16" s="12" t="str">
        <f t="shared" si="2"/>
        <v>Claims finalised</v>
      </c>
      <c r="C16" s="12" t="s">
        <v>32</v>
      </c>
      <c r="D16" s="66" t="s">
        <v>324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27">
        <f t="shared" si="1"/>
        <v>0</v>
      </c>
      <c r="K16" s="148">
        <v>0</v>
      </c>
    </row>
    <row r="17" spans="1:11" x14ac:dyDescent="0.45">
      <c r="A17" s="12" t="str">
        <f t="shared" ref="A17:B17" si="3">A16</f>
        <v>CPD BY NUMBER</v>
      </c>
      <c r="B17" s="12" t="str">
        <f t="shared" si="3"/>
        <v>Claims finalised</v>
      </c>
      <c r="C17" s="12" t="s">
        <v>32</v>
      </c>
      <c r="D17" s="66" t="s">
        <v>323</v>
      </c>
      <c r="E17" s="27">
        <f>SUM(E12:E16)</f>
        <v>0</v>
      </c>
      <c r="F17" s="27">
        <f>SUM(F12:F16)</f>
        <v>0</v>
      </c>
      <c r="G17" s="27">
        <f>SUM(G12:G16)</f>
        <v>0</v>
      </c>
      <c r="H17" s="27">
        <f>SUM(H12:H16)</f>
        <v>0</v>
      </c>
      <c r="I17" s="27">
        <f>SUM(I12:I16)</f>
        <v>0</v>
      </c>
      <c r="J17" s="27">
        <f t="shared" si="1"/>
        <v>0</v>
      </c>
      <c r="K17" s="27">
        <f>SUM(K12:K16)</f>
        <v>0</v>
      </c>
    </row>
    <row r="18" spans="1:11" x14ac:dyDescent="0.45">
      <c r="A18" s="12"/>
      <c r="B18" s="12"/>
      <c r="C18" s="12"/>
      <c r="D18" s="53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6"/>
      <c r="F21" s="26"/>
      <c r="G21" s="26"/>
      <c r="H21" s="26"/>
      <c r="I21" s="26"/>
      <c r="J21" s="26"/>
      <c r="K21" s="148">
        <v>0</v>
      </c>
    </row>
    <row r="22" spans="1:11" x14ac:dyDescent="0.45">
      <c r="A22" s="12" t="str">
        <f t="shared" ref="A22:B22" si="4">A21</f>
        <v>CPD BY SUM INSURED</v>
      </c>
      <c r="B22" s="37" t="str">
        <f t="shared" si="4"/>
        <v>Claims finalised</v>
      </c>
      <c r="C22" s="12" t="s">
        <v>32</v>
      </c>
      <c r="D22" s="66" t="s">
        <v>325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27">
        <f t="shared" ref="J22:J26" si="5">SUM(E22:I22)</f>
        <v>0</v>
      </c>
      <c r="K22" s="148">
        <v>0</v>
      </c>
    </row>
    <row r="23" spans="1:11" x14ac:dyDescent="0.45">
      <c r="A23" s="12" t="str">
        <f t="shared" ref="A23:B23" si="6">A22</f>
        <v>CPD BY SUM INSURED</v>
      </c>
      <c r="B23" s="37" t="str">
        <f t="shared" si="6"/>
        <v>Claims finalised</v>
      </c>
      <c r="C23" s="12" t="s">
        <v>32</v>
      </c>
      <c r="D23" s="66" t="s">
        <v>326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27">
        <f t="shared" si="5"/>
        <v>0</v>
      </c>
      <c r="K23" s="148">
        <v>0</v>
      </c>
    </row>
    <row r="24" spans="1:11" x14ac:dyDescent="0.45">
      <c r="A24" s="12" t="str">
        <f t="shared" ref="A24:B24" si="7">A23</f>
        <v>CPD BY SUM INSURED</v>
      </c>
      <c r="B24" s="12" t="str">
        <f t="shared" si="7"/>
        <v>Claims finalised</v>
      </c>
      <c r="C24" s="12" t="s">
        <v>32</v>
      </c>
      <c r="D24" s="66" t="s">
        <v>327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27">
        <f t="shared" si="5"/>
        <v>0</v>
      </c>
      <c r="K24" s="148">
        <v>0</v>
      </c>
    </row>
    <row r="25" spans="1:11" x14ac:dyDescent="0.45">
      <c r="A25" s="12" t="str">
        <f t="shared" ref="A25:B25" si="8">A24</f>
        <v>CPD BY SUM INSURED</v>
      </c>
      <c r="B25" s="12" t="str">
        <f t="shared" si="8"/>
        <v>Claims finalised</v>
      </c>
      <c r="C25" s="12" t="s">
        <v>32</v>
      </c>
      <c r="D25" s="66" t="s">
        <v>324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27">
        <f t="shared" si="5"/>
        <v>0</v>
      </c>
      <c r="K25" s="148">
        <v>0</v>
      </c>
    </row>
    <row r="26" spans="1:11" x14ac:dyDescent="0.45">
      <c r="A26" s="12" t="str">
        <f t="shared" ref="A26:B26" si="9">A25</f>
        <v>CPD BY SUM INSURED</v>
      </c>
      <c r="B26" s="12" t="str">
        <f t="shared" si="9"/>
        <v>Claims finalised</v>
      </c>
      <c r="C26" s="12" t="s">
        <v>32</v>
      </c>
      <c r="D26" s="66" t="s">
        <v>323</v>
      </c>
      <c r="E26" s="27">
        <f>SUM(E21:E25)</f>
        <v>0</v>
      </c>
      <c r="F26" s="27">
        <f>SUM(F21:F25)</f>
        <v>0</v>
      </c>
      <c r="G26" s="27">
        <f>SUM(G21:G25)</f>
        <v>0</v>
      </c>
      <c r="H26" s="27">
        <f>SUM(H21:H25)</f>
        <v>0</v>
      </c>
      <c r="I26" s="27">
        <f>SUM(I21:I25)</f>
        <v>0</v>
      </c>
      <c r="J26" s="27">
        <f t="shared" si="5"/>
        <v>0</v>
      </c>
      <c r="K26" s="27">
        <f>SUM(K21:K25)</f>
        <v>0</v>
      </c>
    </row>
  </sheetData>
  <sheetProtection algorithmName="SHA-256" hashValue="doOlJJdYQHetO6wsCdfl4US9J/smV2Fx1HGsccy1KwU=" saltValue="MNJq9r4QdBkiDCZ+wSfZrA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92D050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52" t="s">
        <v>244</v>
      </c>
      <c r="F8" s="52" t="s">
        <v>245</v>
      </c>
      <c r="G8" s="91" t="s">
        <v>108</v>
      </c>
      <c r="H8" s="51" t="s">
        <v>6</v>
      </c>
      <c r="I8" s="52" t="s">
        <v>7</v>
      </c>
      <c r="J8" s="52" t="s">
        <v>8</v>
      </c>
      <c r="K8" s="52" t="s">
        <v>80</v>
      </c>
    </row>
    <row r="9" spans="1:11" s="36" customFormat="1" x14ac:dyDescent="0.45">
      <c r="A9" s="20"/>
      <c r="B9" s="20"/>
      <c r="C9" s="20"/>
      <c r="D9" s="53"/>
      <c r="E9" s="51"/>
      <c r="F9" s="51"/>
      <c r="G9" s="92"/>
      <c r="H9" s="51"/>
      <c r="I9" s="51"/>
      <c r="J9" s="51"/>
      <c r="K9" s="51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6"/>
      <c r="F12" s="26"/>
      <c r="G12" s="26"/>
      <c r="H12" s="26"/>
      <c r="I12" s="26"/>
      <c r="J12" s="26"/>
      <c r="K12" s="148">
        <v>0</v>
      </c>
    </row>
    <row r="13" spans="1:11" x14ac:dyDescent="0.45">
      <c r="A13" s="12" t="str">
        <f t="shared" ref="A13:B15" si="0">A12</f>
        <v>CPD BY NUMBER</v>
      </c>
      <c r="B13" s="37" t="str">
        <f t="shared" si="0"/>
        <v>Claims finalised</v>
      </c>
      <c r="C13" s="12" t="s">
        <v>32</v>
      </c>
      <c r="D13" s="66" t="s">
        <v>325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27">
        <f t="shared" ref="J13:J17" si="1">SUM(E13:I13)</f>
        <v>0</v>
      </c>
      <c r="K13" s="148"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12" t="s">
        <v>32</v>
      </c>
      <c r="D14" s="66" t="s">
        <v>326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27">
        <f t="shared" si="1"/>
        <v>0</v>
      </c>
      <c r="K14" s="148"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12" t="s">
        <v>32</v>
      </c>
      <c r="D15" s="66" t="s">
        <v>327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27">
        <f t="shared" si="1"/>
        <v>0</v>
      </c>
      <c r="K15" s="148">
        <v>0</v>
      </c>
    </row>
    <row r="16" spans="1:11" x14ac:dyDescent="0.45">
      <c r="A16" s="12" t="str">
        <f t="shared" ref="A16:B16" si="2">A15</f>
        <v>CPD BY NUMBER</v>
      </c>
      <c r="B16" s="12" t="str">
        <f t="shared" si="2"/>
        <v>Claims finalised</v>
      </c>
      <c r="C16" s="12" t="s">
        <v>32</v>
      </c>
      <c r="D16" s="66" t="s">
        <v>324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27">
        <f t="shared" si="1"/>
        <v>0</v>
      </c>
      <c r="K16" s="148">
        <v>0</v>
      </c>
    </row>
    <row r="17" spans="1:11" x14ac:dyDescent="0.45">
      <c r="A17" s="12" t="str">
        <f t="shared" ref="A17:B17" si="3">A16</f>
        <v>CPD BY NUMBER</v>
      </c>
      <c r="B17" s="12" t="str">
        <f t="shared" si="3"/>
        <v>Claims finalised</v>
      </c>
      <c r="C17" s="12" t="s">
        <v>32</v>
      </c>
      <c r="D17" s="66" t="s">
        <v>323</v>
      </c>
      <c r="E17" s="27">
        <f>SUM(E12:E16)</f>
        <v>0</v>
      </c>
      <c r="F17" s="27">
        <f>SUM(F12:F16)</f>
        <v>0</v>
      </c>
      <c r="G17" s="27">
        <f>SUM(G12:G16)</f>
        <v>0</v>
      </c>
      <c r="H17" s="27">
        <f>SUM(H12:H16)</f>
        <v>0</v>
      </c>
      <c r="I17" s="27">
        <f>SUM(I12:I16)</f>
        <v>0</v>
      </c>
      <c r="J17" s="27">
        <f t="shared" si="1"/>
        <v>0</v>
      </c>
      <c r="K17" s="27">
        <f>SUM(K12:K16)</f>
        <v>0</v>
      </c>
    </row>
    <row r="18" spans="1:11" x14ac:dyDescent="0.45">
      <c r="A18" s="12"/>
      <c r="B18" s="12"/>
      <c r="C18" s="12"/>
      <c r="D18" s="53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6"/>
      <c r="F21" s="26"/>
      <c r="G21" s="26"/>
      <c r="H21" s="26"/>
      <c r="I21" s="26"/>
      <c r="J21" s="26"/>
      <c r="K21" s="148">
        <v>0</v>
      </c>
    </row>
    <row r="22" spans="1:11" x14ac:dyDescent="0.45">
      <c r="A22" s="12" t="str">
        <f t="shared" ref="A22:B22" si="4">A21</f>
        <v>CPD BY SUM INSURED</v>
      </c>
      <c r="B22" s="37" t="str">
        <f t="shared" si="4"/>
        <v>Claims finalised</v>
      </c>
      <c r="C22" s="12" t="s">
        <v>32</v>
      </c>
      <c r="D22" s="66" t="s">
        <v>325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27">
        <f t="shared" ref="J22:J26" si="5">SUM(E22:I22)</f>
        <v>0</v>
      </c>
      <c r="K22" s="148">
        <v>0</v>
      </c>
    </row>
    <row r="23" spans="1:11" x14ac:dyDescent="0.45">
      <c r="A23" s="12" t="str">
        <f t="shared" ref="A23:B23" si="6">A22</f>
        <v>CPD BY SUM INSURED</v>
      </c>
      <c r="B23" s="37" t="str">
        <f t="shared" si="6"/>
        <v>Claims finalised</v>
      </c>
      <c r="C23" s="12" t="s">
        <v>32</v>
      </c>
      <c r="D23" s="66" t="s">
        <v>326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27">
        <f t="shared" si="5"/>
        <v>0</v>
      </c>
      <c r="K23" s="148">
        <v>0</v>
      </c>
    </row>
    <row r="24" spans="1:11" x14ac:dyDescent="0.45">
      <c r="A24" s="12" t="str">
        <f t="shared" ref="A24:B24" si="7">A23</f>
        <v>CPD BY SUM INSURED</v>
      </c>
      <c r="B24" s="12" t="str">
        <f t="shared" si="7"/>
        <v>Claims finalised</v>
      </c>
      <c r="C24" s="12" t="s">
        <v>32</v>
      </c>
      <c r="D24" s="66" t="s">
        <v>327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27">
        <f t="shared" si="5"/>
        <v>0</v>
      </c>
      <c r="K24" s="148">
        <v>0</v>
      </c>
    </row>
    <row r="25" spans="1:11" x14ac:dyDescent="0.45">
      <c r="A25" s="12" t="str">
        <f t="shared" ref="A25:B25" si="8">A24</f>
        <v>CPD BY SUM INSURED</v>
      </c>
      <c r="B25" s="12" t="str">
        <f t="shared" si="8"/>
        <v>Claims finalised</v>
      </c>
      <c r="C25" s="12" t="s">
        <v>32</v>
      </c>
      <c r="D25" s="66" t="s">
        <v>324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27">
        <f t="shared" si="5"/>
        <v>0</v>
      </c>
      <c r="K25" s="148">
        <v>0</v>
      </c>
    </row>
    <row r="26" spans="1:11" x14ac:dyDescent="0.45">
      <c r="A26" s="12" t="str">
        <f t="shared" ref="A26:B26" si="9">A25</f>
        <v>CPD BY SUM INSURED</v>
      </c>
      <c r="B26" s="12" t="str">
        <f t="shared" si="9"/>
        <v>Claims finalised</v>
      </c>
      <c r="C26" s="12" t="s">
        <v>32</v>
      </c>
      <c r="D26" s="66" t="s">
        <v>323</v>
      </c>
      <c r="E26" s="27">
        <f>SUM(E21:E25)</f>
        <v>0</v>
      </c>
      <c r="F26" s="27">
        <f>SUM(F21:F25)</f>
        <v>0</v>
      </c>
      <c r="G26" s="27">
        <f>SUM(G21:G25)</f>
        <v>0</v>
      </c>
      <c r="H26" s="27">
        <f>SUM(H21:H25)</f>
        <v>0</v>
      </c>
      <c r="I26" s="27">
        <f>SUM(I21:I25)</f>
        <v>0</v>
      </c>
      <c r="J26" s="27">
        <f t="shared" si="5"/>
        <v>0</v>
      </c>
      <c r="K26" s="27">
        <f>SUM(K21:K25)</f>
        <v>0</v>
      </c>
    </row>
  </sheetData>
  <sheetProtection algorithmName="SHA-256" hashValue="HApWlLuRYI2h+/bW5YK9us5qe+JtIKjyaN/cLL3QbkY=" saltValue="tUfNDqZUU6oFy17+nXXrSA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5F9127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119" t="s">
        <v>244</v>
      </c>
      <c r="F8" s="119" t="s">
        <v>245</v>
      </c>
      <c r="G8" s="119" t="s">
        <v>108</v>
      </c>
      <c r="H8" s="115" t="s">
        <v>6</v>
      </c>
      <c r="I8" s="119" t="s">
        <v>7</v>
      </c>
      <c r="J8" s="119" t="s">
        <v>8</v>
      </c>
      <c r="K8" s="119" t="s">
        <v>80</v>
      </c>
    </row>
    <row r="9" spans="1:11" s="36" customFormat="1" x14ac:dyDescent="0.45">
      <c r="A9" s="20"/>
      <c r="B9" s="20"/>
      <c r="C9" s="20"/>
      <c r="D9" s="66"/>
      <c r="E9" s="115"/>
      <c r="F9" s="115"/>
      <c r="G9" s="115"/>
      <c r="H9" s="115"/>
      <c r="I9" s="115"/>
      <c r="J9" s="115"/>
      <c r="K9" s="115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6"/>
      <c r="F12" s="26"/>
      <c r="G12" s="26"/>
      <c r="H12" s="26"/>
      <c r="I12" s="26"/>
      <c r="J12" s="26"/>
      <c r="K12" s="148">
        <v>0</v>
      </c>
    </row>
    <row r="13" spans="1:11" x14ac:dyDescent="0.45">
      <c r="A13" s="12" t="str">
        <f t="shared" ref="A13:B17" si="0">A12</f>
        <v>CPD BY NUMBER</v>
      </c>
      <c r="B13" s="37" t="str">
        <f t="shared" si="0"/>
        <v>Claims finalised</v>
      </c>
      <c r="C13" s="12" t="s">
        <v>32</v>
      </c>
      <c r="D13" s="66" t="s">
        <v>325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27">
        <f t="shared" ref="J13:J17" si="1">SUM(E13:I13)</f>
        <v>0</v>
      </c>
      <c r="K13" s="148"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12" t="s">
        <v>32</v>
      </c>
      <c r="D14" s="66" t="s">
        <v>326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27">
        <f t="shared" si="1"/>
        <v>0</v>
      </c>
      <c r="K14" s="148"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12" t="s">
        <v>32</v>
      </c>
      <c r="D15" s="66" t="s">
        <v>327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27">
        <f t="shared" si="1"/>
        <v>0</v>
      </c>
      <c r="K15" s="148">
        <v>0</v>
      </c>
    </row>
    <row r="16" spans="1:11" x14ac:dyDescent="0.45">
      <c r="A16" s="12" t="str">
        <f t="shared" si="0"/>
        <v>CPD BY NUMBER</v>
      </c>
      <c r="B16" s="12" t="str">
        <f t="shared" si="0"/>
        <v>Claims finalised</v>
      </c>
      <c r="C16" s="12" t="s">
        <v>32</v>
      </c>
      <c r="D16" s="66" t="s">
        <v>324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27">
        <f t="shared" si="1"/>
        <v>0</v>
      </c>
      <c r="K16" s="148">
        <v>0</v>
      </c>
    </row>
    <row r="17" spans="1:11" x14ac:dyDescent="0.45">
      <c r="A17" s="12" t="str">
        <f t="shared" si="0"/>
        <v>CPD BY NUMBER</v>
      </c>
      <c r="B17" s="12" t="str">
        <f t="shared" si="0"/>
        <v>Claims finalised</v>
      </c>
      <c r="C17" s="12" t="s">
        <v>32</v>
      </c>
      <c r="D17" s="66" t="s">
        <v>323</v>
      </c>
      <c r="E17" s="27">
        <f>SUM(E12:E16)</f>
        <v>0</v>
      </c>
      <c r="F17" s="27">
        <f>SUM(F12:F16)</f>
        <v>0</v>
      </c>
      <c r="G17" s="27">
        <f>SUM(G12:G16)</f>
        <v>0</v>
      </c>
      <c r="H17" s="27">
        <f>SUM(H12:H16)</f>
        <v>0</v>
      </c>
      <c r="I17" s="27">
        <f>SUM(I12:I16)</f>
        <v>0</v>
      </c>
      <c r="J17" s="27">
        <f t="shared" si="1"/>
        <v>0</v>
      </c>
      <c r="K17" s="27">
        <f>SUM(K12:K16)</f>
        <v>0</v>
      </c>
    </row>
    <row r="18" spans="1:11" x14ac:dyDescent="0.45">
      <c r="A18" s="12"/>
      <c r="B18" s="12"/>
      <c r="C18" s="12"/>
      <c r="D18" s="66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6"/>
      <c r="F21" s="26"/>
      <c r="G21" s="26"/>
      <c r="H21" s="26"/>
      <c r="I21" s="26"/>
      <c r="J21" s="26"/>
      <c r="K21" s="148">
        <v>0</v>
      </c>
    </row>
    <row r="22" spans="1:11" x14ac:dyDescent="0.45">
      <c r="A22" s="12" t="str">
        <f t="shared" ref="A22:B26" si="2">A21</f>
        <v>CPD BY SUM INSURED</v>
      </c>
      <c r="B22" s="37" t="str">
        <f t="shared" si="2"/>
        <v>Claims finalised</v>
      </c>
      <c r="C22" s="12" t="s">
        <v>32</v>
      </c>
      <c r="D22" s="66" t="s">
        <v>325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27">
        <f t="shared" ref="J22:J26" si="3">SUM(E22:I22)</f>
        <v>0</v>
      </c>
      <c r="K22" s="148">
        <v>0</v>
      </c>
    </row>
    <row r="23" spans="1:11" x14ac:dyDescent="0.45">
      <c r="A23" s="12" t="str">
        <f t="shared" si="2"/>
        <v>CPD BY SUM INSURED</v>
      </c>
      <c r="B23" s="37" t="str">
        <f t="shared" si="2"/>
        <v>Claims finalised</v>
      </c>
      <c r="C23" s="12" t="s">
        <v>32</v>
      </c>
      <c r="D23" s="66" t="s">
        <v>326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27">
        <f t="shared" si="3"/>
        <v>0</v>
      </c>
      <c r="K23" s="148">
        <v>0</v>
      </c>
    </row>
    <row r="24" spans="1:11" x14ac:dyDescent="0.45">
      <c r="A24" s="12" t="str">
        <f t="shared" si="2"/>
        <v>CPD BY SUM INSURED</v>
      </c>
      <c r="B24" s="12" t="str">
        <f t="shared" si="2"/>
        <v>Claims finalised</v>
      </c>
      <c r="C24" s="12" t="s">
        <v>32</v>
      </c>
      <c r="D24" s="66" t="s">
        <v>327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27">
        <f t="shared" si="3"/>
        <v>0</v>
      </c>
      <c r="K24" s="148">
        <v>0</v>
      </c>
    </row>
    <row r="25" spans="1:11" x14ac:dyDescent="0.45">
      <c r="A25" s="12" t="str">
        <f t="shared" si="2"/>
        <v>CPD BY SUM INSURED</v>
      </c>
      <c r="B25" s="12" t="str">
        <f t="shared" si="2"/>
        <v>Claims finalised</v>
      </c>
      <c r="C25" s="12" t="s">
        <v>32</v>
      </c>
      <c r="D25" s="66" t="s">
        <v>324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27">
        <f t="shared" si="3"/>
        <v>0</v>
      </c>
      <c r="K25" s="148">
        <v>0</v>
      </c>
    </row>
    <row r="26" spans="1:11" x14ac:dyDescent="0.45">
      <c r="A26" s="12" t="str">
        <f t="shared" si="2"/>
        <v>CPD BY SUM INSURED</v>
      </c>
      <c r="B26" s="12" t="str">
        <f t="shared" si="2"/>
        <v>Claims finalised</v>
      </c>
      <c r="C26" s="12" t="s">
        <v>32</v>
      </c>
      <c r="D26" s="66" t="s">
        <v>323</v>
      </c>
      <c r="E26" s="27">
        <f>SUM(E21:E25)</f>
        <v>0</v>
      </c>
      <c r="F26" s="27">
        <f>SUM(F21:F25)</f>
        <v>0</v>
      </c>
      <c r="G26" s="27">
        <f>SUM(G21:G25)</f>
        <v>0</v>
      </c>
      <c r="H26" s="27">
        <f>SUM(H21:H25)</f>
        <v>0</v>
      </c>
      <c r="I26" s="27">
        <f>SUM(I21:I25)</f>
        <v>0</v>
      </c>
      <c r="J26" s="27">
        <f t="shared" si="3"/>
        <v>0</v>
      </c>
      <c r="K26" s="27">
        <f>SUM(K21:K25)</f>
        <v>0</v>
      </c>
    </row>
  </sheetData>
  <sheetProtection algorithmName="SHA-256" hashValue="U0kD5pDheKW7mF5FxomxdV5fc3E7o+LQb6BUYaNqVr0=" saltValue="rpLUlOhbhW5JUr5pKOQxzQ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5F9127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119" t="s">
        <v>244</v>
      </c>
      <c r="F8" s="119" t="s">
        <v>245</v>
      </c>
      <c r="G8" s="119" t="s">
        <v>108</v>
      </c>
      <c r="H8" s="115" t="s">
        <v>6</v>
      </c>
      <c r="I8" s="119" t="s">
        <v>7</v>
      </c>
      <c r="J8" s="119" t="s">
        <v>8</v>
      </c>
      <c r="K8" s="119" t="s">
        <v>80</v>
      </c>
    </row>
    <row r="9" spans="1:11" s="36" customFormat="1" x14ac:dyDescent="0.45">
      <c r="A9" s="20"/>
      <c r="B9" s="20"/>
      <c r="C9" s="20"/>
      <c r="D9" s="66"/>
      <c r="E9" s="115"/>
      <c r="F9" s="115"/>
      <c r="G9" s="115"/>
      <c r="H9" s="115"/>
      <c r="I9" s="115"/>
      <c r="J9" s="115"/>
      <c r="K9" s="115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6"/>
      <c r="F12" s="26"/>
      <c r="G12" s="26"/>
      <c r="H12" s="26"/>
      <c r="I12" s="26"/>
      <c r="J12" s="26"/>
      <c r="K12" s="148">
        <v>0</v>
      </c>
    </row>
    <row r="13" spans="1:11" x14ac:dyDescent="0.45">
      <c r="A13" s="12" t="str">
        <f t="shared" ref="A13:B17" si="0">A12</f>
        <v>CPD BY NUMBER</v>
      </c>
      <c r="B13" s="37" t="str">
        <f t="shared" si="0"/>
        <v>Claims finalised</v>
      </c>
      <c r="C13" s="12" t="s">
        <v>32</v>
      </c>
      <c r="D13" s="66" t="s">
        <v>325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27">
        <f t="shared" ref="J13:J17" si="1">SUM(E13:I13)</f>
        <v>0</v>
      </c>
      <c r="K13" s="148"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12" t="s">
        <v>32</v>
      </c>
      <c r="D14" s="66" t="s">
        <v>326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27">
        <f t="shared" si="1"/>
        <v>0</v>
      </c>
      <c r="K14" s="148"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12" t="s">
        <v>32</v>
      </c>
      <c r="D15" s="66" t="s">
        <v>327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27">
        <f t="shared" si="1"/>
        <v>0</v>
      </c>
      <c r="K15" s="148">
        <v>0</v>
      </c>
    </row>
    <row r="16" spans="1:11" x14ac:dyDescent="0.45">
      <c r="A16" s="12" t="str">
        <f t="shared" si="0"/>
        <v>CPD BY NUMBER</v>
      </c>
      <c r="B16" s="12" t="str">
        <f t="shared" si="0"/>
        <v>Claims finalised</v>
      </c>
      <c r="C16" s="12" t="s">
        <v>32</v>
      </c>
      <c r="D16" s="66" t="s">
        <v>324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27">
        <f t="shared" si="1"/>
        <v>0</v>
      </c>
      <c r="K16" s="148">
        <v>0</v>
      </c>
    </row>
    <row r="17" spans="1:11" x14ac:dyDescent="0.45">
      <c r="A17" s="12" t="str">
        <f t="shared" si="0"/>
        <v>CPD BY NUMBER</v>
      </c>
      <c r="B17" s="12" t="str">
        <f t="shared" si="0"/>
        <v>Claims finalised</v>
      </c>
      <c r="C17" s="12" t="s">
        <v>32</v>
      </c>
      <c r="D17" s="66" t="s">
        <v>323</v>
      </c>
      <c r="E17" s="27">
        <f>SUM(E12:E16)</f>
        <v>0</v>
      </c>
      <c r="F17" s="27">
        <f>SUM(F12:F16)</f>
        <v>0</v>
      </c>
      <c r="G17" s="27">
        <f>SUM(G12:G16)</f>
        <v>0</v>
      </c>
      <c r="H17" s="27">
        <f>SUM(H12:H16)</f>
        <v>0</v>
      </c>
      <c r="I17" s="27">
        <f>SUM(I12:I16)</f>
        <v>0</v>
      </c>
      <c r="J17" s="27">
        <f t="shared" si="1"/>
        <v>0</v>
      </c>
      <c r="K17" s="27">
        <f>SUM(K12:K16)</f>
        <v>0</v>
      </c>
    </row>
    <row r="18" spans="1:11" x14ac:dyDescent="0.45">
      <c r="A18" s="12"/>
      <c r="B18" s="12"/>
      <c r="C18" s="12"/>
      <c r="D18" s="66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6"/>
      <c r="F21" s="26"/>
      <c r="G21" s="26"/>
      <c r="H21" s="26"/>
      <c r="I21" s="26"/>
      <c r="J21" s="26"/>
      <c r="K21" s="148">
        <v>0</v>
      </c>
    </row>
    <row r="22" spans="1:11" x14ac:dyDescent="0.45">
      <c r="A22" s="12" t="str">
        <f t="shared" ref="A22:B26" si="2">A21</f>
        <v>CPD BY SUM INSURED</v>
      </c>
      <c r="B22" s="37" t="str">
        <f t="shared" si="2"/>
        <v>Claims finalised</v>
      </c>
      <c r="C22" s="12" t="s">
        <v>32</v>
      </c>
      <c r="D22" s="66" t="s">
        <v>325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27">
        <f t="shared" ref="J22:J26" si="3">SUM(E22:I22)</f>
        <v>0</v>
      </c>
      <c r="K22" s="148">
        <v>0</v>
      </c>
    </row>
    <row r="23" spans="1:11" x14ac:dyDescent="0.45">
      <c r="A23" s="12" t="str">
        <f t="shared" si="2"/>
        <v>CPD BY SUM INSURED</v>
      </c>
      <c r="B23" s="37" t="str">
        <f t="shared" si="2"/>
        <v>Claims finalised</v>
      </c>
      <c r="C23" s="12" t="s">
        <v>32</v>
      </c>
      <c r="D23" s="66" t="s">
        <v>326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27">
        <f t="shared" si="3"/>
        <v>0</v>
      </c>
      <c r="K23" s="148">
        <v>0</v>
      </c>
    </row>
    <row r="24" spans="1:11" x14ac:dyDescent="0.45">
      <c r="A24" s="12" t="str">
        <f t="shared" si="2"/>
        <v>CPD BY SUM INSURED</v>
      </c>
      <c r="B24" s="12" t="str">
        <f t="shared" si="2"/>
        <v>Claims finalised</v>
      </c>
      <c r="C24" s="12" t="s">
        <v>32</v>
      </c>
      <c r="D24" s="66" t="s">
        <v>327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27">
        <f t="shared" si="3"/>
        <v>0</v>
      </c>
      <c r="K24" s="148">
        <v>0</v>
      </c>
    </row>
    <row r="25" spans="1:11" x14ac:dyDescent="0.45">
      <c r="A25" s="12" t="str">
        <f t="shared" si="2"/>
        <v>CPD BY SUM INSURED</v>
      </c>
      <c r="B25" s="12" t="str">
        <f t="shared" si="2"/>
        <v>Claims finalised</v>
      </c>
      <c r="C25" s="12" t="s">
        <v>32</v>
      </c>
      <c r="D25" s="66" t="s">
        <v>324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27">
        <f t="shared" si="3"/>
        <v>0</v>
      </c>
      <c r="K25" s="148">
        <v>0</v>
      </c>
    </row>
    <row r="26" spans="1:11" x14ac:dyDescent="0.45">
      <c r="A26" s="12" t="str">
        <f t="shared" si="2"/>
        <v>CPD BY SUM INSURED</v>
      </c>
      <c r="B26" s="12" t="str">
        <f t="shared" si="2"/>
        <v>Claims finalised</v>
      </c>
      <c r="C26" s="12" t="s">
        <v>32</v>
      </c>
      <c r="D26" s="66" t="s">
        <v>323</v>
      </c>
      <c r="E26" s="27">
        <f>SUM(E21:E25)</f>
        <v>0</v>
      </c>
      <c r="F26" s="27">
        <f>SUM(F21:F25)</f>
        <v>0</v>
      </c>
      <c r="G26" s="27">
        <f>SUM(G21:G25)</f>
        <v>0</v>
      </c>
      <c r="H26" s="27">
        <f>SUM(H21:H25)</f>
        <v>0</v>
      </c>
      <c r="I26" s="27">
        <f>SUM(I21:I25)</f>
        <v>0</v>
      </c>
      <c r="J26" s="27">
        <f t="shared" si="3"/>
        <v>0</v>
      </c>
      <c r="K26" s="27">
        <f>SUM(K21:K25)</f>
        <v>0</v>
      </c>
    </row>
  </sheetData>
  <sheetProtection algorithmName="SHA-256" hashValue="A4Dwr8fFnE5hFCBHIuMjdUt08ZlaeuVOPJ2q9SOtsM4=" saltValue="8kP5S77mB6PAfewCWaktGw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00B050"/>
  </sheetPr>
  <dimension ref="A1:K26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16.59765625" style="42" hidden="1" customWidth="1"/>
    <col min="2" max="2" width="29.265625" style="42" hidden="1" customWidth="1"/>
    <col min="3" max="3" width="17.59765625" style="42" hidden="1" customWidth="1"/>
    <col min="4" max="4" width="58" style="1" customWidth="1"/>
    <col min="5" max="11" width="15.73046875" style="1" customWidth="1"/>
    <col min="12" max="16384" width="9.1328125" style="1"/>
  </cols>
  <sheetData>
    <row r="1" spans="1:11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246</v>
      </c>
      <c r="G1" s="31" t="s">
        <v>195</v>
      </c>
      <c r="H1" s="31" t="s">
        <v>6</v>
      </c>
      <c r="I1" s="31" t="s">
        <v>175</v>
      </c>
      <c r="J1" s="32" t="s">
        <v>84</v>
      </c>
      <c r="K1" s="31" t="s">
        <v>80</v>
      </c>
    </row>
    <row r="2" spans="1:11" ht="15" customHeight="1" x14ac:dyDescent="0.45">
      <c r="A2" s="12"/>
      <c r="B2" s="34"/>
      <c r="C2" s="20"/>
      <c r="D2" s="54" t="s">
        <v>305</v>
      </c>
      <c r="E2" s="132" t="s">
        <v>75</v>
      </c>
      <c r="F2" s="15"/>
      <c r="G2" s="15"/>
      <c r="H2" s="15"/>
      <c r="I2" s="15"/>
      <c r="J2" s="15"/>
      <c r="K2" s="15"/>
    </row>
    <row r="3" spans="1:11" ht="15" customHeight="1" x14ac:dyDescent="0.45">
      <c r="A3" s="12"/>
      <c r="B3" s="20"/>
      <c r="C3" s="20"/>
      <c r="D3" s="54" t="s">
        <v>287</v>
      </c>
      <c r="E3" s="132" t="s">
        <v>291</v>
      </c>
      <c r="F3" s="17"/>
      <c r="G3" s="17"/>
      <c r="H3" s="17"/>
      <c r="I3" s="17"/>
      <c r="J3" s="17"/>
      <c r="K3" s="17"/>
    </row>
    <row r="4" spans="1:11" ht="15" customHeight="1" x14ac:dyDescent="0.45">
      <c r="A4" s="19"/>
      <c r="B4" s="20"/>
      <c r="C4" s="12"/>
      <c r="D4" s="54" t="s">
        <v>286</v>
      </c>
      <c r="E4" s="132" t="s">
        <v>291</v>
      </c>
      <c r="F4" s="17"/>
      <c r="G4" s="17"/>
      <c r="H4" s="17"/>
      <c r="I4" s="17"/>
      <c r="J4" s="17"/>
      <c r="K4" s="17"/>
    </row>
    <row r="5" spans="1:11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  <c r="K5" s="17"/>
    </row>
    <row r="6" spans="1:11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  <c r="K6" s="17"/>
    </row>
    <row r="7" spans="1:11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</row>
    <row r="8" spans="1:11" ht="30" customHeight="1" x14ac:dyDescent="0.45">
      <c r="A8" s="20"/>
      <c r="B8" s="20"/>
      <c r="C8" s="20"/>
      <c r="D8" s="16" t="s">
        <v>9</v>
      </c>
      <c r="E8" s="81" t="s">
        <v>244</v>
      </c>
      <c r="F8" s="81" t="s">
        <v>245</v>
      </c>
      <c r="G8" s="91" t="s">
        <v>108</v>
      </c>
      <c r="H8" s="80" t="s">
        <v>6</v>
      </c>
      <c r="I8" s="81" t="s">
        <v>7</v>
      </c>
      <c r="J8" s="81" t="s">
        <v>8</v>
      </c>
      <c r="K8" s="81" t="s">
        <v>80</v>
      </c>
    </row>
    <row r="9" spans="1:11" s="36" customFormat="1" x14ac:dyDescent="0.45">
      <c r="A9" s="20"/>
      <c r="B9" s="20"/>
      <c r="C9" s="20"/>
      <c r="D9" s="66"/>
      <c r="E9" s="80"/>
      <c r="F9" s="80"/>
      <c r="G9" s="92"/>
      <c r="H9" s="80"/>
      <c r="I9" s="80"/>
      <c r="J9" s="80"/>
      <c r="K9" s="80"/>
    </row>
    <row r="10" spans="1:11" ht="15.75" customHeight="1" x14ac:dyDescent="0.45">
      <c r="A10" s="37"/>
      <c r="B10" s="12"/>
      <c r="C10" s="37"/>
      <c r="D10" s="62" t="s">
        <v>106</v>
      </c>
      <c r="E10" s="63" t="s">
        <v>83</v>
      </c>
      <c r="F10" s="63" t="s">
        <v>83</v>
      </c>
      <c r="G10" s="63" t="s">
        <v>83</v>
      </c>
      <c r="H10" s="63" t="s">
        <v>83</v>
      </c>
      <c r="I10" s="63" t="s">
        <v>83</v>
      </c>
      <c r="J10" s="63" t="s">
        <v>83</v>
      </c>
      <c r="K10" s="63" t="s">
        <v>83</v>
      </c>
    </row>
    <row r="11" spans="1:11" x14ac:dyDescent="0.45">
      <c r="A11" s="37"/>
      <c r="B11" s="37"/>
      <c r="C11" s="37"/>
      <c r="D11" s="38" t="s">
        <v>248</v>
      </c>
      <c r="E11" s="64"/>
      <c r="F11" s="64"/>
      <c r="G11" s="64"/>
      <c r="H11" s="64"/>
      <c r="I11" s="64"/>
      <c r="J11" s="64"/>
      <c r="K11" s="64"/>
    </row>
    <row r="12" spans="1:11" x14ac:dyDescent="0.45">
      <c r="A12" s="41" t="str">
        <f>"CPD BY NUMBER"</f>
        <v>CPD BY NUMBER</v>
      </c>
      <c r="B12" s="41" t="str">
        <f>D11</f>
        <v>Claims finalised</v>
      </c>
      <c r="C12" s="41" t="s">
        <v>32</v>
      </c>
      <c r="D12" s="66" t="s">
        <v>328</v>
      </c>
      <c r="E12" s="26"/>
      <c r="F12" s="26"/>
      <c r="G12" s="26"/>
      <c r="H12" s="26"/>
      <c r="I12" s="26"/>
      <c r="J12" s="26"/>
      <c r="K12" s="148">
        <v>0</v>
      </c>
    </row>
    <row r="13" spans="1:11" x14ac:dyDescent="0.45">
      <c r="A13" s="12" t="str">
        <f t="shared" ref="A13:B17" si="0">A12</f>
        <v>CPD BY NUMBER</v>
      </c>
      <c r="B13" s="37" t="str">
        <f t="shared" si="0"/>
        <v>Claims finalised</v>
      </c>
      <c r="C13" s="12" t="s">
        <v>32</v>
      </c>
      <c r="D13" s="66" t="s">
        <v>325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27">
        <f t="shared" ref="J13:J17" si="1">SUM(E13:I13)</f>
        <v>0</v>
      </c>
      <c r="K13" s="148">
        <v>0</v>
      </c>
    </row>
    <row r="14" spans="1:11" x14ac:dyDescent="0.45">
      <c r="A14" s="12" t="str">
        <f t="shared" si="0"/>
        <v>CPD BY NUMBER</v>
      </c>
      <c r="B14" s="37" t="str">
        <f t="shared" si="0"/>
        <v>Claims finalised</v>
      </c>
      <c r="C14" s="12" t="s">
        <v>32</v>
      </c>
      <c r="D14" s="66" t="s">
        <v>326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27">
        <f t="shared" si="1"/>
        <v>0</v>
      </c>
      <c r="K14" s="148">
        <v>0</v>
      </c>
    </row>
    <row r="15" spans="1:11" x14ac:dyDescent="0.45">
      <c r="A15" s="12" t="str">
        <f t="shared" si="0"/>
        <v>CPD BY NUMBER</v>
      </c>
      <c r="B15" s="12" t="str">
        <f t="shared" si="0"/>
        <v>Claims finalised</v>
      </c>
      <c r="C15" s="12" t="s">
        <v>32</v>
      </c>
      <c r="D15" s="66" t="s">
        <v>327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27">
        <f t="shared" si="1"/>
        <v>0</v>
      </c>
      <c r="K15" s="148">
        <v>0</v>
      </c>
    </row>
    <row r="16" spans="1:11" x14ac:dyDescent="0.45">
      <c r="A16" s="12" t="str">
        <f t="shared" si="0"/>
        <v>CPD BY NUMBER</v>
      </c>
      <c r="B16" s="12" t="str">
        <f t="shared" si="0"/>
        <v>Claims finalised</v>
      </c>
      <c r="C16" s="12" t="s">
        <v>32</v>
      </c>
      <c r="D16" s="66" t="s">
        <v>324</v>
      </c>
      <c r="E16" s="148">
        <v>0</v>
      </c>
      <c r="F16" s="148">
        <v>0</v>
      </c>
      <c r="G16" s="148">
        <v>0</v>
      </c>
      <c r="H16" s="148">
        <v>0</v>
      </c>
      <c r="I16" s="148">
        <v>0</v>
      </c>
      <c r="J16" s="27">
        <f t="shared" si="1"/>
        <v>0</v>
      </c>
      <c r="K16" s="148">
        <v>0</v>
      </c>
    </row>
    <row r="17" spans="1:11" x14ac:dyDescent="0.45">
      <c r="A17" s="12" t="str">
        <f t="shared" si="0"/>
        <v>CPD BY NUMBER</v>
      </c>
      <c r="B17" s="12" t="str">
        <f t="shared" si="0"/>
        <v>Claims finalised</v>
      </c>
      <c r="C17" s="12" t="s">
        <v>32</v>
      </c>
      <c r="D17" s="66" t="s">
        <v>323</v>
      </c>
      <c r="E17" s="27">
        <f>SUM(E12:E16)</f>
        <v>0</v>
      </c>
      <c r="F17" s="27">
        <f>SUM(F12:F16)</f>
        <v>0</v>
      </c>
      <c r="G17" s="27">
        <f>SUM(G12:G16)</f>
        <v>0</v>
      </c>
      <c r="H17" s="27">
        <f>SUM(H12:H16)</f>
        <v>0</v>
      </c>
      <c r="I17" s="27">
        <f>SUM(I12:I16)</f>
        <v>0</v>
      </c>
      <c r="J17" s="27">
        <f t="shared" si="1"/>
        <v>0</v>
      </c>
      <c r="K17" s="27">
        <f>SUM(K12:K16)</f>
        <v>0</v>
      </c>
    </row>
    <row r="18" spans="1:11" x14ac:dyDescent="0.45">
      <c r="A18" s="12"/>
      <c r="B18" s="12"/>
      <c r="C18" s="12"/>
      <c r="D18" s="66"/>
      <c r="E18" s="17"/>
      <c r="F18" s="17"/>
      <c r="G18" s="17"/>
      <c r="H18" s="17"/>
      <c r="I18" s="17"/>
      <c r="J18" s="17"/>
      <c r="K18" s="17"/>
    </row>
    <row r="19" spans="1:11" x14ac:dyDescent="0.45">
      <c r="D19" s="55" t="s">
        <v>111</v>
      </c>
      <c r="E19" s="63" t="s">
        <v>82</v>
      </c>
      <c r="F19" s="63" t="s">
        <v>82</v>
      </c>
      <c r="G19" s="63" t="s">
        <v>82</v>
      </c>
      <c r="H19" s="63" t="s">
        <v>82</v>
      </c>
      <c r="I19" s="63" t="s">
        <v>82</v>
      </c>
      <c r="J19" s="63" t="s">
        <v>82</v>
      </c>
      <c r="K19" s="63" t="s">
        <v>81</v>
      </c>
    </row>
    <row r="20" spans="1:11" x14ac:dyDescent="0.45">
      <c r="A20" s="37"/>
      <c r="B20" s="37"/>
      <c r="C20" s="37"/>
      <c r="D20" s="38" t="s">
        <v>248</v>
      </c>
      <c r="E20" s="64"/>
      <c r="F20" s="64"/>
      <c r="G20" s="64"/>
      <c r="H20" s="64"/>
      <c r="I20" s="64"/>
      <c r="J20" s="64"/>
      <c r="K20" s="64"/>
    </row>
    <row r="21" spans="1:11" x14ac:dyDescent="0.45">
      <c r="A21" s="134" t="s">
        <v>334</v>
      </c>
      <c r="B21" s="41" t="str">
        <f>D20</f>
        <v>Claims finalised</v>
      </c>
      <c r="C21" s="41" t="s">
        <v>32</v>
      </c>
      <c r="D21" s="66" t="s">
        <v>328</v>
      </c>
      <c r="E21" s="26"/>
      <c r="F21" s="26"/>
      <c r="G21" s="26"/>
      <c r="H21" s="26"/>
      <c r="I21" s="26"/>
      <c r="J21" s="26"/>
      <c r="K21" s="148">
        <v>0</v>
      </c>
    </row>
    <row r="22" spans="1:11" x14ac:dyDescent="0.45">
      <c r="A22" s="12" t="str">
        <f t="shared" ref="A22:B26" si="2">A21</f>
        <v>CPD BY SUM INSURED</v>
      </c>
      <c r="B22" s="37" t="str">
        <f t="shared" si="2"/>
        <v>Claims finalised</v>
      </c>
      <c r="C22" s="12" t="s">
        <v>32</v>
      </c>
      <c r="D22" s="66" t="s">
        <v>325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27">
        <f t="shared" ref="J22:J26" si="3">SUM(E22:I22)</f>
        <v>0</v>
      </c>
      <c r="K22" s="148">
        <v>0</v>
      </c>
    </row>
    <row r="23" spans="1:11" x14ac:dyDescent="0.45">
      <c r="A23" s="12" t="str">
        <f t="shared" si="2"/>
        <v>CPD BY SUM INSURED</v>
      </c>
      <c r="B23" s="37" t="str">
        <f t="shared" si="2"/>
        <v>Claims finalised</v>
      </c>
      <c r="C23" s="12" t="s">
        <v>32</v>
      </c>
      <c r="D23" s="66" t="s">
        <v>326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27">
        <f t="shared" si="3"/>
        <v>0</v>
      </c>
      <c r="K23" s="148">
        <v>0</v>
      </c>
    </row>
    <row r="24" spans="1:11" x14ac:dyDescent="0.45">
      <c r="A24" s="12" t="str">
        <f t="shared" si="2"/>
        <v>CPD BY SUM INSURED</v>
      </c>
      <c r="B24" s="12" t="str">
        <f t="shared" si="2"/>
        <v>Claims finalised</v>
      </c>
      <c r="C24" s="12" t="s">
        <v>32</v>
      </c>
      <c r="D24" s="66" t="s">
        <v>327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27">
        <f t="shared" si="3"/>
        <v>0</v>
      </c>
      <c r="K24" s="148">
        <v>0</v>
      </c>
    </row>
    <row r="25" spans="1:11" x14ac:dyDescent="0.45">
      <c r="A25" s="12" t="str">
        <f t="shared" si="2"/>
        <v>CPD BY SUM INSURED</v>
      </c>
      <c r="B25" s="12" t="str">
        <f t="shared" si="2"/>
        <v>Claims finalised</v>
      </c>
      <c r="C25" s="12" t="s">
        <v>32</v>
      </c>
      <c r="D25" s="66" t="s">
        <v>324</v>
      </c>
      <c r="E25" s="148">
        <v>0</v>
      </c>
      <c r="F25" s="148">
        <v>0</v>
      </c>
      <c r="G25" s="148">
        <v>0</v>
      </c>
      <c r="H25" s="148">
        <v>0</v>
      </c>
      <c r="I25" s="148">
        <v>0</v>
      </c>
      <c r="J25" s="27">
        <f t="shared" si="3"/>
        <v>0</v>
      </c>
      <c r="K25" s="148">
        <v>0</v>
      </c>
    </row>
    <row r="26" spans="1:11" x14ac:dyDescent="0.45">
      <c r="A26" s="12" t="str">
        <f t="shared" si="2"/>
        <v>CPD BY SUM INSURED</v>
      </c>
      <c r="B26" s="12" t="str">
        <f t="shared" si="2"/>
        <v>Claims finalised</v>
      </c>
      <c r="C26" s="12" t="s">
        <v>32</v>
      </c>
      <c r="D26" s="66" t="s">
        <v>323</v>
      </c>
      <c r="E26" s="27">
        <f>SUM(E21:E25)</f>
        <v>0</v>
      </c>
      <c r="F26" s="27">
        <f>SUM(F21:F25)</f>
        <v>0</v>
      </c>
      <c r="G26" s="27">
        <f>SUM(G21:G25)</f>
        <v>0</v>
      </c>
      <c r="H26" s="27">
        <f>SUM(H21:H25)</f>
        <v>0</v>
      </c>
      <c r="I26" s="27">
        <f>SUM(I21:I25)</f>
        <v>0</v>
      </c>
      <c r="J26" s="27">
        <f t="shared" si="3"/>
        <v>0</v>
      </c>
      <c r="K26" s="27">
        <f>SUM(K21:K25)</f>
        <v>0</v>
      </c>
    </row>
  </sheetData>
  <sheetProtection algorithmName="SHA-256" hashValue="WYJzw5BUOP6GPoBfDARe2getdi9sk0ytqNUvZFAK6zw=" saltValue="fBucT+mNBS7KLp5DlOnYRg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1"/>
  </sheetPr>
  <dimension ref="B2:F45"/>
  <sheetViews>
    <sheetView showGridLines="0" zoomScale="80" zoomScaleNormal="80" workbookViewId="0"/>
  </sheetViews>
  <sheetFormatPr defaultRowHeight="14.25" x14ac:dyDescent="0.45"/>
  <cols>
    <col min="1" max="1" width="3.1328125" customWidth="1"/>
    <col min="2" max="2" width="35.3984375" customWidth="1"/>
    <col min="3" max="3" width="12" style="89" customWidth="1"/>
    <col min="4" max="4" width="30.265625" customWidth="1"/>
    <col min="5" max="5" width="18" customWidth="1"/>
    <col min="6" max="6" width="17.73046875" customWidth="1"/>
  </cols>
  <sheetData>
    <row r="2" spans="2:6" ht="18" x14ac:dyDescent="0.55000000000000004">
      <c r="B2" s="68" t="s">
        <v>289</v>
      </c>
      <c r="C2" s="68"/>
      <c r="D2" s="89"/>
      <c r="E2" s="89"/>
      <c r="F2" s="89"/>
    </row>
    <row r="3" spans="2:6" s="89" customFormat="1" ht="15.75" customHeight="1" x14ac:dyDescent="0.55000000000000004">
      <c r="B3" s="68"/>
      <c r="C3" s="68"/>
    </row>
    <row r="4" spans="2:6" ht="35.25" customHeight="1" x14ac:dyDescent="0.45">
      <c r="B4" s="118" t="s">
        <v>290</v>
      </c>
      <c r="C4" s="118" t="s">
        <v>318</v>
      </c>
      <c r="D4" s="118" t="s">
        <v>305</v>
      </c>
      <c r="E4" s="118" t="s">
        <v>287</v>
      </c>
      <c r="F4" s="118" t="s">
        <v>286</v>
      </c>
    </row>
    <row r="5" spans="2:6" x14ac:dyDescent="0.45">
      <c r="B5" s="146" t="s">
        <v>342</v>
      </c>
      <c r="C5" s="147" t="s">
        <v>343</v>
      </c>
      <c r="D5" s="147"/>
      <c r="E5" s="147"/>
      <c r="F5" s="147"/>
    </row>
    <row r="6" spans="2:6" x14ac:dyDescent="0.45">
      <c r="B6" s="146" t="s">
        <v>87</v>
      </c>
      <c r="C6" s="147" t="s">
        <v>343</v>
      </c>
      <c r="D6" s="147"/>
      <c r="E6" s="147"/>
      <c r="F6" s="147"/>
    </row>
    <row r="7" spans="2:6" x14ac:dyDescent="0.45">
      <c r="B7" s="146" t="s">
        <v>344</v>
      </c>
      <c r="C7" s="147" t="s">
        <v>343</v>
      </c>
      <c r="D7" s="147"/>
      <c r="E7" s="147"/>
      <c r="F7" s="147"/>
    </row>
    <row r="8" spans="2:6" x14ac:dyDescent="0.45">
      <c r="B8" s="146" t="s">
        <v>345</v>
      </c>
      <c r="C8" s="147" t="s">
        <v>343</v>
      </c>
      <c r="D8" s="147" t="s">
        <v>77</v>
      </c>
      <c r="E8" s="147" t="s">
        <v>77</v>
      </c>
      <c r="F8" s="147" t="s">
        <v>77</v>
      </c>
    </row>
    <row r="9" spans="2:6" x14ac:dyDescent="0.45">
      <c r="B9" s="145" t="s">
        <v>346</v>
      </c>
      <c r="C9" s="89" t="s">
        <v>347</v>
      </c>
      <c r="D9" t="s">
        <v>314</v>
      </c>
      <c r="E9" t="s">
        <v>109</v>
      </c>
      <c r="F9" t="s">
        <v>316</v>
      </c>
    </row>
    <row r="10" spans="2:6" x14ac:dyDescent="0.45">
      <c r="B10" s="145" t="s">
        <v>348</v>
      </c>
      <c r="C10" s="89" t="s">
        <v>347</v>
      </c>
      <c r="D10" t="s">
        <v>314</v>
      </c>
      <c r="E10" t="s">
        <v>110</v>
      </c>
      <c r="F10" t="s">
        <v>316</v>
      </c>
    </row>
    <row r="11" spans="2:6" x14ac:dyDescent="0.45">
      <c r="B11" s="145" t="s">
        <v>349</v>
      </c>
      <c r="C11" s="89" t="s">
        <v>347</v>
      </c>
      <c r="D11" t="s">
        <v>314</v>
      </c>
      <c r="E11" t="s">
        <v>109</v>
      </c>
      <c r="F11" t="s">
        <v>317</v>
      </c>
    </row>
    <row r="12" spans="2:6" x14ac:dyDescent="0.45">
      <c r="B12" s="145" t="s">
        <v>350</v>
      </c>
      <c r="C12" s="89" t="s">
        <v>347</v>
      </c>
      <c r="D12" t="s">
        <v>314</v>
      </c>
      <c r="E12" t="s">
        <v>110</v>
      </c>
      <c r="F12" t="s">
        <v>317</v>
      </c>
    </row>
    <row r="13" spans="2:6" x14ac:dyDescent="0.45">
      <c r="B13" s="145" t="s">
        <v>351</v>
      </c>
      <c r="C13" s="89" t="s">
        <v>347</v>
      </c>
      <c r="D13" t="s">
        <v>315</v>
      </c>
      <c r="E13" t="s">
        <v>109</v>
      </c>
      <c r="F13" t="s">
        <v>316</v>
      </c>
    </row>
    <row r="14" spans="2:6" x14ac:dyDescent="0.45">
      <c r="B14" s="145" t="s">
        <v>352</v>
      </c>
      <c r="C14" s="89" t="s">
        <v>347</v>
      </c>
      <c r="D14" t="s">
        <v>315</v>
      </c>
      <c r="E14" t="s">
        <v>110</v>
      </c>
      <c r="F14" t="s">
        <v>316</v>
      </c>
    </row>
    <row r="15" spans="2:6" x14ac:dyDescent="0.45">
      <c r="B15" s="145" t="s">
        <v>353</v>
      </c>
      <c r="C15" s="89" t="s">
        <v>347</v>
      </c>
      <c r="D15" t="s">
        <v>315</v>
      </c>
      <c r="E15" t="s">
        <v>109</v>
      </c>
      <c r="F15" t="s">
        <v>317</v>
      </c>
    </row>
    <row r="16" spans="2:6" x14ac:dyDescent="0.45">
      <c r="B16" s="145" t="s">
        <v>354</v>
      </c>
      <c r="C16" s="89" t="s">
        <v>347</v>
      </c>
      <c r="D16" t="s">
        <v>315</v>
      </c>
      <c r="E16" t="s">
        <v>110</v>
      </c>
      <c r="F16" t="s">
        <v>317</v>
      </c>
    </row>
    <row r="17" spans="2:6" x14ac:dyDescent="0.45">
      <c r="B17" s="145" t="s">
        <v>355</v>
      </c>
      <c r="C17" s="89" t="s">
        <v>347</v>
      </c>
      <c r="D17" t="s">
        <v>75</v>
      </c>
      <c r="E17" t="s">
        <v>291</v>
      </c>
      <c r="F17" t="s">
        <v>291</v>
      </c>
    </row>
    <row r="18" spans="2:6" x14ac:dyDescent="0.45">
      <c r="B18" s="146" t="s">
        <v>356</v>
      </c>
      <c r="C18" s="147" t="s">
        <v>343</v>
      </c>
      <c r="D18" s="147" t="s">
        <v>77</v>
      </c>
      <c r="E18" s="147" t="s">
        <v>77</v>
      </c>
      <c r="F18" s="147" t="s">
        <v>77</v>
      </c>
    </row>
    <row r="19" spans="2:6" x14ac:dyDescent="0.45">
      <c r="B19" s="145" t="s">
        <v>357</v>
      </c>
      <c r="C19" s="89" t="s">
        <v>347</v>
      </c>
      <c r="D19" t="s">
        <v>314</v>
      </c>
      <c r="E19" t="s">
        <v>109</v>
      </c>
      <c r="F19" t="s">
        <v>316</v>
      </c>
    </row>
    <row r="20" spans="2:6" x14ac:dyDescent="0.45">
      <c r="B20" s="145" t="s">
        <v>358</v>
      </c>
      <c r="C20" s="89" t="s">
        <v>347</v>
      </c>
      <c r="D20" t="s">
        <v>314</v>
      </c>
      <c r="E20" t="s">
        <v>110</v>
      </c>
      <c r="F20" t="s">
        <v>316</v>
      </c>
    </row>
    <row r="21" spans="2:6" x14ac:dyDescent="0.45">
      <c r="B21" s="145" t="s">
        <v>359</v>
      </c>
      <c r="C21" s="89" t="s">
        <v>347</v>
      </c>
      <c r="D21" t="s">
        <v>314</v>
      </c>
      <c r="E21" t="s">
        <v>109</v>
      </c>
      <c r="F21" t="s">
        <v>317</v>
      </c>
    </row>
    <row r="22" spans="2:6" x14ac:dyDescent="0.45">
      <c r="B22" s="145" t="s">
        <v>360</v>
      </c>
      <c r="C22" s="89" t="s">
        <v>347</v>
      </c>
      <c r="D22" t="s">
        <v>314</v>
      </c>
      <c r="E22" t="s">
        <v>110</v>
      </c>
      <c r="F22" t="s">
        <v>317</v>
      </c>
    </row>
    <row r="23" spans="2:6" x14ac:dyDescent="0.45">
      <c r="B23" s="145" t="s">
        <v>361</v>
      </c>
      <c r="C23" s="89" t="s">
        <v>347</v>
      </c>
      <c r="D23" t="s">
        <v>315</v>
      </c>
      <c r="E23" t="s">
        <v>109</v>
      </c>
      <c r="F23" t="s">
        <v>316</v>
      </c>
    </row>
    <row r="24" spans="2:6" x14ac:dyDescent="0.45">
      <c r="B24" s="145" t="s">
        <v>362</v>
      </c>
      <c r="C24" s="89" t="s">
        <v>347</v>
      </c>
      <c r="D24" t="s">
        <v>315</v>
      </c>
      <c r="E24" t="s">
        <v>110</v>
      </c>
      <c r="F24" t="s">
        <v>316</v>
      </c>
    </row>
    <row r="25" spans="2:6" x14ac:dyDescent="0.45">
      <c r="B25" s="145" t="s">
        <v>363</v>
      </c>
      <c r="C25" s="89" t="s">
        <v>347</v>
      </c>
      <c r="D25" t="s">
        <v>315</v>
      </c>
      <c r="E25" t="s">
        <v>109</v>
      </c>
      <c r="F25" t="s">
        <v>317</v>
      </c>
    </row>
    <row r="26" spans="2:6" x14ac:dyDescent="0.45">
      <c r="B26" s="145" t="s">
        <v>364</v>
      </c>
      <c r="C26" s="89" t="s">
        <v>347</v>
      </c>
      <c r="D26" t="s">
        <v>315</v>
      </c>
      <c r="E26" t="s">
        <v>110</v>
      </c>
      <c r="F26" t="s">
        <v>317</v>
      </c>
    </row>
    <row r="27" spans="2:6" x14ac:dyDescent="0.45">
      <c r="B27" s="145" t="s">
        <v>365</v>
      </c>
      <c r="C27" s="89" t="s">
        <v>347</v>
      </c>
      <c r="D27" t="s">
        <v>75</v>
      </c>
      <c r="E27" t="s">
        <v>291</v>
      </c>
      <c r="F27" t="s">
        <v>291</v>
      </c>
    </row>
    <row r="28" spans="2:6" x14ac:dyDescent="0.45">
      <c r="B28" s="146" t="s">
        <v>366</v>
      </c>
      <c r="C28" s="147" t="s">
        <v>343</v>
      </c>
      <c r="D28" s="147" t="s">
        <v>77</v>
      </c>
      <c r="E28" s="147" t="s">
        <v>77</v>
      </c>
      <c r="F28" s="147" t="s">
        <v>77</v>
      </c>
    </row>
    <row r="29" spans="2:6" x14ac:dyDescent="0.45">
      <c r="B29" s="145" t="s">
        <v>367</v>
      </c>
      <c r="C29" s="89" t="s">
        <v>347</v>
      </c>
      <c r="D29" t="s">
        <v>314</v>
      </c>
      <c r="E29" t="s">
        <v>77</v>
      </c>
      <c r="F29" t="s">
        <v>316</v>
      </c>
    </row>
    <row r="30" spans="2:6" x14ac:dyDescent="0.45">
      <c r="B30" s="145" t="s">
        <v>368</v>
      </c>
      <c r="C30" s="89" t="s">
        <v>347</v>
      </c>
      <c r="D30" t="s">
        <v>314</v>
      </c>
      <c r="E30" t="s">
        <v>77</v>
      </c>
      <c r="F30" t="s">
        <v>317</v>
      </c>
    </row>
    <row r="31" spans="2:6" x14ac:dyDescent="0.45">
      <c r="B31" s="145" t="s">
        <v>369</v>
      </c>
      <c r="C31" s="89" t="s">
        <v>347</v>
      </c>
      <c r="D31" t="s">
        <v>315</v>
      </c>
      <c r="E31" t="s">
        <v>77</v>
      </c>
      <c r="F31" t="s">
        <v>316</v>
      </c>
    </row>
    <row r="32" spans="2:6" x14ac:dyDescent="0.45">
      <c r="B32" s="145" t="s">
        <v>370</v>
      </c>
      <c r="C32" s="89" t="s">
        <v>347</v>
      </c>
      <c r="D32" t="s">
        <v>315</v>
      </c>
      <c r="E32" t="s">
        <v>77</v>
      </c>
      <c r="F32" t="s">
        <v>317</v>
      </c>
    </row>
    <row r="33" spans="2:6" x14ac:dyDescent="0.45">
      <c r="B33" s="145" t="s">
        <v>371</v>
      </c>
      <c r="C33" s="89" t="s">
        <v>347</v>
      </c>
      <c r="D33" t="s">
        <v>75</v>
      </c>
      <c r="E33" t="s">
        <v>291</v>
      </c>
      <c r="F33" t="s">
        <v>291</v>
      </c>
    </row>
    <row r="34" spans="2:6" x14ac:dyDescent="0.45">
      <c r="B34" s="146" t="s">
        <v>372</v>
      </c>
      <c r="C34" s="147" t="s">
        <v>343</v>
      </c>
      <c r="D34" s="147" t="s">
        <v>77</v>
      </c>
      <c r="E34" s="147" t="s">
        <v>77</v>
      </c>
      <c r="F34" s="147" t="s">
        <v>77</v>
      </c>
    </row>
    <row r="35" spans="2:6" x14ac:dyDescent="0.45">
      <c r="B35" s="145" t="s">
        <v>373</v>
      </c>
      <c r="C35" s="89" t="s">
        <v>347</v>
      </c>
      <c r="D35" t="s">
        <v>314</v>
      </c>
      <c r="E35" t="s">
        <v>77</v>
      </c>
      <c r="F35" t="s">
        <v>316</v>
      </c>
    </row>
    <row r="36" spans="2:6" x14ac:dyDescent="0.45">
      <c r="B36" s="145" t="s">
        <v>374</v>
      </c>
      <c r="C36" s="89" t="s">
        <v>347</v>
      </c>
      <c r="D36" t="s">
        <v>314</v>
      </c>
      <c r="E36" t="s">
        <v>77</v>
      </c>
      <c r="F36" t="s">
        <v>317</v>
      </c>
    </row>
    <row r="37" spans="2:6" x14ac:dyDescent="0.45">
      <c r="B37" s="145" t="s">
        <v>375</v>
      </c>
      <c r="C37" s="89" t="s">
        <v>347</v>
      </c>
      <c r="D37" t="s">
        <v>315</v>
      </c>
      <c r="E37" t="s">
        <v>77</v>
      </c>
      <c r="F37" t="s">
        <v>316</v>
      </c>
    </row>
    <row r="38" spans="2:6" x14ac:dyDescent="0.45">
      <c r="B38" s="145" t="s">
        <v>376</v>
      </c>
      <c r="C38" s="89" t="s">
        <v>347</v>
      </c>
      <c r="D38" t="s">
        <v>315</v>
      </c>
      <c r="E38" t="s">
        <v>77</v>
      </c>
      <c r="F38" t="s">
        <v>317</v>
      </c>
    </row>
    <row r="39" spans="2:6" x14ac:dyDescent="0.45">
      <c r="B39" s="145" t="s">
        <v>377</v>
      </c>
      <c r="C39" s="89" t="s">
        <v>347</v>
      </c>
      <c r="D39" t="s">
        <v>75</v>
      </c>
      <c r="E39" t="s">
        <v>291</v>
      </c>
      <c r="F39" t="s">
        <v>291</v>
      </c>
    </row>
    <row r="40" spans="2:6" x14ac:dyDescent="0.45">
      <c r="B40" s="146" t="s">
        <v>378</v>
      </c>
      <c r="C40" s="147" t="s">
        <v>343</v>
      </c>
      <c r="D40" s="147" t="s">
        <v>77</v>
      </c>
      <c r="E40" s="147" t="s">
        <v>77</v>
      </c>
      <c r="F40" s="147" t="s">
        <v>77</v>
      </c>
    </row>
    <row r="41" spans="2:6" x14ac:dyDescent="0.45">
      <c r="B41" s="145" t="s">
        <v>379</v>
      </c>
      <c r="C41" s="89" t="s">
        <v>347</v>
      </c>
      <c r="D41" t="s">
        <v>314</v>
      </c>
      <c r="E41" t="s">
        <v>77</v>
      </c>
      <c r="F41" t="s">
        <v>316</v>
      </c>
    </row>
    <row r="42" spans="2:6" x14ac:dyDescent="0.45">
      <c r="B42" s="145" t="s">
        <v>380</v>
      </c>
      <c r="C42" s="89" t="s">
        <v>347</v>
      </c>
      <c r="D42" t="s">
        <v>314</v>
      </c>
      <c r="E42" t="s">
        <v>77</v>
      </c>
      <c r="F42" t="s">
        <v>317</v>
      </c>
    </row>
    <row r="43" spans="2:6" x14ac:dyDescent="0.45">
      <c r="B43" s="145" t="s">
        <v>381</v>
      </c>
      <c r="C43" s="89" t="s">
        <v>347</v>
      </c>
      <c r="D43" t="s">
        <v>315</v>
      </c>
      <c r="E43" t="s">
        <v>77</v>
      </c>
      <c r="F43" t="s">
        <v>316</v>
      </c>
    </row>
    <row r="44" spans="2:6" x14ac:dyDescent="0.45">
      <c r="B44" s="145" t="s">
        <v>382</v>
      </c>
      <c r="C44" s="89" t="s">
        <v>347</v>
      </c>
      <c r="D44" t="s">
        <v>315</v>
      </c>
      <c r="E44" t="s">
        <v>77</v>
      </c>
      <c r="F44" t="s">
        <v>317</v>
      </c>
    </row>
    <row r="45" spans="2:6" x14ac:dyDescent="0.45">
      <c r="B45" s="145" t="s">
        <v>383</v>
      </c>
      <c r="C45" s="89" t="s">
        <v>347</v>
      </c>
      <c r="D45" t="s">
        <v>75</v>
      </c>
      <c r="E45" t="s">
        <v>291</v>
      </c>
      <c r="F45" t="s">
        <v>291</v>
      </c>
    </row>
  </sheetData>
  <sheetProtection algorithmName="SHA-256" hashValue="q6Sy3DWN5rFdeJosIxnKjBKkz1vcRjVHvaXkc/HYqA8=" saltValue="GqAe6qkxWL/P8prbGm/p5Q==" spinCount="100000" sheet="1" objects="1" scenarios="1"/>
  <hyperlinks>
    <hyperlink ref="B5" location="Cover_Sheet!A1" tooltip="Click to navigate to sheet" display="Cover_Sheet"/>
    <hyperlink ref="B6" location="Instructions!A1" tooltip="Click to navigate to sheet" display="Instructions"/>
    <hyperlink ref="B7" location="Index!A1" tooltip="Click to navigate to sheet" display="Index"/>
    <hyperlink ref="B8" location="STATS_Total!A1" tooltip="Click to navigate to sheet" display="STATS_Total"/>
    <hyperlink ref="B9" location="STATS_IndOS_Open_Adv!A1" tooltip="Click to navigate to sheet" display="STATS_IndOS_Open_Adv"/>
    <hyperlink ref="B10" location="STATS_IndOS_Closed_Adv!A1" tooltip="Click to navigate to sheet" display="STATS_IndOS_Closed_Adv"/>
    <hyperlink ref="B11" location="STATS_IndOS_Open_NonAdv!A1" tooltip="Click to navigate to sheet" display="STATS_IndOS_Open_NonAdv"/>
    <hyperlink ref="B12" location="STATS_IndOS_Closed_NonAdv!A1" tooltip="Click to navigate to sheet" display="STATS_IndOS_Closed_NonAdv"/>
    <hyperlink ref="B13" location="STATS_IndIS_Open_Adv!A1" tooltip="Click to navigate to sheet" display="STATS_IndIS_Open_Adv"/>
    <hyperlink ref="B14" location="STATS_IndIS_Closed_Adv!A1" tooltip="Click to navigate to sheet" display="STATS_IndIS_Closed_Adv"/>
    <hyperlink ref="B15" location="STATS_IndIS_Open_NonAdv!A1" tooltip="Click to navigate to sheet" display="STATS_IndIS_Open_NonAdv"/>
    <hyperlink ref="B16" location="STATS_IndIS_Closed_NonAdv!A1" tooltip="Click to navigate to sheet" display="STATS_IndIS_Closed_NonAdv"/>
    <hyperlink ref="B17" location="STATS_Group_NA_NA!A1" tooltip="Click to navigate to sheet" display="STATS_Group_NA_NA"/>
    <hyperlink ref="B18" location="CLAIMS_Total!A1" tooltip="Click to navigate to sheet" display="CLAIMS_Total"/>
    <hyperlink ref="B19" location="CLAIMS_IndOS_Open_Adv!A1" tooltip="Click to navigate to sheet" display="CLAIMS_IndOS_Open_Adv"/>
    <hyperlink ref="B20" location="CLAIMS_IndOS_Closed_Adv!A1" tooltip="Click to navigate to sheet" display="CLAIMS_IndOS_Closed_Adv"/>
    <hyperlink ref="B21" location="CLAIMS_IndOS_Open_NonAdv!A1" tooltip="Click to navigate to sheet" display="CLAIMS_IndOS_Open_NonAdv"/>
    <hyperlink ref="B22" location="CLAIMS_IndOS_Closed_NonAdv!A1" tooltip="Click to navigate to sheet" display="CLAIMS_IndOS_Closed_NonAdv"/>
    <hyperlink ref="B23" location="CLAIMS_IndIS_Open_Adv!A1" tooltip="Click to navigate to sheet" display="CLAIMS_IndIS_Open_Adv"/>
    <hyperlink ref="B24" location="CLAIMS_IndIS_Closed_Adv!A1" tooltip="Click to navigate to sheet" display="CLAIMS_IndIS_Closed_Adv"/>
    <hyperlink ref="B25" location="CLAIMS_IndIS_Open_NonAdv!A1" tooltip="Click to navigate to sheet" display="CLAIMS_IndIS_Open_NonAdv"/>
    <hyperlink ref="B26" location="CLAIMS_IndIS_Closed_NonAdv!A1" tooltip="Click to navigate to sheet" display="CLAIMS_IndIS_Closed_NonAdv"/>
    <hyperlink ref="B27" location="CLAIMS_Group_NA_NA!A1" tooltip="Click to navigate to sheet" display="CLAIMS_Group_NA_NA"/>
    <hyperlink ref="B28" location="CLAIMSDURN_Total!A1" tooltip="Click to navigate to sheet" display="CLAIMSDURN_Total"/>
    <hyperlink ref="B29" location="CLAIMSDURN_IndOS_Adv!A1" tooltip="Click to navigate to sheet" display="CLAIMSDURN_IndOS_Adv"/>
    <hyperlink ref="B30" location="CLAIMSDURN_IndOS_NonAdv!A1" tooltip="Click to navigate to sheet" display="CLAIMSDURN_IndOS_NonAdv"/>
    <hyperlink ref="B31" location="CLAIMSDURN_IndIS_Adv!A1" tooltip="Click to navigate to sheet" display="CLAIMSDURN_IndIS_Adv"/>
    <hyperlink ref="B32" location="CLAIMSDURN_IndIS_NonAdv!A1" tooltip="Click to navigate to sheet" display="CLAIMSDURN_IndIS_NonAdv"/>
    <hyperlink ref="B33" location="CLAIMSDURN_Group_NA!A1" tooltip="Click to navigate to sheet" display="CLAIMSDURN_Group_NA"/>
    <hyperlink ref="B34" location="DISPUTES_Total!A1" tooltip="Click to navigate to sheet" display="DISPUTES_Total"/>
    <hyperlink ref="B35" location="DISPUTES_IndOS_Adv!A1" tooltip="Click to navigate to sheet" display="DISPUTES_IndOS_Adv"/>
    <hyperlink ref="B36" location="DISPUTES_IndOS_NonAdv!A1" tooltip="Click to navigate to sheet" display="DISPUTES_IndOS_NonAdv"/>
    <hyperlink ref="B37" location="DISPUTES_IndIS_Adv!A1" tooltip="Click to navigate to sheet" display="DISPUTES_IndIS_Adv"/>
    <hyperlink ref="B38" location="DISPUTES_IndIS_NonAdv!A1" tooltip="Click to navigate to sheet" display="DISPUTES_IndIS_NonAdv"/>
    <hyperlink ref="B39" location="DISPUTES_Group_NA!A1" tooltip="Click to navigate to sheet" display="DISPUTES_Group_NA"/>
    <hyperlink ref="B40" location="DISPUTESDURN_Total!A1" tooltip="Click to navigate to sheet" display="DISPUTESDURN_Total"/>
    <hyperlink ref="B41" location="DISPUTESDURN_IndOS_Adv!A1" tooltip="Click to navigate to sheet" display="DISPUTESDURN_IndOS_Adv"/>
    <hyperlink ref="B42" location="DISPUTESDURN_IndOS_NonAdv!A1" tooltip="Click to navigate to sheet" display="DISPUTESDURN_IndOS_NonAdv"/>
    <hyperlink ref="B43" location="DISPUTESDURN_IndIS_Adv!A1" tooltip="Click to navigate to sheet" display="DISPUTESDURN_IndIS_Adv"/>
    <hyperlink ref="B44" location="DISPUTESDURN_IndIS_NonAdv!A1" tooltip="Click to navigate to sheet" display="DISPUTESDURN_IndIS_NonAdv"/>
    <hyperlink ref="B45" location="DISPUTESDURN_Group_NA!A1" tooltip="Click to navigate to sheet" display="DISPUTESDURN_Group_NA"/>
  </hyperlinks>
  <pageMargins left="0.7" right="0.7" top="0.75" bottom="0.75" header="0.3" footer="0.3"/>
  <pageSetup paperSize="9" scale="74" orientation="portrait" r:id="rId1"/>
  <headerFooter>
    <oddHeader>&amp;C&amp;B&amp;"Arial"&amp;12&amp;Kff0000​‌For Official Use Only‌​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0" tint="-0.499984740745262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77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77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49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47" t="s">
        <v>107</v>
      </c>
      <c r="F8" s="91" t="s">
        <v>108</v>
      </c>
      <c r="G8" s="48" t="s">
        <v>6</v>
      </c>
      <c r="H8" s="47" t="s">
        <v>7</v>
      </c>
      <c r="I8" s="47" t="s">
        <v>8</v>
      </c>
      <c r="J8" s="47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58" t="s">
        <v>257</v>
      </c>
      <c r="E10" s="159"/>
      <c r="F10" s="159"/>
      <c r="G10" s="159"/>
      <c r="H10" s="159"/>
      <c r="I10" s="159"/>
      <c r="J10" s="160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16">
        <f>SUM(DISPUTES_IndOS_Adv:DISPUTES_Group_NA!E12)</f>
        <v>0</v>
      </c>
      <c r="F12" s="116">
        <f>SUM(DISPUTES_IndOS_Adv:DISPUTES_Group_NA!F12)</f>
        <v>0</v>
      </c>
      <c r="G12" s="116">
        <f>SUM(DISPUTES_IndOS_Adv:DISPUTES_Group_NA!G12)</f>
        <v>0</v>
      </c>
      <c r="H12" s="116">
        <f>SUM(DISPUTES_IndOS_Adv:DISPUTES_Group_NA!H12)</f>
        <v>0</v>
      </c>
      <c r="I12" s="116">
        <f>SUM(DISPUTES_IndOS_Adv:DISPUTES_Group_NA!I12)</f>
        <v>0</v>
      </c>
      <c r="J12" s="116">
        <f>SUM(DISPUTES_IndOS_Adv:DISPUTES_Group_NA!J12)</f>
        <v>0</v>
      </c>
    </row>
    <row r="13" spans="1:10" x14ac:dyDescent="0.45">
      <c r="A13" s="135"/>
      <c r="B13" s="37"/>
      <c r="C13" s="12"/>
      <c r="D13" s="113"/>
      <c r="E13" s="114"/>
      <c r="F13" s="114"/>
      <c r="G13" s="114"/>
      <c r="H13" s="114"/>
      <c r="I13" s="114"/>
      <c r="J13" s="114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49" t="s">
        <v>319</v>
      </c>
      <c r="E14" s="27">
        <f>SUM(DISPUTES_IndOS_Adv:DISPUTES_Group_NA!E14)</f>
        <v>0</v>
      </c>
      <c r="F14" s="27">
        <f>SUM(DISPUTES_IndOS_Adv:DISPUTES_Group_NA!F14)</f>
        <v>0</v>
      </c>
      <c r="G14" s="27">
        <f>SUM(DISPUTES_IndOS_Adv:DISPUTES_Group_NA!G14)</f>
        <v>0</v>
      </c>
      <c r="H14" s="27">
        <f>SUM(DISPUTES_IndOS_Adv:DISPUTES_Group_NA!H14)</f>
        <v>0</v>
      </c>
      <c r="I14" s="27">
        <f>SUM(DISPUTES_IndOS_Adv:DISPUTES_Group_NA!I14)</f>
        <v>0</v>
      </c>
      <c r="J14" s="27">
        <f>SUM(DISPUTES_IndOS_Adv:DISPUTES_Group_NA!J14)</f>
        <v>0</v>
      </c>
    </row>
    <row r="15" spans="1:10" x14ac:dyDescent="0.45">
      <c r="A15" s="134" t="str">
        <f t="shared" ref="A15:A29" si="0">A14</f>
        <v>DISPUTES BY NUMBER</v>
      </c>
      <c r="B15" s="37" t="str">
        <f t="shared" ref="B15:B29" si="1">B14</f>
        <v>INTERNAL</v>
      </c>
      <c r="C15" s="12" t="s">
        <v>31</v>
      </c>
      <c r="D15" s="49" t="s">
        <v>265</v>
      </c>
      <c r="E15" s="27">
        <f>SUM(DISPUTES_IndOS_Adv:DISPUTES_Group_NA!E15)</f>
        <v>0</v>
      </c>
      <c r="F15" s="27">
        <f>SUM(DISPUTES_IndOS_Adv:DISPUTES_Group_NA!F15)</f>
        <v>0</v>
      </c>
      <c r="G15" s="27">
        <f>SUM(DISPUTES_IndOS_Adv:DISPUTES_Group_NA!G15)</f>
        <v>0</v>
      </c>
      <c r="H15" s="27">
        <f>SUM(DISPUTES_IndOS_Adv:DISPUTES_Group_NA!H15)</f>
        <v>0</v>
      </c>
      <c r="I15" s="27">
        <f>SUM(DISPUTES_IndOS_Adv:DISPUTES_Group_NA!I15)</f>
        <v>0</v>
      </c>
      <c r="J15" s="27">
        <f>SUM(DISPUTES_IndOS_Adv:DISPUTES_Group_NA!J15)</f>
        <v>0</v>
      </c>
    </row>
    <row r="16" spans="1:10" x14ac:dyDescent="0.45">
      <c r="A16" s="134" t="str">
        <f t="shared" si="0"/>
        <v>DISPUTES BY NUMBER</v>
      </c>
      <c r="B16" s="37" t="str">
        <f t="shared" si="1"/>
        <v>INTERNAL</v>
      </c>
      <c r="C16" s="12" t="s">
        <v>31</v>
      </c>
      <c r="D16" s="66" t="s">
        <v>263</v>
      </c>
      <c r="E16" s="27">
        <f>SUM(DISPUTES_IndOS_Adv:DISPUTES_Group_NA!E16)</f>
        <v>0</v>
      </c>
      <c r="F16" s="27">
        <f>SUM(DISPUTES_IndOS_Adv:DISPUTES_Group_NA!F16)</f>
        <v>0</v>
      </c>
      <c r="G16" s="27">
        <f>SUM(DISPUTES_IndOS_Adv:DISPUTES_Group_NA!G16)</f>
        <v>0</v>
      </c>
      <c r="H16" s="27">
        <f>SUM(DISPUTES_IndOS_Adv:DISPUTES_Group_NA!H16)</f>
        <v>0</v>
      </c>
      <c r="I16" s="27">
        <f>SUM(DISPUTES_IndOS_Adv:DISPUTES_Group_NA!I16)</f>
        <v>0</v>
      </c>
      <c r="J16" s="27">
        <f>SUM(DISPUTES_IndOS_Adv:DISPUTES_Group_NA!J16)</f>
        <v>0</v>
      </c>
    </row>
    <row r="17" spans="1:10" x14ac:dyDescent="0.45">
      <c r="A17" s="134" t="str">
        <f t="shared" si="0"/>
        <v>DISPUTES BY NUMBER</v>
      </c>
      <c r="B17" s="37" t="str">
        <f t="shared" si="1"/>
        <v>INTERNAL</v>
      </c>
      <c r="C17" s="12" t="s">
        <v>31</v>
      </c>
      <c r="D17" s="66" t="s">
        <v>268</v>
      </c>
      <c r="E17" s="27">
        <f>SUM(DISPUTES_IndOS_Adv:DISPUTES_Group_NA!E17)</f>
        <v>0</v>
      </c>
      <c r="F17" s="27">
        <f>SUM(DISPUTES_IndOS_Adv:DISPUTES_Group_NA!F17)</f>
        <v>0</v>
      </c>
      <c r="G17" s="27">
        <f>SUM(DISPUTES_IndOS_Adv:DISPUTES_Group_NA!G17)</f>
        <v>0</v>
      </c>
      <c r="H17" s="27">
        <f>SUM(DISPUTES_IndOS_Adv:DISPUTES_Group_NA!H17)</f>
        <v>0</v>
      </c>
      <c r="I17" s="27">
        <f>SUM(DISPUTES_IndOS_Adv:DISPUTES_Group_NA!I17)</f>
        <v>0</v>
      </c>
      <c r="J17" s="27">
        <f>SUM(DISPUTES_IndOS_Adv:DISPUTES_Group_NA!J17)</f>
        <v>0</v>
      </c>
    </row>
    <row r="18" spans="1:10" x14ac:dyDescent="0.45">
      <c r="A18" s="134" t="str">
        <f t="shared" si="0"/>
        <v>DISPUTES BY NUMBER</v>
      </c>
      <c r="B18" s="37" t="str">
        <f t="shared" si="1"/>
        <v>INTERNAL</v>
      </c>
      <c r="C18" s="12" t="s">
        <v>31</v>
      </c>
      <c r="D18" s="66" t="s">
        <v>269</v>
      </c>
      <c r="E18" s="27">
        <f>SUM(DISPUTES_IndOS_Adv:DISPUTES_Group_NA!E18)</f>
        <v>0</v>
      </c>
      <c r="F18" s="27">
        <f>SUM(DISPUTES_IndOS_Adv:DISPUTES_Group_NA!F18)</f>
        <v>0</v>
      </c>
      <c r="G18" s="27">
        <f>SUM(DISPUTES_IndOS_Adv:DISPUTES_Group_NA!G18)</f>
        <v>0</v>
      </c>
      <c r="H18" s="27">
        <f>SUM(DISPUTES_IndOS_Adv:DISPUTES_Group_NA!H18)</f>
        <v>0</v>
      </c>
      <c r="I18" s="27">
        <f>SUM(DISPUTES_IndOS_Adv:DISPUTES_Group_NA!I18)</f>
        <v>0</v>
      </c>
      <c r="J18" s="27">
        <f>SUM(DISPUTES_IndOS_Adv:DISPUTES_Group_NA!J18)</f>
        <v>0</v>
      </c>
    </row>
    <row r="19" spans="1:10" x14ac:dyDescent="0.45">
      <c r="A19" s="134" t="str">
        <f t="shared" si="0"/>
        <v>DISPUTES BY NUMBER</v>
      </c>
      <c r="B19" s="37" t="str">
        <f t="shared" si="1"/>
        <v>INTERNAL</v>
      </c>
      <c r="C19" s="12" t="s">
        <v>31</v>
      </c>
      <c r="D19" s="66" t="s">
        <v>270</v>
      </c>
      <c r="E19" s="27">
        <f>SUM(DISPUTES_IndOS_Adv:DISPUTES_Group_NA!E19)</f>
        <v>0</v>
      </c>
      <c r="F19" s="27">
        <f>SUM(DISPUTES_IndOS_Adv:DISPUTES_Group_NA!F19)</f>
        <v>0</v>
      </c>
      <c r="G19" s="27">
        <f>SUM(DISPUTES_IndOS_Adv:DISPUTES_Group_NA!G19)</f>
        <v>0</v>
      </c>
      <c r="H19" s="27">
        <f>SUM(DISPUTES_IndOS_Adv:DISPUTES_Group_NA!H19)</f>
        <v>0</v>
      </c>
      <c r="I19" s="27">
        <f>SUM(DISPUTES_IndOS_Adv:DISPUTES_Group_NA!I19)</f>
        <v>0</v>
      </c>
      <c r="J19" s="27">
        <f>SUM(DISPUTES_IndOS_Adv:DISPUTES_Group_NA!J19)</f>
        <v>0</v>
      </c>
    </row>
    <row r="20" spans="1:10" x14ac:dyDescent="0.45">
      <c r="A20" s="134" t="str">
        <f t="shared" si="0"/>
        <v>DISPUTES BY NUMBER</v>
      </c>
      <c r="B20" s="37" t="str">
        <f t="shared" si="1"/>
        <v>INTERNAL</v>
      </c>
      <c r="C20" s="12" t="s">
        <v>31</v>
      </c>
      <c r="D20" s="66" t="s">
        <v>271</v>
      </c>
      <c r="E20" s="27">
        <f>SUM(DISPUTES_IndOS_Adv:DISPUTES_Group_NA!E20)</f>
        <v>0</v>
      </c>
      <c r="F20" s="27">
        <f>SUM(DISPUTES_IndOS_Adv:DISPUTES_Group_NA!F20)</f>
        <v>0</v>
      </c>
      <c r="G20" s="27">
        <f>SUM(DISPUTES_IndOS_Adv:DISPUTES_Group_NA!G20)</f>
        <v>0</v>
      </c>
      <c r="H20" s="27">
        <f>SUM(DISPUTES_IndOS_Adv:DISPUTES_Group_NA!H20)</f>
        <v>0</v>
      </c>
      <c r="I20" s="27">
        <f>SUM(DISPUTES_IndOS_Adv:DISPUTES_Group_NA!I20)</f>
        <v>0</v>
      </c>
      <c r="J20" s="27">
        <f>SUM(DISPUTES_IndOS_Adv:DISPUTES_Group_NA!J20)</f>
        <v>0</v>
      </c>
    </row>
    <row r="21" spans="1:10" x14ac:dyDescent="0.45">
      <c r="A21" s="134" t="str">
        <f t="shared" si="0"/>
        <v>DISPUTES BY NUMBER</v>
      </c>
      <c r="B21" s="37" t="str">
        <f t="shared" si="1"/>
        <v>INTERNAL</v>
      </c>
      <c r="C21" s="12" t="s">
        <v>31</v>
      </c>
      <c r="D21" s="66" t="s">
        <v>272</v>
      </c>
      <c r="E21" s="27">
        <f>SUM(DISPUTES_IndOS_Adv:DISPUTES_Group_NA!E21)</f>
        <v>0</v>
      </c>
      <c r="F21" s="27">
        <f>SUM(DISPUTES_IndOS_Adv:DISPUTES_Group_NA!F21)</f>
        <v>0</v>
      </c>
      <c r="G21" s="27">
        <f>SUM(DISPUTES_IndOS_Adv:DISPUTES_Group_NA!G21)</f>
        <v>0</v>
      </c>
      <c r="H21" s="27">
        <f>SUM(DISPUTES_IndOS_Adv:DISPUTES_Group_NA!H21)</f>
        <v>0</v>
      </c>
      <c r="I21" s="27">
        <f>SUM(DISPUTES_IndOS_Adv:DISPUTES_Group_NA!I21)</f>
        <v>0</v>
      </c>
      <c r="J21" s="27">
        <f>SUM(DISPUTES_IndOS_Adv:DISPUTES_Group_NA!J21)</f>
        <v>0</v>
      </c>
    </row>
    <row r="22" spans="1:10" x14ac:dyDescent="0.45">
      <c r="A22" s="134" t="str">
        <f t="shared" si="0"/>
        <v>DISPUTES BY NUMBER</v>
      </c>
      <c r="B22" s="37" t="str">
        <f t="shared" si="1"/>
        <v>INTERNAL</v>
      </c>
      <c r="C22" s="12" t="s">
        <v>31</v>
      </c>
      <c r="D22" s="66" t="s">
        <v>273</v>
      </c>
      <c r="E22" s="27">
        <f>SUM(DISPUTES_IndOS_Adv:DISPUTES_Group_NA!E22)</f>
        <v>0</v>
      </c>
      <c r="F22" s="27">
        <f>SUM(DISPUTES_IndOS_Adv:DISPUTES_Group_NA!F22)</f>
        <v>0</v>
      </c>
      <c r="G22" s="27">
        <f>SUM(DISPUTES_IndOS_Adv:DISPUTES_Group_NA!G22)</f>
        <v>0</v>
      </c>
      <c r="H22" s="27">
        <f>SUM(DISPUTES_IndOS_Adv:DISPUTES_Group_NA!H22)</f>
        <v>0</v>
      </c>
      <c r="I22" s="27">
        <f>SUM(DISPUTES_IndOS_Adv:DISPUTES_Group_NA!I22)</f>
        <v>0</v>
      </c>
      <c r="J22" s="27">
        <f>SUM(DISPUTES_IndOS_Adv:DISPUTES_Group_NA!J22)</f>
        <v>0</v>
      </c>
    </row>
    <row r="23" spans="1:10" x14ac:dyDescent="0.45">
      <c r="A23" s="134" t="str">
        <f t="shared" si="0"/>
        <v>DISPUTES BY NUMBER</v>
      </c>
      <c r="B23" s="37" t="str">
        <f t="shared" si="1"/>
        <v>INTERNAL</v>
      </c>
      <c r="C23" s="12" t="s">
        <v>31</v>
      </c>
      <c r="D23" s="53" t="s">
        <v>274</v>
      </c>
      <c r="E23" s="27">
        <f>SUM(DISPUTES_IndOS_Adv:DISPUTES_Group_NA!E23)</f>
        <v>0</v>
      </c>
      <c r="F23" s="27">
        <f>SUM(DISPUTES_IndOS_Adv:DISPUTES_Group_NA!F23)</f>
        <v>0</v>
      </c>
      <c r="G23" s="27">
        <f>SUM(DISPUTES_IndOS_Adv:DISPUTES_Group_NA!G23)</f>
        <v>0</v>
      </c>
      <c r="H23" s="27">
        <f>SUM(DISPUTES_IndOS_Adv:DISPUTES_Group_NA!H23)</f>
        <v>0</v>
      </c>
      <c r="I23" s="27">
        <f>SUM(DISPUTES_IndOS_Adv:DISPUTES_Group_NA!I23)</f>
        <v>0</v>
      </c>
      <c r="J23" s="27">
        <f>SUM(DISPUTES_IndOS_Adv:DISPUTES_Group_NA!J23)</f>
        <v>0</v>
      </c>
    </row>
    <row r="24" spans="1:10" x14ac:dyDescent="0.45">
      <c r="A24" s="134" t="str">
        <f t="shared" si="0"/>
        <v>DISPUTES BY NUMBER</v>
      </c>
      <c r="B24" s="37" t="str">
        <f t="shared" si="1"/>
        <v>INTERNAL</v>
      </c>
      <c r="C24" s="12" t="s">
        <v>31</v>
      </c>
      <c r="D24" s="66" t="s">
        <v>275</v>
      </c>
      <c r="E24" s="27">
        <f>SUM(DISPUTES_IndOS_Adv:DISPUTES_Group_NA!E24)</f>
        <v>0</v>
      </c>
      <c r="F24" s="27">
        <f>SUM(DISPUTES_IndOS_Adv:DISPUTES_Group_NA!F24)</f>
        <v>0</v>
      </c>
      <c r="G24" s="27">
        <f>SUM(DISPUTES_IndOS_Adv:DISPUTES_Group_NA!G24)</f>
        <v>0</v>
      </c>
      <c r="H24" s="27">
        <f>SUM(DISPUTES_IndOS_Adv:DISPUTES_Group_NA!H24)</f>
        <v>0</v>
      </c>
      <c r="I24" s="27">
        <f>SUM(DISPUTES_IndOS_Adv:DISPUTES_Group_NA!I24)</f>
        <v>0</v>
      </c>
      <c r="J24" s="27">
        <f>SUM(DISPUTES_IndOS_Adv:DISPUTES_Group_NA!J24)</f>
        <v>0</v>
      </c>
    </row>
    <row r="25" spans="1:10" x14ac:dyDescent="0.45">
      <c r="A25" s="134" t="str">
        <f t="shared" si="0"/>
        <v>DISPUTES BY NUMBER</v>
      </c>
      <c r="B25" s="37" t="str">
        <f t="shared" si="1"/>
        <v>INTERNAL</v>
      </c>
      <c r="C25" s="12" t="s">
        <v>31</v>
      </c>
      <c r="D25" s="66" t="s">
        <v>266</v>
      </c>
      <c r="E25" s="27">
        <f>SUM(DISPUTES_IndOS_Adv:DISPUTES_Group_NA!E25)</f>
        <v>0</v>
      </c>
      <c r="F25" s="27">
        <f>SUM(DISPUTES_IndOS_Adv:DISPUTES_Group_NA!F25)</f>
        <v>0</v>
      </c>
      <c r="G25" s="27">
        <f>SUM(DISPUTES_IndOS_Adv:DISPUTES_Group_NA!G25)</f>
        <v>0</v>
      </c>
      <c r="H25" s="27">
        <f>SUM(DISPUTES_IndOS_Adv:DISPUTES_Group_NA!H25)</f>
        <v>0</v>
      </c>
      <c r="I25" s="27">
        <f>SUM(DISPUTES_IndOS_Adv:DISPUTES_Group_NA!I25)</f>
        <v>0</v>
      </c>
      <c r="J25" s="27">
        <f>SUM(DISPUTES_IndOS_Adv:DISPUTES_Group_NA!J25)</f>
        <v>0</v>
      </c>
    </row>
    <row r="26" spans="1:10" x14ac:dyDescent="0.45">
      <c r="A26" s="134" t="str">
        <f t="shared" si="0"/>
        <v>DISPUTES BY NUMBER</v>
      </c>
      <c r="B26" s="37" t="str">
        <f t="shared" si="1"/>
        <v>INTERNAL</v>
      </c>
      <c r="C26" s="12" t="s">
        <v>31</v>
      </c>
      <c r="D26" s="66" t="s">
        <v>283</v>
      </c>
      <c r="E26" s="27">
        <f>SUM(DISPUTES_IndOS_Adv:DISPUTES_Group_NA!E26)</f>
        <v>0</v>
      </c>
      <c r="F26" s="27">
        <f>SUM(DISPUTES_IndOS_Adv:DISPUTES_Group_NA!F26)</f>
        <v>0</v>
      </c>
      <c r="G26" s="27">
        <f>SUM(DISPUTES_IndOS_Adv:DISPUTES_Group_NA!G26)</f>
        <v>0</v>
      </c>
      <c r="H26" s="27">
        <f>SUM(DISPUTES_IndOS_Adv:DISPUTES_Group_NA!H26)</f>
        <v>0</v>
      </c>
      <c r="I26" s="27">
        <f>SUM(DISPUTES_IndOS_Adv:DISPUTES_Group_NA!I26)</f>
        <v>0</v>
      </c>
      <c r="J26" s="27">
        <f>SUM(DISPUTES_IndOS_Adv:DISPUTES_Group_NA!J26)</f>
        <v>0</v>
      </c>
    </row>
    <row r="27" spans="1:10" x14ac:dyDescent="0.45">
      <c r="A27" s="134" t="str">
        <f t="shared" si="0"/>
        <v>DISPUTES BY NUMBER</v>
      </c>
      <c r="B27" s="37" t="str">
        <f t="shared" si="1"/>
        <v>INTERNAL</v>
      </c>
      <c r="C27" s="12" t="s">
        <v>31</v>
      </c>
      <c r="D27" s="53" t="s">
        <v>284</v>
      </c>
      <c r="E27" s="27">
        <f>SUM(DISPUTES_IndOS_Adv:DISPUTES_Group_NA!E27)</f>
        <v>0</v>
      </c>
      <c r="F27" s="27">
        <f>SUM(DISPUTES_IndOS_Adv:DISPUTES_Group_NA!F27)</f>
        <v>0</v>
      </c>
      <c r="G27" s="27">
        <f>SUM(DISPUTES_IndOS_Adv:DISPUTES_Group_NA!G27)</f>
        <v>0</v>
      </c>
      <c r="H27" s="27">
        <f>SUM(DISPUTES_IndOS_Adv:DISPUTES_Group_NA!H27)</f>
        <v>0</v>
      </c>
      <c r="I27" s="27">
        <f>SUM(DISPUTES_IndOS_Adv:DISPUTES_Group_NA!I27)</f>
        <v>0</v>
      </c>
      <c r="J27" s="27">
        <f>SUM(DISPUTES_IndOS_Adv:DISPUTES_Group_NA!J27)</f>
        <v>0</v>
      </c>
    </row>
    <row r="28" spans="1:10" x14ac:dyDescent="0.45">
      <c r="A28" s="134" t="str">
        <f t="shared" si="0"/>
        <v>DISPUTES BY NUMBER</v>
      </c>
      <c r="B28" s="37" t="str">
        <f t="shared" si="1"/>
        <v>INTERNAL</v>
      </c>
      <c r="C28" s="12" t="s">
        <v>31</v>
      </c>
      <c r="D28" s="66" t="s">
        <v>267</v>
      </c>
      <c r="E28" s="27">
        <f>SUM(DISPUTES_IndOS_Adv:DISPUTES_Group_NA!E28)</f>
        <v>0</v>
      </c>
      <c r="F28" s="27">
        <f>SUM(DISPUTES_IndOS_Adv:DISPUTES_Group_NA!F28)</f>
        <v>0</v>
      </c>
      <c r="G28" s="27">
        <f>SUM(DISPUTES_IndOS_Adv:DISPUTES_Group_NA!G28)</f>
        <v>0</v>
      </c>
      <c r="H28" s="27">
        <f>SUM(DISPUTES_IndOS_Adv:DISPUTES_Group_NA!H28)</f>
        <v>0</v>
      </c>
      <c r="I28" s="27">
        <f>SUM(DISPUTES_IndOS_Adv:DISPUTES_Group_NA!I28)</f>
        <v>0</v>
      </c>
      <c r="J28" s="27">
        <f>SUM(DISPUTES_IndOS_Adv:DISPUTES_Group_NA!J28)</f>
        <v>0</v>
      </c>
    </row>
    <row r="29" spans="1:10" x14ac:dyDescent="0.45">
      <c r="A29" s="134" t="str">
        <f t="shared" si="0"/>
        <v>DISPUTES BY NUMBER</v>
      </c>
      <c r="B29" s="37" t="str">
        <f t="shared" si="1"/>
        <v>INTERNAL</v>
      </c>
      <c r="C29" s="12" t="s">
        <v>32</v>
      </c>
      <c r="D29" s="66" t="s">
        <v>276</v>
      </c>
      <c r="E29" s="27">
        <f>SUM(DISPUTES_IndOS_Adv:DISPUTES_Group_NA!E29)</f>
        <v>0</v>
      </c>
      <c r="F29" s="27">
        <f>SUM(DISPUTES_IndOS_Adv:DISPUTES_Group_NA!F29)</f>
        <v>0</v>
      </c>
      <c r="G29" s="27">
        <f>SUM(DISPUTES_IndOS_Adv:DISPUTES_Group_NA!G29)</f>
        <v>0</v>
      </c>
      <c r="H29" s="27">
        <f>SUM(DISPUTES_IndOS_Adv:DISPUTES_Group_NA!H29)</f>
        <v>0</v>
      </c>
      <c r="I29" s="27">
        <f>SUM(DISPUTES_IndOS_Adv:DISPUTES_Group_NA!I29)</f>
        <v>0</v>
      </c>
      <c r="J29" s="27">
        <f>SUM(DISPUTES_IndOS_Adv:DISPUTES_Group_NA!J29)</f>
        <v>0</v>
      </c>
    </row>
    <row r="30" spans="1:10" x14ac:dyDescent="0.45">
      <c r="A30" s="136"/>
      <c r="B30" s="37"/>
      <c r="C30" s="12"/>
      <c r="D30" s="53"/>
      <c r="E30" s="51"/>
      <c r="F30" s="92"/>
      <c r="G30" s="51"/>
      <c r="H30" s="51"/>
      <c r="I30" s="51"/>
      <c r="J30" s="51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16">
        <f>SUM(DISPUTES_IndOS_Adv:DISPUTES_Group_NA!E32)</f>
        <v>0</v>
      </c>
      <c r="F32" s="116">
        <f>SUM(DISPUTES_IndOS_Adv:DISPUTES_Group_NA!F32)</f>
        <v>0</v>
      </c>
      <c r="G32" s="116">
        <f>SUM(DISPUTES_IndOS_Adv:DISPUTES_Group_NA!G32)</f>
        <v>0</v>
      </c>
      <c r="H32" s="116">
        <f>SUM(DISPUTES_IndOS_Adv:DISPUTES_Group_NA!H32)</f>
        <v>0</v>
      </c>
      <c r="I32" s="116">
        <f>SUM(DISPUTES_IndOS_Adv:DISPUTES_Group_NA!I32)</f>
        <v>0</v>
      </c>
      <c r="J32" s="116">
        <f>SUM(DISPUTES_IndOS_Adv:DISPUTES_Group_NA!J32)</f>
        <v>0</v>
      </c>
    </row>
    <row r="33" spans="1:10" x14ac:dyDescent="0.45">
      <c r="A33" s="135"/>
      <c r="B33" s="37"/>
      <c r="C33" s="12"/>
      <c r="D33" s="113"/>
      <c r="E33" s="114"/>
      <c r="F33" s="114"/>
      <c r="G33" s="114"/>
      <c r="H33" s="114"/>
      <c r="I33" s="114"/>
      <c r="J33" s="114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27">
        <f>SUM(DISPUTES_IndOS_Adv:DISPUTES_Group_NA!E34)</f>
        <v>0</v>
      </c>
      <c r="F34" s="27">
        <f>SUM(DISPUTES_IndOS_Adv:DISPUTES_Group_NA!F34)</f>
        <v>0</v>
      </c>
      <c r="G34" s="27">
        <f>SUM(DISPUTES_IndOS_Adv:DISPUTES_Group_NA!G34)</f>
        <v>0</v>
      </c>
      <c r="H34" s="27">
        <f>SUM(DISPUTES_IndOS_Adv:DISPUTES_Group_NA!H34)</f>
        <v>0</v>
      </c>
      <c r="I34" s="27">
        <f>SUM(DISPUTES_IndOS_Adv:DISPUTES_Group_NA!I34)</f>
        <v>0</v>
      </c>
      <c r="J34" s="27">
        <f>SUM(DISPUTES_IndOS_Adv:DISPUTES_Group_NA!J34)</f>
        <v>0</v>
      </c>
    </row>
    <row r="35" spans="1:10" x14ac:dyDescent="0.45">
      <c r="A35" s="134" t="str">
        <f t="shared" ref="A35:B49" si="2">A34</f>
        <v>DISPUTES BY SUM INSURED</v>
      </c>
      <c r="B35" s="37" t="str">
        <f t="shared" si="2"/>
        <v>INTERNAL</v>
      </c>
      <c r="C35" s="12" t="s">
        <v>31</v>
      </c>
      <c r="D35" s="66" t="s">
        <v>265</v>
      </c>
      <c r="E35" s="27">
        <f>SUM(DISPUTES_IndOS_Adv:DISPUTES_Group_NA!E35)</f>
        <v>0</v>
      </c>
      <c r="F35" s="27">
        <f>SUM(DISPUTES_IndOS_Adv:DISPUTES_Group_NA!F35)</f>
        <v>0</v>
      </c>
      <c r="G35" s="27">
        <f>SUM(DISPUTES_IndOS_Adv:DISPUTES_Group_NA!G35)</f>
        <v>0</v>
      </c>
      <c r="H35" s="27">
        <f>SUM(DISPUTES_IndOS_Adv:DISPUTES_Group_NA!H35)</f>
        <v>0</v>
      </c>
      <c r="I35" s="27">
        <f>SUM(DISPUTES_IndOS_Adv:DISPUTES_Group_NA!I35)</f>
        <v>0</v>
      </c>
      <c r="J35" s="27">
        <f>SUM(DISPUTES_IndOS_Adv:DISPUTES_Group_NA!J35)</f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27">
        <f>SUM(DISPUTES_IndOS_Adv:DISPUTES_Group_NA!E36)</f>
        <v>0</v>
      </c>
      <c r="F36" s="27">
        <f>SUM(DISPUTES_IndOS_Adv:DISPUTES_Group_NA!F36)</f>
        <v>0</v>
      </c>
      <c r="G36" s="27">
        <f>SUM(DISPUTES_IndOS_Adv:DISPUTES_Group_NA!G36)</f>
        <v>0</v>
      </c>
      <c r="H36" s="27">
        <f>SUM(DISPUTES_IndOS_Adv:DISPUTES_Group_NA!H36)</f>
        <v>0</v>
      </c>
      <c r="I36" s="27">
        <f>SUM(DISPUTES_IndOS_Adv:DISPUTES_Group_NA!I36)</f>
        <v>0</v>
      </c>
      <c r="J36" s="27">
        <f>SUM(DISPUTES_IndOS_Adv:DISPUTES_Group_NA!J36)</f>
        <v>0</v>
      </c>
    </row>
    <row r="37" spans="1:10" x14ac:dyDescent="0.45">
      <c r="A37" s="134" t="str">
        <f t="shared" si="2"/>
        <v>DISPUTES BY SUM INSURED</v>
      </c>
      <c r="B37" s="37" t="str">
        <f t="shared" si="2"/>
        <v>INTERNAL</v>
      </c>
      <c r="C37" s="12" t="s">
        <v>31</v>
      </c>
      <c r="D37" s="66" t="s">
        <v>268</v>
      </c>
      <c r="E37" s="27">
        <f>SUM(DISPUTES_IndOS_Adv:DISPUTES_Group_NA!E37)</f>
        <v>0</v>
      </c>
      <c r="F37" s="27">
        <f>SUM(DISPUTES_IndOS_Adv:DISPUTES_Group_NA!F37)</f>
        <v>0</v>
      </c>
      <c r="G37" s="27">
        <f>SUM(DISPUTES_IndOS_Adv:DISPUTES_Group_NA!G37)</f>
        <v>0</v>
      </c>
      <c r="H37" s="27">
        <f>SUM(DISPUTES_IndOS_Adv:DISPUTES_Group_NA!H37)</f>
        <v>0</v>
      </c>
      <c r="I37" s="27">
        <f>SUM(DISPUTES_IndOS_Adv:DISPUTES_Group_NA!I37)</f>
        <v>0</v>
      </c>
      <c r="J37" s="27">
        <f>SUM(DISPUTES_IndOS_Adv:DISPUTES_Group_NA!J37)</f>
        <v>0</v>
      </c>
    </row>
    <row r="38" spans="1:10" x14ac:dyDescent="0.45">
      <c r="A38" s="134" t="str">
        <f t="shared" si="2"/>
        <v>DISPUTES BY SUM INSURED</v>
      </c>
      <c r="B38" s="37" t="str">
        <f t="shared" si="2"/>
        <v>INTERNAL</v>
      </c>
      <c r="C38" s="12" t="s">
        <v>31</v>
      </c>
      <c r="D38" s="66" t="s">
        <v>269</v>
      </c>
      <c r="E38" s="27">
        <f>SUM(DISPUTES_IndOS_Adv:DISPUTES_Group_NA!E38)</f>
        <v>0</v>
      </c>
      <c r="F38" s="27">
        <f>SUM(DISPUTES_IndOS_Adv:DISPUTES_Group_NA!F38)</f>
        <v>0</v>
      </c>
      <c r="G38" s="27">
        <f>SUM(DISPUTES_IndOS_Adv:DISPUTES_Group_NA!G38)</f>
        <v>0</v>
      </c>
      <c r="H38" s="27">
        <f>SUM(DISPUTES_IndOS_Adv:DISPUTES_Group_NA!H38)</f>
        <v>0</v>
      </c>
      <c r="I38" s="27">
        <f>SUM(DISPUTES_IndOS_Adv:DISPUTES_Group_NA!I38)</f>
        <v>0</v>
      </c>
      <c r="J38" s="27">
        <f>SUM(DISPUTES_IndOS_Adv:DISPUTES_Group_NA!J38)</f>
        <v>0</v>
      </c>
    </row>
    <row r="39" spans="1:10" x14ac:dyDescent="0.45">
      <c r="A39" s="134" t="str">
        <f t="shared" si="2"/>
        <v>DISPUTES BY SUM INSURED</v>
      </c>
      <c r="B39" s="37" t="str">
        <f t="shared" si="2"/>
        <v>INTERNAL</v>
      </c>
      <c r="C39" s="12" t="s">
        <v>31</v>
      </c>
      <c r="D39" s="66" t="s">
        <v>270</v>
      </c>
      <c r="E39" s="27">
        <f>SUM(DISPUTES_IndOS_Adv:DISPUTES_Group_NA!E39)</f>
        <v>0</v>
      </c>
      <c r="F39" s="27">
        <f>SUM(DISPUTES_IndOS_Adv:DISPUTES_Group_NA!F39)</f>
        <v>0</v>
      </c>
      <c r="G39" s="27">
        <f>SUM(DISPUTES_IndOS_Adv:DISPUTES_Group_NA!G39)</f>
        <v>0</v>
      </c>
      <c r="H39" s="27">
        <f>SUM(DISPUTES_IndOS_Adv:DISPUTES_Group_NA!H39)</f>
        <v>0</v>
      </c>
      <c r="I39" s="27">
        <f>SUM(DISPUTES_IndOS_Adv:DISPUTES_Group_NA!I39)</f>
        <v>0</v>
      </c>
      <c r="J39" s="27">
        <f>SUM(DISPUTES_IndOS_Adv:DISPUTES_Group_NA!J39)</f>
        <v>0</v>
      </c>
    </row>
    <row r="40" spans="1:10" x14ac:dyDescent="0.45">
      <c r="A40" s="134" t="str">
        <f t="shared" si="2"/>
        <v>DISPUTES BY SUM INSURED</v>
      </c>
      <c r="B40" s="37" t="str">
        <f t="shared" si="2"/>
        <v>INTERNAL</v>
      </c>
      <c r="C40" s="12" t="s">
        <v>31</v>
      </c>
      <c r="D40" s="66" t="s">
        <v>271</v>
      </c>
      <c r="E40" s="27">
        <f>SUM(DISPUTES_IndOS_Adv:DISPUTES_Group_NA!E40)</f>
        <v>0</v>
      </c>
      <c r="F40" s="27">
        <f>SUM(DISPUTES_IndOS_Adv:DISPUTES_Group_NA!F40)</f>
        <v>0</v>
      </c>
      <c r="G40" s="27">
        <f>SUM(DISPUTES_IndOS_Adv:DISPUTES_Group_NA!G40)</f>
        <v>0</v>
      </c>
      <c r="H40" s="27">
        <f>SUM(DISPUTES_IndOS_Adv:DISPUTES_Group_NA!H40)</f>
        <v>0</v>
      </c>
      <c r="I40" s="27">
        <f>SUM(DISPUTES_IndOS_Adv:DISPUTES_Group_NA!I40)</f>
        <v>0</v>
      </c>
      <c r="J40" s="27">
        <f>SUM(DISPUTES_IndOS_Adv:DISPUTES_Group_NA!J40)</f>
        <v>0</v>
      </c>
    </row>
    <row r="41" spans="1:10" x14ac:dyDescent="0.45">
      <c r="A41" s="134" t="str">
        <f t="shared" si="2"/>
        <v>DISPUTES BY SUM INSURED</v>
      </c>
      <c r="B41" s="37" t="str">
        <f t="shared" si="2"/>
        <v>INTERNAL</v>
      </c>
      <c r="C41" s="12" t="s">
        <v>31</v>
      </c>
      <c r="D41" s="66" t="s">
        <v>272</v>
      </c>
      <c r="E41" s="27">
        <f>SUM(DISPUTES_IndOS_Adv:DISPUTES_Group_NA!E41)</f>
        <v>0</v>
      </c>
      <c r="F41" s="27">
        <f>SUM(DISPUTES_IndOS_Adv:DISPUTES_Group_NA!F41)</f>
        <v>0</v>
      </c>
      <c r="G41" s="27">
        <f>SUM(DISPUTES_IndOS_Adv:DISPUTES_Group_NA!G41)</f>
        <v>0</v>
      </c>
      <c r="H41" s="27">
        <f>SUM(DISPUTES_IndOS_Adv:DISPUTES_Group_NA!H41)</f>
        <v>0</v>
      </c>
      <c r="I41" s="27">
        <f>SUM(DISPUTES_IndOS_Adv:DISPUTES_Group_NA!I41)</f>
        <v>0</v>
      </c>
      <c r="J41" s="27">
        <f>SUM(DISPUTES_IndOS_Adv:DISPUTES_Group_NA!J41)</f>
        <v>0</v>
      </c>
    </row>
    <row r="42" spans="1:10" x14ac:dyDescent="0.45">
      <c r="A42" s="134" t="str">
        <f t="shared" si="2"/>
        <v>DISPUTES BY SUM INSURED</v>
      </c>
      <c r="B42" s="37" t="str">
        <f t="shared" si="2"/>
        <v>INTERNAL</v>
      </c>
      <c r="C42" s="12" t="s">
        <v>31</v>
      </c>
      <c r="D42" s="66" t="s">
        <v>273</v>
      </c>
      <c r="E42" s="27">
        <f>SUM(DISPUTES_IndOS_Adv:DISPUTES_Group_NA!E42)</f>
        <v>0</v>
      </c>
      <c r="F42" s="27">
        <f>SUM(DISPUTES_IndOS_Adv:DISPUTES_Group_NA!F42)</f>
        <v>0</v>
      </c>
      <c r="G42" s="27">
        <f>SUM(DISPUTES_IndOS_Adv:DISPUTES_Group_NA!G42)</f>
        <v>0</v>
      </c>
      <c r="H42" s="27">
        <f>SUM(DISPUTES_IndOS_Adv:DISPUTES_Group_NA!H42)</f>
        <v>0</v>
      </c>
      <c r="I42" s="27">
        <f>SUM(DISPUTES_IndOS_Adv:DISPUTES_Group_NA!I42)</f>
        <v>0</v>
      </c>
      <c r="J42" s="27">
        <f>SUM(DISPUTES_IndOS_Adv:DISPUTES_Group_NA!J42)</f>
        <v>0</v>
      </c>
    </row>
    <row r="43" spans="1:10" x14ac:dyDescent="0.45">
      <c r="A43" s="134" t="str">
        <f t="shared" si="2"/>
        <v>DISPUTES BY SUM INSURED</v>
      </c>
      <c r="B43" s="37" t="str">
        <f t="shared" si="2"/>
        <v>INTERNAL</v>
      </c>
      <c r="C43" s="12" t="s">
        <v>31</v>
      </c>
      <c r="D43" s="66" t="s">
        <v>274</v>
      </c>
      <c r="E43" s="27">
        <f>SUM(DISPUTES_IndOS_Adv:DISPUTES_Group_NA!E43)</f>
        <v>0</v>
      </c>
      <c r="F43" s="27">
        <f>SUM(DISPUTES_IndOS_Adv:DISPUTES_Group_NA!F43)</f>
        <v>0</v>
      </c>
      <c r="G43" s="27">
        <f>SUM(DISPUTES_IndOS_Adv:DISPUTES_Group_NA!G43)</f>
        <v>0</v>
      </c>
      <c r="H43" s="27">
        <f>SUM(DISPUTES_IndOS_Adv:DISPUTES_Group_NA!H43)</f>
        <v>0</v>
      </c>
      <c r="I43" s="27">
        <f>SUM(DISPUTES_IndOS_Adv:DISPUTES_Group_NA!I43)</f>
        <v>0</v>
      </c>
      <c r="J43" s="27">
        <f>SUM(DISPUTES_IndOS_Adv:DISPUTES_Group_NA!J43)</f>
        <v>0</v>
      </c>
    </row>
    <row r="44" spans="1:10" x14ac:dyDescent="0.45">
      <c r="A44" s="134" t="str">
        <f t="shared" si="2"/>
        <v>DISPUTES BY SUM INSURED</v>
      </c>
      <c r="B44" s="37" t="str">
        <f t="shared" si="2"/>
        <v>INTERNAL</v>
      </c>
      <c r="C44" s="12" t="s">
        <v>31</v>
      </c>
      <c r="D44" s="66" t="s">
        <v>275</v>
      </c>
      <c r="E44" s="27">
        <f>SUM(DISPUTES_IndOS_Adv:DISPUTES_Group_NA!E44)</f>
        <v>0</v>
      </c>
      <c r="F44" s="27">
        <f>SUM(DISPUTES_IndOS_Adv:DISPUTES_Group_NA!F44)</f>
        <v>0</v>
      </c>
      <c r="G44" s="27">
        <f>SUM(DISPUTES_IndOS_Adv:DISPUTES_Group_NA!G44)</f>
        <v>0</v>
      </c>
      <c r="H44" s="27">
        <f>SUM(DISPUTES_IndOS_Adv:DISPUTES_Group_NA!H44)</f>
        <v>0</v>
      </c>
      <c r="I44" s="27">
        <f>SUM(DISPUTES_IndOS_Adv:DISPUTES_Group_NA!I44)</f>
        <v>0</v>
      </c>
      <c r="J44" s="27">
        <f>SUM(DISPUTES_IndOS_Adv:DISPUTES_Group_NA!J44)</f>
        <v>0</v>
      </c>
    </row>
    <row r="45" spans="1:10" x14ac:dyDescent="0.45">
      <c r="A45" s="134" t="str">
        <f t="shared" si="2"/>
        <v>DISPUTES BY SUM INSURED</v>
      </c>
      <c r="B45" s="37" t="str">
        <f t="shared" si="2"/>
        <v>INTERNAL</v>
      </c>
      <c r="C45" s="12" t="s">
        <v>31</v>
      </c>
      <c r="D45" s="66" t="s">
        <v>266</v>
      </c>
      <c r="E45" s="27">
        <f>SUM(DISPUTES_IndOS_Adv:DISPUTES_Group_NA!E45)</f>
        <v>0</v>
      </c>
      <c r="F45" s="27">
        <f>SUM(DISPUTES_IndOS_Adv:DISPUTES_Group_NA!F45)</f>
        <v>0</v>
      </c>
      <c r="G45" s="27">
        <f>SUM(DISPUTES_IndOS_Adv:DISPUTES_Group_NA!G45)</f>
        <v>0</v>
      </c>
      <c r="H45" s="27">
        <f>SUM(DISPUTES_IndOS_Adv:DISPUTES_Group_NA!H45)</f>
        <v>0</v>
      </c>
      <c r="I45" s="27">
        <f>SUM(DISPUTES_IndOS_Adv:DISPUTES_Group_NA!I45)</f>
        <v>0</v>
      </c>
      <c r="J45" s="27">
        <f>SUM(DISPUTES_IndOS_Adv:DISPUTES_Group_NA!J45)</f>
        <v>0</v>
      </c>
    </row>
    <row r="46" spans="1:10" x14ac:dyDescent="0.45">
      <c r="A46" s="134" t="str">
        <f t="shared" si="2"/>
        <v>DISPUTES BY SUM INSURED</v>
      </c>
      <c r="B46" s="37" t="str">
        <f t="shared" si="2"/>
        <v>INTERNAL</v>
      </c>
      <c r="C46" s="12" t="s">
        <v>31</v>
      </c>
      <c r="D46" s="66" t="s">
        <v>283</v>
      </c>
      <c r="E46" s="27">
        <f>SUM(DISPUTES_IndOS_Adv:DISPUTES_Group_NA!E46)</f>
        <v>0</v>
      </c>
      <c r="F46" s="27">
        <f>SUM(DISPUTES_IndOS_Adv:DISPUTES_Group_NA!F46)</f>
        <v>0</v>
      </c>
      <c r="G46" s="27">
        <f>SUM(DISPUTES_IndOS_Adv:DISPUTES_Group_NA!G46)</f>
        <v>0</v>
      </c>
      <c r="H46" s="27">
        <f>SUM(DISPUTES_IndOS_Adv:DISPUTES_Group_NA!H46)</f>
        <v>0</v>
      </c>
      <c r="I46" s="27">
        <f>SUM(DISPUTES_IndOS_Adv:DISPUTES_Group_NA!I46)</f>
        <v>0</v>
      </c>
      <c r="J46" s="27">
        <f>SUM(DISPUTES_IndOS_Adv:DISPUTES_Group_NA!J46)</f>
        <v>0</v>
      </c>
    </row>
    <row r="47" spans="1:10" x14ac:dyDescent="0.45">
      <c r="A47" s="134" t="str">
        <f t="shared" si="2"/>
        <v>DISPUTES BY SUM INSURED</v>
      </c>
      <c r="B47" s="37" t="str">
        <f t="shared" si="2"/>
        <v>INTERNAL</v>
      </c>
      <c r="C47" s="12" t="s">
        <v>31</v>
      </c>
      <c r="D47" s="66" t="s">
        <v>284</v>
      </c>
      <c r="E47" s="27">
        <f>SUM(DISPUTES_IndOS_Adv:DISPUTES_Group_NA!E47)</f>
        <v>0</v>
      </c>
      <c r="F47" s="27">
        <f>SUM(DISPUTES_IndOS_Adv:DISPUTES_Group_NA!F47)</f>
        <v>0</v>
      </c>
      <c r="G47" s="27">
        <f>SUM(DISPUTES_IndOS_Adv:DISPUTES_Group_NA!G47)</f>
        <v>0</v>
      </c>
      <c r="H47" s="27">
        <f>SUM(DISPUTES_IndOS_Adv:DISPUTES_Group_NA!H47)</f>
        <v>0</v>
      </c>
      <c r="I47" s="27">
        <f>SUM(DISPUTES_IndOS_Adv:DISPUTES_Group_NA!I47)</f>
        <v>0</v>
      </c>
      <c r="J47" s="27">
        <f>SUM(DISPUTES_IndOS_Adv:DISPUTES_Group_NA!J47)</f>
        <v>0</v>
      </c>
    </row>
    <row r="48" spans="1:10" x14ac:dyDescent="0.45">
      <c r="A48" s="134" t="str">
        <f t="shared" si="2"/>
        <v>DISPUTES BY SUM INSURED</v>
      </c>
      <c r="B48" s="37" t="str">
        <f t="shared" si="2"/>
        <v>INTERNAL</v>
      </c>
      <c r="C48" s="12" t="s">
        <v>31</v>
      </c>
      <c r="D48" s="66" t="s">
        <v>267</v>
      </c>
      <c r="E48" s="27">
        <f>SUM(DISPUTES_IndOS_Adv:DISPUTES_Group_NA!E48)</f>
        <v>0</v>
      </c>
      <c r="F48" s="27">
        <f>SUM(DISPUTES_IndOS_Adv:DISPUTES_Group_NA!F48)</f>
        <v>0</v>
      </c>
      <c r="G48" s="27">
        <f>SUM(DISPUTES_IndOS_Adv:DISPUTES_Group_NA!G48)</f>
        <v>0</v>
      </c>
      <c r="H48" s="27">
        <f>SUM(DISPUTES_IndOS_Adv:DISPUTES_Group_NA!H48)</f>
        <v>0</v>
      </c>
      <c r="I48" s="27">
        <f>SUM(DISPUTES_IndOS_Adv:DISPUTES_Group_NA!I48)</f>
        <v>0</v>
      </c>
      <c r="J48" s="27">
        <f>SUM(DISPUTES_IndOS_Adv:DISPUTES_Group_NA!J48)</f>
        <v>0</v>
      </c>
    </row>
    <row r="49" spans="1:10" x14ac:dyDescent="0.45">
      <c r="A49" s="134" t="str">
        <f t="shared" si="2"/>
        <v>DISPUTES BY SUM INSURED</v>
      </c>
      <c r="B49" s="37" t="str">
        <f t="shared" si="2"/>
        <v>INTERNAL</v>
      </c>
      <c r="C49" s="12" t="s">
        <v>32</v>
      </c>
      <c r="D49" s="66" t="s">
        <v>276</v>
      </c>
      <c r="E49" s="27">
        <f>SUM(DISPUTES_IndOS_Adv:DISPUTES_Group_NA!E49)</f>
        <v>0</v>
      </c>
      <c r="F49" s="27">
        <f>SUM(DISPUTES_IndOS_Adv:DISPUTES_Group_NA!F49)</f>
        <v>0</v>
      </c>
      <c r="G49" s="27">
        <f>SUM(DISPUTES_IndOS_Adv:DISPUTES_Group_NA!G49)</f>
        <v>0</v>
      </c>
      <c r="H49" s="27">
        <f>SUM(DISPUTES_IndOS_Adv:DISPUTES_Group_NA!H49)</f>
        <v>0</v>
      </c>
      <c r="I49" s="27">
        <f>SUM(DISPUTES_IndOS_Adv:DISPUTES_Group_NA!I49)</f>
        <v>0</v>
      </c>
      <c r="J49" s="27">
        <f>SUM(DISPUTES_IndOS_Adv:DISPUTES_Group_NA!J49)</f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27">
        <f>SUM(DISPUTES_IndOS_Adv:DISPUTES_Group_NA!E52)</f>
        <v>0</v>
      </c>
      <c r="F52" s="27">
        <f>SUM(DISPUTES_IndOS_Adv:DISPUTES_Group_NA!F52)</f>
        <v>0</v>
      </c>
      <c r="G52" s="27">
        <f>SUM(DISPUTES_IndOS_Adv:DISPUTES_Group_NA!G52)</f>
        <v>0</v>
      </c>
      <c r="H52" s="27">
        <f>SUM(DISPUTES_IndOS_Adv:DISPUTES_Group_NA!H52)</f>
        <v>0</v>
      </c>
      <c r="I52" s="27">
        <f>SUM(DISPUTES_IndOS_Adv:DISPUTES_Group_NA!I52)</f>
        <v>0</v>
      </c>
      <c r="J52" s="27">
        <f>SUM(DISPUTES_IndOS_Adv:DISPUTES_Group_NA!J52)</f>
        <v>0</v>
      </c>
    </row>
    <row r="53" spans="1:10" x14ac:dyDescent="0.45">
      <c r="A53" s="134" t="str">
        <f t="shared" ref="A53:B53" si="3">A52</f>
        <v>DISPUTE PAYMENT AMOUNTS (RESOLVED)</v>
      </c>
      <c r="B53" s="37" t="str">
        <f t="shared" si="3"/>
        <v>INTERNAL</v>
      </c>
      <c r="C53" s="12" t="s">
        <v>31</v>
      </c>
      <c r="D53" s="66" t="s">
        <v>269</v>
      </c>
      <c r="E53" s="27">
        <f>SUM(DISPUTES_IndOS_Adv:DISPUTES_Group_NA!E53)</f>
        <v>0</v>
      </c>
      <c r="F53" s="27">
        <f>SUM(DISPUTES_IndOS_Adv:DISPUTES_Group_NA!F53)</f>
        <v>0</v>
      </c>
      <c r="G53" s="27">
        <f>SUM(DISPUTES_IndOS_Adv:DISPUTES_Group_NA!G53)</f>
        <v>0</v>
      </c>
      <c r="H53" s="27">
        <f>SUM(DISPUTES_IndOS_Adv:DISPUTES_Group_NA!H53)</f>
        <v>0</v>
      </c>
      <c r="I53" s="27">
        <f>SUM(DISPUTES_IndOS_Adv:DISPUTES_Group_NA!I53)</f>
        <v>0</v>
      </c>
      <c r="J53" s="27">
        <f>SUM(DISPUTES_IndOS_Adv:DISPUTES_Group_NA!J53)</f>
        <v>0</v>
      </c>
    </row>
    <row r="54" spans="1:10" x14ac:dyDescent="0.45">
      <c r="A54" s="134" t="str">
        <f t="shared" ref="A54:B54" si="4">A53</f>
        <v>DISPUTE PAYMENT AMOUNTS (RESOLVED)</v>
      </c>
      <c r="B54" s="37" t="str">
        <f t="shared" si="4"/>
        <v>INTERNAL</v>
      </c>
      <c r="C54" s="12" t="s">
        <v>31</v>
      </c>
      <c r="D54" s="66" t="s">
        <v>270</v>
      </c>
      <c r="E54" s="27">
        <f>SUM(DISPUTES_IndOS_Adv:DISPUTES_Group_NA!E54)</f>
        <v>0</v>
      </c>
      <c r="F54" s="27">
        <f>SUM(DISPUTES_IndOS_Adv:DISPUTES_Group_NA!F54)</f>
        <v>0</v>
      </c>
      <c r="G54" s="27">
        <f>SUM(DISPUTES_IndOS_Adv:DISPUTES_Group_NA!G54)</f>
        <v>0</v>
      </c>
      <c r="H54" s="27">
        <f>SUM(DISPUTES_IndOS_Adv:DISPUTES_Group_NA!H54)</f>
        <v>0</v>
      </c>
      <c r="I54" s="27">
        <f>SUM(DISPUTES_IndOS_Adv:DISPUTES_Group_NA!I54)</f>
        <v>0</v>
      </c>
      <c r="J54" s="27">
        <f>SUM(DISPUTES_IndOS_Adv:DISPUTES_Group_NA!J54)</f>
        <v>0</v>
      </c>
    </row>
    <row r="55" spans="1:10" x14ac:dyDescent="0.45">
      <c r="A55" s="134" t="str">
        <f t="shared" ref="A55:B55" si="5">A54</f>
        <v>DISPUTE PAYMENT AMOUNTS (RESOLVED)</v>
      </c>
      <c r="B55" s="37" t="str">
        <f t="shared" si="5"/>
        <v>INTERNAL</v>
      </c>
      <c r="C55" s="12" t="s">
        <v>31</v>
      </c>
      <c r="D55" s="66" t="s">
        <v>271</v>
      </c>
      <c r="E55" s="27">
        <f>SUM(DISPUTES_IndOS_Adv:DISPUTES_Group_NA!E55)</f>
        <v>0</v>
      </c>
      <c r="F55" s="27">
        <f>SUM(DISPUTES_IndOS_Adv:DISPUTES_Group_NA!F55)</f>
        <v>0</v>
      </c>
      <c r="G55" s="27">
        <f>SUM(DISPUTES_IndOS_Adv:DISPUTES_Group_NA!G55)</f>
        <v>0</v>
      </c>
      <c r="H55" s="27">
        <f>SUM(DISPUTES_IndOS_Adv:DISPUTES_Group_NA!H55)</f>
        <v>0</v>
      </c>
      <c r="I55" s="27">
        <f>SUM(DISPUTES_IndOS_Adv:DISPUTES_Group_NA!I55)</f>
        <v>0</v>
      </c>
      <c r="J55" s="27">
        <f>SUM(DISPUTES_IndOS_Adv:DISPUTES_Group_NA!J55)</f>
        <v>0</v>
      </c>
    </row>
    <row r="56" spans="1:10" x14ac:dyDescent="0.45">
      <c r="A56" s="134" t="str">
        <f t="shared" ref="A56:B56" si="6">A55</f>
        <v>DISPUTE PAYMENT AMOUNTS (RESOLVED)</v>
      </c>
      <c r="B56" s="37" t="str">
        <f t="shared" si="6"/>
        <v>INTERNAL</v>
      </c>
      <c r="C56" s="12" t="s">
        <v>31</v>
      </c>
      <c r="D56" s="66" t="s">
        <v>272</v>
      </c>
      <c r="E56" s="27">
        <f>SUM(DISPUTES_IndOS_Adv:DISPUTES_Group_NA!E56)</f>
        <v>0</v>
      </c>
      <c r="F56" s="27">
        <f>SUM(DISPUTES_IndOS_Adv:DISPUTES_Group_NA!F56)</f>
        <v>0</v>
      </c>
      <c r="G56" s="27">
        <f>SUM(DISPUTES_IndOS_Adv:DISPUTES_Group_NA!G56)</f>
        <v>0</v>
      </c>
      <c r="H56" s="27">
        <f>SUM(DISPUTES_IndOS_Adv:DISPUTES_Group_NA!H56)</f>
        <v>0</v>
      </c>
      <c r="I56" s="27">
        <f>SUM(DISPUTES_IndOS_Adv:DISPUTES_Group_NA!I56)</f>
        <v>0</v>
      </c>
      <c r="J56" s="27">
        <f>SUM(DISPUTES_IndOS_Adv:DISPUTES_Group_NA!J56)</f>
        <v>0</v>
      </c>
    </row>
    <row r="57" spans="1:10" x14ac:dyDescent="0.45">
      <c r="A57" s="134" t="str">
        <f t="shared" ref="A57:B57" si="7">A56</f>
        <v>DISPUTE PAYMENT AMOUNTS (RESOLVED)</v>
      </c>
      <c r="B57" s="37" t="str">
        <f t="shared" si="7"/>
        <v>INTERNAL</v>
      </c>
      <c r="C57" s="12" t="s">
        <v>31</v>
      </c>
      <c r="D57" s="66" t="s">
        <v>273</v>
      </c>
      <c r="E57" s="27">
        <f>SUM(DISPUTES_IndOS_Adv:DISPUTES_Group_NA!E57)</f>
        <v>0</v>
      </c>
      <c r="F57" s="27">
        <f>SUM(DISPUTES_IndOS_Adv:DISPUTES_Group_NA!F57)</f>
        <v>0</v>
      </c>
      <c r="G57" s="27">
        <f>SUM(DISPUTES_IndOS_Adv:DISPUTES_Group_NA!G57)</f>
        <v>0</v>
      </c>
      <c r="H57" s="27">
        <f>SUM(DISPUTES_IndOS_Adv:DISPUTES_Group_NA!H57)</f>
        <v>0</v>
      </c>
      <c r="I57" s="27">
        <f>SUM(DISPUTES_IndOS_Adv:DISPUTES_Group_NA!I57)</f>
        <v>0</v>
      </c>
      <c r="J57" s="27">
        <f>SUM(DISPUTES_IndOS_Adv:DISPUTES_Group_NA!J57)</f>
        <v>0</v>
      </c>
    </row>
    <row r="58" spans="1:10" x14ac:dyDescent="0.45">
      <c r="A58" s="134" t="str">
        <f t="shared" ref="A58:B58" si="8">A57</f>
        <v>DISPUTE PAYMENT AMOUNTS (RESOLVED)</v>
      </c>
      <c r="B58" s="37" t="str">
        <f t="shared" si="8"/>
        <v>INTERNAL</v>
      </c>
      <c r="C58" s="12" t="s">
        <v>31</v>
      </c>
      <c r="D58" s="66" t="s">
        <v>274</v>
      </c>
      <c r="E58" s="27">
        <f>SUM(DISPUTES_IndOS_Adv:DISPUTES_Group_NA!E58)</f>
        <v>0</v>
      </c>
      <c r="F58" s="27">
        <f>SUM(DISPUTES_IndOS_Adv:DISPUTES_Group_NA!F58)</f>
        <v>0</v>
      </c>
      <c r="G58" s="27">
        <f>SUM(DISPUTES_IndOS_Adv:DISPUTES_Group_NA!G58)</f>
        <v>0</v>
      </c>
      <c r="H58" s="27">
        <f>SUM(DISPUTES_IndOS_Adv:DISPUTES_Group_NA!H58)</f>
        <v>0</v>
      </c>
      <c r="I58" s="27">
        <f>SUM(DISPUTES_IndOS_Adv:DISPUTES_Group_NA!I58)</f>
        <v>0</v>
      </c>
      <c r="J58" s="27">
        <f>SUM(DISPUTES_IndOS_Adv:DISPUTES_Group_NA!J58)</f>
        <v>0</v>
      </c>
    </row>
    <row r="59" spans="1:10" x14ac:dyDescent="0.45">
      <c r="A59" s="134" t="str">
        <f t="shared" ref="A59:B59" si="9">A58</f>
        <v>DISPUTE PAYMENT AMOUNTS (RESOLVED)</v>
      </c>
      <c r="B59" s="37" t="str">
        <f t="shared" si="9"/>
        <v>INTERNAL</v>
      </c>
      <c r="C59" s="12" t="s">
        <v>31</v>
      </c>
      <c r="D59" s="66" t="s">
        <v>275</v>
      </c>
      <c r="E59" s="27">
        <f>SUM(DISPUTES_IndOS_Adv:DISPUTES_Group_NA!E59)</f>
        <v>0</v>
      </c>
      <c r="F59" s="27">
        <f>SUM(DISPUTES_IndOS_Adv:DISPUTES_Group_NA!F59)</f>
        <v>0</v>
      </c>
      <c r="G59" s="27">
        <f>SUM(DISPUTES_IndOS_Adv:DISPUTES_Group_NA!G59)</f>
        <v>0</v>
      </c>
      <c r="H59" s="27">
        <f>SUM(DISPUTES_IndOS_Adv:DISPUTES_Group_NA!H59)</f>
        <v>0</v>
      </c>
      <c r="I59" s="27">
        <f>SUM(DISPUTES_IndOS_Adv:DISPUTES_Group_NA!I59)</f>
        <v>0</v>
      </c>
      <c r="J59" s="27">
        <f>SUM(DISPUTES_IndOS_Adv:DISPUTES_Group_NA!J59)</f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58" t="s">
        <v>256</v>
      </c>
      <c r="E62" s="159"/>
      <c r="F62" s="159"/>
      <c r="G62" s="159"/>
      <c r="H62" s="159"/>
      <c r="I62" s="159"/>
      <c r="J62" s="160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16">
        <f>SUM(DISPUTES_IndOS_Adv:DISPUTES_Group_NA!E64)</f>
        <v>0</v>
      </c>
      <c r="F64" s="116">
        <f>SUM(DISPUTES_IndOS_Adv:DISPUTES_Group_NA!F64)</f>
        <v>0</v>
      </c>
      <c r="G64" s="116">
        <f>SUM(DISPUTES_IndOS_Adv:DISPUTES_Group_NA!G64)</f>
        <v>0</v>
      </c>
      <c r="H64" s="116">
        <f>SUM(DISPUTES_IndOS_Adv:DISPUTES_Group_NA!H64)</f>
        <v>0</v>
      </c>
      <c r="I64" s="116">
        <f>SUM(DISPUTES_IndOS_Adv:DISPUTES_Group_NA!I64)</f>
        <v>0</v>
      </c>
      <c r="J64" s="116">
        <f>SUM(DISPUTES_IndOS_Adv:DISPUTES_Group_NA!J64)</f>
        <v>0</v>
      </c>
    </row>
    <row r="65" spans="1:10" x14ac:dyDescent="0.45">
      <c r="A65" s="135"/>
      <c r="B65" s="37"/>
      <c r="C65" s="12"/>
      <c r="D65" s="113"/>
      <c r="E65" s="114"/>
      <c r="F65" s="114"/>
      <c r="G65" s="114"/>
      <c r="H65" s="114"/>
      <c r="I65" s="114"/>
      <c r="J65" s="114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27">
        <f>SUM(DISPUTES_IndOS_Adv:DISPUTES_Group_NA!E66)</f>
        <v>0</v>
      </c>
      <c r="F66" s="27">
        <f>SUM(DISPUTES_IndOS_Adv:DISPUTES_Group_NA!F66)</f>
        <v>0</v>
      </c>
      <c r="G66" s="27">
        <f>SUM(DISPUTES_IndOS_Adv:DISPUTES_Group_NA!G66)</f>
        <v>0</v>
      </c>
      <c r="H66" s="27">
        <f>SUM(DISPUTES_IndOS_Adv:DISPUTES_Group_NA!H66)</f>
        <v>0</v>
      </c>
      <c r="I66" s="27">
        <f>SUM(DISPUTES_IndOS_Adv:DISPUTES_Group_NA!I66)</f>
        <v>0</v>
      </c>
      <c r="J66" s="27">
        <f>SUM(DISPUTES_IndOS_Adv:DISPUTES_Group_NA!J66)</f>
        <v>0</v>
      </c>
    </row>
    <row r="67" spans="1:10" x14ac:dyDescent="0.45">
      <c r="A67" s="134" t="str">
        <f t="shared" ref="A67:B67" si="10">A66</f>
        <v>DISPUTES BY NUMBER</v>
      </c>
      <c r="B67" s="37" t="str">
        <f t="shared" si="10"/>
        <v>EXTERNAL</v>
      </c>
      <c r="C67" s="12" t="s">
        <v>31</v>
      </c>
      <c r="D67" s="66" t="s">
        <v>265</v>
      </c>
      <c r="E67" s="27">
        <f>SUM(DISPUTES_IndOS_Adv:DISPUTES_Group_NA!E67)</f>
        <v>0</v>
      </c>
      <c r="F67" s="27">
        <f>SUM(DISPUTES_IndOS_Adv:DISPUTES_Group_NA!F67)</f>
        <v>0</v>
      </c>
      <c r="G67" s="27">
        <f>SUM(DISPUTES_IndOS_Adv:DISPUTES_Group_NA!G67)</f>
        <v>0</v>
      </c>
      <c r="H67" s="27">
        <f>SUM(DISPUTES_IndOS_Adv:DISPUTES_Group_NA!H67)</f>
        <v>0</v>
      </c>
      <c r="I67" s="27">
        <f>SUM(DISPUTES_IndOS_Adv:DISPUTES_Group_NA!I67)</f>
        <v>0</v>
      </c>
      <c r="J67" s="27">
        <f>SUM(DISPUTES_IndOS_Adv:DISPUTES_Group_NA!J67)</f>
        <v>0</v>
      </c>
    </row>
    <row r="68" spans="1:10" x14ac:dyDescent="0.45">
      <c r="A68" s="134" t="str">
        <f t="shared" ref="A68:B68" si="11">A67</f>
        <v>DISPUTES BY NUMBER</v>
      </c>
      <c r="B68" s="37" t="str">
        <f t="shared" si="11"/>
        <v>EXTERNAL</v>
      </c>
      <c r="C68" s="12" t="s">
        <v>31</v>
      </c>
      <c r="D68" s="66" t="s">
        <v>263</v>
      </c>
      <c r="E68" s="27">
        <f>SUM(DISPUTES_IndOS_Adv:DISPUTES_Group_NA!E68)</f>
        <v>0</v>
      </c>
      <c r="F68" s="27">
        <f>SUM(DISPUTES_IndOS_Adv:DISPUTES_Group_NA!F68)</f>
        <v>0</v>
      </c>
      <c r="G68" s="27">
        <f>SUM(DISPUTES_IndOS_Adv:DISPUTES_Group_NA!G68)</f>
        <v>0</v>
      </c>
      <c r="H68" s="27">
        <f>SUM(DISPUTES_IndOS_Adv:DISPUTES_Group_NA!H68)</f>
        <v>0</v>
      </c>
      <c r="I68" s="27">
        <f>SUM(DISPUTES_IndOS_Adv:DISPUTES_Group_NA!I68)</f>
        <v>0</v>
      </c>
      <c r="J68" s="27">
        <f>SUM(DISPUTES_IndOS_Adv:DISPUTES_Group_NA!J68)</f>
        <v>0</v>
      </c>
    </row>
    <row r="69" spans="1:10" x14ac:dyDescent="0.45">
      <c r="A69" s="134" t="str">
        <f t="shared" ref="A69:B69" si="12">A68</f>
        <v>DISPUTES BY NUMBER</v>
      </c>
      <c r="B69" s="37" t="str">
        <f t="shared" si="12"/>
        <v>EXTERNAL</v>
      </c>
      <c r="C69" s="12" t="s">
        <v>31</v>
      </c>
      <c r="D69" s="66" t="s">
        <v>268</v>
      </c>
      <c r="E69" s="27">
        <f>SUM(DISPUTES_IndOS_Adv:DISPUTES_Group_NA!E69)</f>
        <v>0</v>
      </c>
      <c r="F69" s="27">
        <f>SUM(DISPUTES_IndOS_Adv:DISPUTES_Group_NA!F69)</f>
        <v>0</v>
      </c>
      <c r="G69" s="27">
        <f>SUM(DISPUTES_IndOS_Adv:DISPUTES_Group_NA!G69)</f>
        <v>0</v>
      </c>
      <c r="H69" s="27">
        <f>SUM(DISPUTES_IndOS_Adv:DISPUTES_Group_NA!H69)</f>
        <v>0</v>
      </c>
      <c r="I69" s="27">
        <f>SUM(DISPUTES_IndOS_Adv:DISPUTES_Group_NA!I69)</f>
        <v>0</v>
      </c>
      <c r="J69" s="27">
        <f>SUM(DISPUTES_IndOS_Adv:DISPUTES_Group_NA!J69)</f>
        <v>0</v>
      </c>
    </row>
    <row r="70" spans="1:10" x14ac:dyDescent="0.45">
      <c r="A70" s="134" t="str">
        <f t="shared" ref="A70:B70" si="13">A69</f>
        <v>DISPUTES BY NUMBER</v>
      </c>
      <c r="B70" s="37" t="str">
        <f t="shared" si="13"/>
        <v>EXTERNAL</v>
      </c>
      <c r="C70" s="12" t="s">
        <v>31</v>
      </c>
      <c r="D70" s="66" t="s">
        <v>269</v>
      </c>
      <c r="E70" s="27">
        <f>SUM(DISPUTES_IndOS_Adv:DISPUTES_Group_NA!E70)</f>
        <v>0</v>
      </c>
      <c r="F70" s="27">
        <f>SUM(DISPUTES_IndOS_Adv:DISPUTES_Group_NA!F70)</f>
        <v>0</v>
      </c>
      <c r="G70" s="27">
        <f>SUM(DISPUTES_IndOS_Adv:DISPUTES_Group_NA!G70)</f>
        <v>0</v>
      </c>
      <c r="H70" s="27">
        <f>SUM(DISPUTES_IndOS_Adv:DISPUTES_Group_NA!H70)</f>
        <v>0</v>
      </c>
      <c r="I70" s="27">
        <f>SUM(DISPUTES_IndOS_Adv:DISPUTES_Group_NA!I70)</f>
        <v>0</v>
      </c>
      <c r="J70" s="27">
        <f>SUM(DISPUTES_IndOS_Adv:DISPUTES_Group_NA!J70)</f>
        <v>0</v>
      </c>
    </row>
    <row r="71" spans="1:10" x14ac:dyDescent="0.45">
      <c r="A71" s="134" t="str">
        <f t="shared" ref="A71:B71" si="14">A70</f>
        <v>DISPUTES BY NUMBER</v>
      </c>
      <c r="B71" s="37" t="str">
        <f t="shared" si="14"/>
        <v>EXTERNAL</v>
      </c>
      <c r="C71" s="12" t="s">
        <v>31</v>
      </c>
      <c r="D71" s="66" t="s">
        <v>270</v>
      </c>
      <c r="E71" s="27">
        <f>SUM(DISPUTES_IndOS_Adv:DISPUTES_Group_NA!E71)</f>
        <v>0</v>
      </c>
      <c r="F71" s="27">
        <f>SUM(DISPUTES_IndOS_Adv:DISPUTES_Group_NA!F71)</f>
        <v>0</v>
      </c>
      <c r="G71" s="27">
        <f>SUM(DISPUTES_IndOS_Adv:DISPUTES_Group_NA!G71)</f>
        <v>0</v>
      </c>
      <c r="H71" s="27">
        <f>SUM(DISPUTES_IndOS_Adv:DISPUTES_Group_NA!H71)</f>
        <v>0</v>
      </c>
      <c r="I71" s="27">
        <f>SUM(DISPUTES_IndOS_Adv:DISPUTES_Group_NA!I71)</f>
        <v>0</v>
      </c>
      <c r="J71" s="27">
        <f>SUM(DISPUTES_IndOS_Adv:DISPUTES_Group_NA!J71)</f>
        <v>0</v>
      </c>
    </row>
    <row r="72" spans="1:10" x14ac:dyDescent="0.45">
      <c r="A72" s="134" t="str">
        <f t="shared" ref="A72:B72" si="15">A71</f>
        <v>DISPUTES BY NUMBER</v>
      </c>
      <c r="B72" s="37" t="str">
        <f t="shared" si="15"/>
        <v>EXTERNAL</v>
      </c>
      <c r="C72" s="12" t="s">
        <v>31</v>
      </c>
      <c r="D72" s="66" t="s">
        <v>271</v>
      </c>
      <c r="E72" s="27">
        <f>SUM(DISPUTES_IndOS_Adv:DISPUTES_Group_NA!E72)</f>
        <v>0</v>
      </c>
      <c r="F72" s="27">
        <f>SUM(DISPUTES_IndOS_Adv:DISPUTES_Group_NA!F72)</f>
        <v>0</v>
      </c>
      <c r="G72" s="27">
        <f>SUM(DISPUTES_IndOS_Adv:DISPUTES_Group_NA!G72)</f>
        <v>0</v>
      </c>
      <c r="H72" s="27">
        <f>SUM(DISPUTES_IndOS_Adv:DISPUTES_Group_NA!H72)</f>
        <v>0</v>
      </c>
      <c r="I72" s="27">
        <f>SUM(DISPUTES_IndOS_Adv:DISPUTES_Group_NA!I72)</f>
        <v>0</v>
      </c>
      <c r="J72" s="27">
        <f>SUM(DISPUTES_IndOS_Adv:DISPUTES_Group_NA!J72)</f>
        <v>0</v>
      </c>
    </row>
    <row r="73" spans="1:10" x14ac:dyDescent="0.45">
      <c r="A73" s="134" t="str">
        <f t="shared" ref="A73:B73" si="16">A72</f>
        <v>DISPUTES BY NUMBER</v>
      </c>
      <c r="B73" s="37" t="str">
        <f t="shared" si="16"/>
        <v>EXTERNAL</v>
      </c>
      <c r="C73" s="12" t="s">
        <v>31</v>
      </c>
      <c r="D73" s="66" t="s">
        <v>272</v>
      </c>
      <c r="E73" s="27">
        <f>SUM(DISPUTES_IndOS_Adv:DISPUTES_Group_NA!E73)</f>
        <v>0</v>
      </c>
      <c r="F73" s="27">
        <f>SUM(DISPUTES_IndOS_Adv:DISPUTES_Group_NA!F73)</f>
        <v>0</v>
      </c>
      <c r="G73" s="27">
        <f>SUM(DISPUTES_IndOS_Adv:DISPUTES_Group_NA!G73)</f>
        <v>0</v>
      </c>
      <c r="H73" s="27">
        <f>SUM(DISPUTES_IndOS_Adv:DISPUTES_Group_NA!H73)</f>
        <v>0</v>
      </c>
      <c r="I73" s="27">
        <f>SUM(DISPUTES_IndOS_Adv:DISPUTES_Group_NA!I73)</f>
        <v>0</v>
      </c>
      <c r="J73" s="27">
        <f>SUM(DISPUTES_IndOS_Adv:DISPUTES_Group_NA!J73)</f>
        <v>0</v>
      </c>
    </row>
    <row r="74" spans="1:10" x14ac:dyDescent="0.45">
      <c r="A74" s="134" t="str">
        <f t="shared" ref="A74:B74" si="17">A73</f>
        <v>DISPUTES BY NUMBER</v>
      </c>
      <c r="B74" s="37" t="str">
        <f t="shared" si="17"/>
        <v>EXTERNAL</v>
      </c>
      <c r="C74" s="12" t="s">
        <v>31</v>
      </c>
      <c r="D74" s="66" t="s">
        <v>273</v>
      </c>
      <c r="E74" s="27">
        <f>SUM(DISPUTES_IndOS_Adv:DISPUTES_Group_NA!E74)</f>
        <v>0</v>
      </c>
      <c r="F74" s="27">
        <f>SUM(DISPUTES_IndOS_Adv:DISPUTES_Group_NA!F74)</f>
        <v>0</v>
      </c>
      <c r="G74" s="27">
        <f>SUM(DISPUTES_IndOS_Adv:DISPUTES_Group_NA!G74)</f>
        <v>0</v>
      </c>
      <c r="H74" s="27">
        <f>SUM(DISPUTES_IndOS_Adv:DISPUTES_Group_NA!H74)</f>
        <v>0</v>
      </c>
      <c r="I74" s="27">
        <f>SUM(DISPUTES_IndOS_Adv:DISPUTES_Group_NA!I74)</f>
        <v>0</v>
      </c>
      <c r="J74" s="27">
        <f>SUM(DISPUTES_IndOS_Adv:DISPUTES_Group_NA!J74)</f>
        <v>0</v>
      </c>
    </row>
    <row r="75" spans="1:10" x14ac:dyDescent="0.45">
      <c r="A75" s="134" t="str">
        <f t="shared" ref="A75:B75" si="18">A74</f>
        <v>DISPUTES BY NUMBER</v>
      </c>
      <c r="B75" s="37" t="str">
        <f t="shared" si="18"/>
        <v>EXTERNAL</v>
      </c>
      <c r="C75" s="12" t="s">
        <v>31</v>
      </c>
      <c r="D75" s="66" t="s">
        <v>274</v>
      </c>
      <c r="E75" s="27">
        <f>SUM(DISPUTES_IndOS_Adv:DISPUTES_Group_NA!E75)</f>
        <v>0</v>
      </c>
      <c r="F75" s="27">
        <f>SUM(DISPUTES_IndOS_Adv:DISPUTES_Group_NA!F75)</f>
        <v>0</v>
      </c>
      <c r="G75" s="27">
        <f>SUM(DISPUTES_IndOS_Adv:DISPUTES_Group_NA!G75)</f>
        <v>0</v>
      </c>
      <c r="H75" s="27">
        <f>SUM(DISPUTES_IndOS_Adv:DISPUTES_Group_NA!H75)</f>
        <v>0</v>
      </c>
      <c r="I75" s="27">
        <f>SUM(DISPUTES_IndOS_Adv:DISPUTES_Group_NA!I75)</f>
        <v>0</v>
      </c>
      <c r="J75" s="27">
        <f>SUM(DISPUTES_IndOS_Adv:DISPUTES_Group_NA!J75)</f>
        <v>0</v>
      </c>
    </row>
    <row r="76" spans="1:10" x14ac:dyDescent="0.45">
      <c r="A76" s="134" t="str">
        <f t="shared" ref="A76:B76" si="19">A75</f>
        <v>DISPUTES BY NUMBER</v>
      </c>
      <c r="B76" s="37" t="str">
        <f t="shared" si="19"/>
        <v>EXTERNAL</v>
      </c>
      <c r="C76" s="12" t="s">
        <v>31</v>
      </c>
      <c r="D76" s="66" t="s">
        <v>275</v>
      </c>
      <c r="E76" s="27">
        <f>SUM(DISPUTES_IndOS_Adv:DISPUTES_Group_NA!E76)</f>
        <v>0</v>
      </c>
      <c r="F76" s="27">
        <f>SUM(DISPUTES_IndOS_Adv:DISPUTES_Group_NA!F76)</f>
        <v>0</v>
      </c>
      <c r="G76" s="27">
        <f>SUM(DISPUTES_IndOS_Adv:DISPUTES_Group_NA!G76)</f>
        <v>0</v>
      </c>
      <c r="H76" s="27">
        <f>SUM(DISPUTES_IndOS_Adv:DISPUTES_Group_NA!H76)</f>
        <v>0</v>
      </c>
      <c r="I76" s="27">
        <f>SUM(DISPUTES_IndOS_Adv:DISPUTES_Group_NA!I76)</f>
        <v>0</v>
      </c>
      <c r="J76" s="27">
        <f>SUM(DISPUTES_IndOS_Adv:DISPUTES_Group_NA!J76)</f>
        <v>0</v>
      </c>
    </row>
    <row r="77" spans="1:10" x14ac:dyDescent="0.45">
      <c r="A77" s="134" t="str">
        <f t="shared" ref="A77:B77" si="20">A76</f>
        <v>DISPUTES BY NUMBER</v>
      </c>
      <c r="B77" s="37" t="str">
        <f t="shared" si="20"/>
        <v>EXTERNAL</v>
      </c>
      <c r="C77" s="12" t="s">
        <v>31</v>
      </c>
      <c r="D77" s="66" t="s">
        <v>266</v>
      </c>
      <c r="E77" s="27">
        <f>SUM(DISPUTES_IndOS_Adv:DISPUTES_Group_NA!E77)</f>
        <v>0</v>
      </c>
      <c r="F77" s="27">
        <f>SUM(DISPUTES_IndOS_Adv:DISPUTES_Group_NA!F77)</f>
        <v>0</v>
      </c>
      <c r="G77" s="27">
        <f>SUM(DISPUTES_IndOS_Adv:DISPUTES_Group_NA!G77)</f>
        <v>0</v>
      </c>
      <c r="H77" s="27">
        <f>SUM(DISPUTES_IndOS_Adv:DISPUTES_Group_NA!H77)</f>
        <v>0</v>
      </c>
      <c r="I77" s="27">
        <f>SUM(DISPUTES_IndOS_Adv:DISPUTES_Group_NA!I77)</f>
        <v>0</v>
      </c>
      <c r="J77" s="27">
        <f>SUM(DISPUTES_IndOS_Adv:DISPUTES_Group_NA!J77)</f>
        <v>0</v>
      </c>
    </row>
    <row r="78" spans="1:10" x14ac:dyDescent="0.45">
      <c r="A78" s="134" t="str">
        <f t="shared" ref="A78:B78" si="21">A77</f>
        <v>DISPUTES BY NUMBER</v>
      </c>
      <c r="B78" s="37" t="str">
        <f t="shared" si="21"/>
        <v>EXTERNAL</v>
      </c>
      <c r="C78" s="12" t="s">
        <v>31</v>
      </c>
      <c r="D78" s="66" t="s">
        <v>283</v>
      </c>
      <c r="E78" s="27">
        <f>SUM(DISPUTES_IndOS_Adv:DISPUTES_Group_NA!E78)</f>
        <v>0</v>
      </c>
      <c r="F78" s="27">
        <f>SUM(DISPUTES_IndOS_Adv:DISPUTES_Group_NA!F78)</f>
        <v>0</v>
      </c>
      <c r="G78" s="27">
        <f>SUM(DISPUTES_IndOS_Adv:DISPUTES_Group_NA!G78)</f>
        <v>0</v>
      </c>
      <c r="H78" s="27">
        <f>SUM(DISPUTES_IndOS_Adv:DISPUTES_Group_NA!H78)</f>
        <v>0</v>
      </c>
      <c r="I78" s="27">
        <f>SUM(DISPUTES_IndOS_Adv:DISPUTES_Group_NA!I78)</f>
        <v>0</v>
      </c>
      <c r="J78" s="27">
        <f>SUM(DISPUTES_IndOS_Adv:DISPUTES_Group_NA!J78)</f>
        <v>0</v>
      </c>
    </row>
    <row r="79" spans="1:10" x14ac:dyDescent="0.45">
      <c r="A79" s="134" t="str">
        <f t="shared" ref="A79:B79" si="22">A78</f>
        <v>DISPUTES BY NUMBER</v>
      </c>
      <c r="B79" s="37" t="str">
        <f t="shared" si="22"/>
        <v>EXTERNAL</v>
      </c>
      <c r="C79" s="12" t="s">
        <v>31</v>
      </c>
      <c r="D79" s="66" t="s">
        <v>284</v>
      </c>
      <c r="E79" s="27">
        <f>SUM(DISPUTES_IndOS_Adv:DISPUTES_Group_NA!E79)</f>
        <v>0</v>
      </c>
      <c r="F79" s="27">
        <f>SUM(DISPUTES_IndOS_Adv:DISPUTES_Group_NA!F79)</f>
        <v>0</v>
      </c>
      <c r="G79" s="27">
        <f>SUM(DISPUTES_IndOS_Adv:DISPUTES_Group_NA!G79)</f>
        <v>0</v>
      </c>
      <c r="H79" s="27">
        <f>SUM(DISPUTES_IndOS_Adv:DISPUTES_Group_NA!H79)</f>
        <v>0</v>
      </c>
      <c r="I79" s="27">
        <f>SUM(DISPUTES_IndOS_Adv:DISPUTES_Group_NA!I79)</f>
        <v>0</v>
      </c>
      <c r="J79" s="27">
        <f>SUM(DISPUTES_IndOS_Adv:DISPUTES_Group_NA!J79)</f>
        <v>0</v>
      </c>
    </row>
    <row r="80" spans="1:10" x14ac:dyDescent="0.45">
      <c r="A80" s="134" t="str">
        <f t="shared" ref="A80:B80" si="23">A79</f>
        <v>DISPUTES BY NUMBER</v>
      </c>
      <c r="B80" s="37" t="str">
        <f t="shared" si="23"/>
        <v>EXTERNAL</v>
      </c>
      <c r="C80" s="12" t="s">
        <v>31</v>
      </c>
      <c r="D80" s="66" t="s">
        <v>267</v>
      </c>
      <c r="E80" s="27">
        <f>SUM(DISPUTES_IndOS_Adv:DISPUTES_Group_NA!E80)</f>
        <v>0</v>
      </c>
      <c r="F80" s="27">
        <f>SUM(DISPUTES_IndOS_Adv:DISPUTES_Group_NA!F80)</f>
        <v>0</v>
      </c>
      <c r="G80" s="27">
        <f>SUM(DISPUTES_IndOS_Adv:DISPUTES_Group_NA!G80)</f>
        <v>0</v>
      </c>
      <c r="H80" s="27">
        <f>SUM(DISPUTES_IndOS_Adv:DISPUTES_Group_NA!H80)</f>
        <v>0</v>
      </c>
      <c r="I80" s="27">
        <f>SUM(DISPUTES_IndOS_Adv:DISPUTES_Group_NA!I80)</f>
        <v>0</v>
      </c>
      <c r="J80" s="27">
        <f>SUM(DISPUTES_IndOS_Adv:DISPUTES_Group_NA!J80)</f>
        <v>0</v>
      </c>
    </row>
    <row r="81" spans="1:10" x14ac:dyDescent="0.45">
      <c r="A81" s="134" t="str">
        <f t="shared" ref="A81:B81" si="24">A80</f>
        <v>DISPUTES BY NUMBER</v>
      </c>
      <c r="B81" s="37" t="str">
        <f t="shared" si="24"/>
        <v>EXTERNAL</v>
      </c>
      <c r="C81" s="12" t="s">
        <v>32</v>
      </c>
      <c r="D81" s="66" t="s">
        <v>276</v>
      </c>
      <c r="E81" s="27">
        <f>SUM(DISPUTES_IndOS_Adv:DISPUTES_Group_NA!E81)</f>
        <v>0</v>
      </c>
      <c r="F81" s="27">
        <f>SUM(DISPUTES_IndOS_Adv:DISPUTES_Group_NA!F81)</f>
        <v>0</v>
      </c>
      <c r="G81" s="27">
        <f>SUM(DISPUTES_IndOS_Adv:DISPUTES_Group_NA!G81)</f>
        <v>0</v>
      </c>
      <c r="H81" s="27">
        <f>SUM(DISPUTES_IndOS_Adv:DISPUTES_Group_NA!H81)</f>
        <v>0</v>
      </c>
      <c r="I81" s="27">
        <f>SUM(DISPUTES_IndOS_Adv:DISPUTES_Group_NA!I81)</f>
        <v>0</v>
      </c>
      <c r="J81" s="27">
        <f>SUM(DISPUTES_IndOS_Adv:DISPUTES_Group_NA!J81)</f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16">
        <f>SUM(DISPUTES_IndOS_Adv:DISPUTES_Group_NA!E84)</f>
        <v>0</v>
      </c>
      <c r="F84" s="116">
        <f>SUM(DISPUTES_IndOS_Adv:DISPUTES_Group_NA!F84)</f>
        <v>0</v>
      </c>
      <c r="G84" s="116">
        <f>SUM(DISPUTES_IndOS_Adv:DISPUTES_Group_NA!G84)</f>
        <v>0</v>
      </c>
      <c r="H84" s="116">
        <f>SUM(DISPUTES_IndOS_Adv:DISPUTES_Group_NA!H84)</f>
        <v>0</v>
      </c>
      <c r="I84" s="116">
        <f>SUM(DISPUTES_IndOS_Adv:DISPUTES_Group_NA!I84)</f>
        <v>0</v>
      </c>
      <c r="J84" s="116">
        <f>SUM(DISPUTES_IndOS_Adv:DISPUTES_Group_NA!J84)</f>
        <v>0</v>
      </c>
    </row>
    <row r="85" spans="1:10" x14ac:dyDescent="0.45">
      <c r="A85" s="135"/>
      <c r="B85" s="37"/>
      <c r="C85" s="12"/>
      <c r="D85" s="113"/>
      <c r="E85" s="114"/>
      <c r="F85" s="114"/>
      <c r="G85" s="114"/>
      <c r="H85" s="114"/>
      <c r="I85" s="114"/>
      <c r="J85" s="114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27">
        <f>SUM(DISPUTES_IndOS_Adv:DISPUTES_Group_NA!E86)</f>
        <v>0</v>
      </c>
      <c r="F86" s="27">
        <f>SUM(DISPUTES_IndOS_Adv:DISPUTES_Group_NA!F86)</f>
        <v>0</v>
      </c>
      <c r="G86" s="27">
        <f>SUM(DISPUTES_IndOS_Adv:DISPUTES_Group_NA!G86)</f>
        <v>0</v>
      </c>
      <c r="H86" s="27">
        <f>SUM(DISPUTES_IndOS_Adv:DISPUTES_Group_NA!H86)</f>
        <v>0</v>
      </c>
      <c r="I86" s="27">
        <f>SUM(DISPUTES_IndOS_Adv:DISPUTES_Group_NA!I86)</f>
        <v>0</v>
      </c>
      <c r="J86" s="27">
        <f>SUM(DISPUTES_IndOS_Adv:DISPUTES_Group_NA!J86)</f>
        <v>0</v>
      </c>
    </row>
    <row r="87" spans="1:10" x14ac:dyDescent="0.45">
      <c r="A87" s="134" t="str">
        <f t="shared" ref="A87:B87" si="25">A86</f>
        <v>DISPUTES BY SUM INSURED</v>
      </c>
      <c r="B87" s="37" t="str">
        <f t="shared" si="25"/>
        <v>EXTERNAL</v>
      </c>
      <c r="C87" s="12" t="s">
        <v>31</v>
      </c>
      <c r="D87" s="66" t="s">
        <v>265</v>
      </c>
      <c r="E87" s="27">
        <f>SUM(DISPUTES_IndOS_Adv:DISPUTES_Group_NA!E87)</f>
        <v>0</v>
      </c>
      <c r="F87" s="27">
        <f>SUM(DISPUTES_IndOS_Adv:DISPUTES_Group_NA!F87)</f>
        <v>0</v>
      </c>
      <c r="G87" s="27">
        <f>SUM(DISPUTES_IndOS_Adv:DISPUTES_Group_NA!G87)</f>
        <v>0</v>
      </c>
      <c r="H87" s="27">
        <f>SUM(DISPUTES_IndOS_Adv:DISPUTES_Group_NA!H87)</f>
        <v>0</v>
      </c>
      <c r="I87" s="27">
        <f>SUM(DISPUTES_IndOS_Adv:DISPUTES_Group_NA!I87)</f>
        <v>0</v>
      </c>
      <c r="J87" s="27">
        <f>SUM(DISPUTES_IndOS_Adv:DISPUTES_Group_NA!J87)</f>
        <v>0</v>
      </c>
    </row>
    <row r="88" spans="1:10" x14ac:dyDescent="0.45">
      <c r="A88" s="134" t="str">
        <f t="shared" ref="A88:B88" si="26">A87</f>
        <v>DISPUTES BY SUM INSURED</v>
      </c>
      <c r="B88" s="37" t="str">
        <f t="shared" si="26"/>
        <v>EXTERNAL</v>
      </c>
      <c r="C88" s="12" t="s">
        <v>31</v>
      </c>
      <c r="D88" s="66" t="s">
        <v>263</v>
      </c>
      <c r="E88" s="27">
        <f>SUM(DISPUTES_IndOS_Adv:DISPUTES_Group_NA!E88)</f>
        <v>0</v>
      </c>
      <c r="F88" s="27">
        <f>SUM(DISPUTES_IndOS_Adv:DISPUTES_Group_NA!F88)</f>
        <v>0</v>
      </c>
      <c r="G88" s="27">
        <f>SUM(DISPUTES_IndOS_Adv:DISPUTES_Group_NA!G88)</f>
        <v>0</v>
      </c>
      <c r="H88" s="27">
        <f>SUM(DISPUTES_IndOS_Adv:DISPUTES_Group_NA!H88)</f>
        <v>0</v>
      </c>
      <c r="I88" s="27">
        <f>SUM(DISPUTES_IndOS_Adv:DISPUTES_Group_NA!I88)</f>
        <v>0</v>
      </c>
      <c r="J88" s="27">
        <f>SUM(DISPUTES_IndOS_Adv:DISPUTES_Group_NA!J88)</f>
        <v>0</v>
      </c>
    </row>
    <row r="89" spans="1:10" x14ac:dyDescent="0.45">
      <c r="A89" s="134" t="str">
        <f t="shared" ref="A89:B89" si="27">A88</f>
        <v>DISPUTES BY SUM INSURED</v>
      </c>
      <c r="B89" s="37" t="str">
        <f t="shared" si="27"/>
        <v>EXTERNAL</v>
      </c>
      <c r="C89" s="12" t="s">
        <v>31</v>
      </c>
      <c r="D89" s="66" t="s">
        <v>268</v>
      </c>
      <c r="E89" s="27">
        <f>SUM(DISPUTES_IndOS_Adv:DISPUTES_Group_NA!E89)</f>
        <v>0</v>
      </c>
      <c r="F89" s="27">
        <f>SUM(DISPUTES_IndOS_Adv:DISPUTES_Group_NA!F89)</f>
        <v>0</v>
      </c>
      <c r="G89" s="27">
        <f>SUM(DISPUTES_IndOS_Adv:DISPUTES_Group_NA!G89)</f>
        <v>0</v>
      </c>
      <c r="H89" s="27">
        <f>SUM(DISPUTES_IndOS_Adv:DISPUTES_Group_NA!H89)</f>
        <v>0</v>
      </c>
      <c r="I89" s="27">
        <f>SUM(DISPUTES_IndOS_Adv:DISPUTES_Group_NA!I89)</f>
        <v>0</v>
      </c>
      <c r="J89" s="27">
        <f>SUM(DISPUTES_IndOS_Adv:DISPUTES_Group_NA!J89)</f>
        <v>0</v>
      </c>
    </row>
    <row r="90" spans="1:10" x14ac:dyDescent="0.45">
      <c r="A90" s="134" t="str">
        <f t="shared" ref="A90:B90" si="28">A89</f>
        <v>DISPUTES BY SUM INSURED</v>
      </c>
      <c r="B90" s="37" t="str">
        <f t="shared" si="28"/>
        <v>EXTERNAL</v>
      </c>
      <c r="C90" s="12" t="s">
        <v>31</v>
      </c>
      <c r="D90" s="66" t="s">
        <v>269</v>
      </c>
      <c r="E90" s="27">
        <f>SUM(DISPUTES_IndOS_Adv:DISPUTES_Group_NA!E90)</f>
        <v>0</v>
      </c>
      <c r="F90" s="27">
        <f>SUM(DISPUTES_IndOS_Adv:DISPUTES_Group_NA!F90)</f>
        <v>0</v>
      </c>
      <c r="G90" s="27">
        <f>SUM(DISPUTES_IndOS_Adv:DISPUTES_Group_NA!G90)</f>
        <v>0</v>
      </c>
      <c r="H90" s="27">
        <f>SUM(DISPUTES_IndOS_Adv:DISPUTES_Group_NA!H90)</f>
        <v>0</v>
      </c>
      <c r="I90" s="27">
        <f>SUM(DISPUTES_IndOS_Adv:DISPUTES_Group_NA!I90)</f>
        <v>0</v>
      </c>
      <c r="J90" s="27">
        <f>SUM(DISPUTES_IndOS_Adv:DISPUTES_Group_NA!J90)</f>
        <v>0</v>
      </c>
    </row>
    <row r="91" spans="1:10" x14ac:dyDescent="0.45">
      <c r="A91" s="134" t="str">
        <f t="shared" ref="A91:B91" si="29">A90</f>
        <v>DISPUTES BY SUM INSURED</v>
      </c>
      <c r="B91" s="37" t="str">
        <f t="shared" si="29"/>
        <v>EXTERNAL</v>
      </c>
      <c r="C91" s="12" t="s">
        <v>31</v>
      </c>
      <c r="D91" s="66" t="s">
        <v>270</v>
      </c>
      <c r="E91" s="27">
        <f>SUM(DISPUTES_IndOS_Adv:DISPUTES_Group_NA!E91)</f>
        <v>0</v>
      </c>
      <c r="F91" s="27">
        <f>SUM(DISPUTES_IndOS_Adv:DISPUTES_Group_NA!F91)</f>
        <v>0</v>
      </c>
      <c r="G91" s="27">
        <f>SUM(DISPUTES_IndOS_Adv:DISPUTES_Group_NA!G91)</f>
        <v>0</v>
      </c>
      <c r="H91" s="27">
        <f>SUM(DISPUTES_IndOS_Adv:DISPUTES_Group_NA!H91)</f>
        <v>0</v>
      </c>
      <c r="I91" s="27">
        <f>SUM(DISPUTES_IndOS_Adv:DISPUTES_Group_NA!I91)</f>
        <v>0</v>
      </c>
      <c r="J91" s="27">
        <f>SUM(DISPUTES_IndOS_Adv:DISPUTES_Group_NA!J91)</f>
        <v>0</v>
      </c>
    </row>
    <row r="92" spans="1:10" x14ac:dyDescent="0.45">
      <c r="A92" s="134" t="str">
        <f t="shared" ref="A92:B92" si="30">A91</f>
        <v>DISPUTES BY SUM INSURED</v>
      </c>
      <c r="B92" s="37" t="str">
        <f t="shared" si="30"/>
        <v>EXTERNAL</v>
      </c>
      <c r="C92" s="12" t="s">
        <v>31</v>
      </c>
      <c r="D92" s="66" t="s">
        <v>271</v>
      </c>
      <c r="E92" s="27">
        <f>SUM(DISPUTES_IndOS_Adv:DISPUTES_Group_NA!E92)</f>
        <v>0</v>
      </c>
      <c r="F92" s="27">
        <f>SUM(DISPUTES_IndOS_Adv:DISPUTES_Group_NA!F92)</f>
        <v>0</v>
      </c>
      <c r="G92" s="27">
        <f>SUM(DISPUTES_IndOS_Adv:DISPUTES_Group_NA!G92)</f>
        <v>0</v>
      </c>
      <c r="H92" s="27">
        <f>SUM(DISPUTES_IndOS_Adv:DISPUTES_Group_NA!H92)</f>
        <v>0</v>
      </c>
      <c r="I92" s="27">
        <f>SUM(DISPUTES_IndOS_Adv:DISPUTES_Group_NA!I92)</f>
        <v>0</v>
      </c>
      <c r="J92" s="27">
        <f>SUM(DISPUTES_IndOS_Adv:DISPUTES_Group_NA!J92)</f>
        <v>0</v>
      </c>
    </row>
    <row r="93" spans="1:10" x14ac:dyDescent="0.45">
      <c r="A93" s="134" t="str">
        <f t="shared" ref="A93:B93" si="31">A92</f>
        <v>DISPUTES BY SUM INSURED</v>
      </c>
      <c r="B93" s="37" t="str">
        <f t="shared" si="31"/>
        <v>EXTERNAL</v>
      </c>
      <c r="C93" s="12" t="s">
        <v>31</v>
      </c>
      <c r="D93" s="66" t="s">
        <v>272</v>
      </c>
      <c r="E93" s="27">
        <f>SUM(DISPUTES_IndOS_Adv:DISPUTES_Group_NA!E93)</f>
        <v>0</v>
      </c>
      <c r="F93" s="27">
        <f>SUM(DISPUTES_IndOS_Adv:DISPUTES_Group_NA!F93)</f>
        <v>0</v>
      </c>
      <c r="G93" s="27">
        <f>SUM(DISPUTES_IndOS_Adv:DISPUTES_Group_NA!G93)</f>
        <v>0</v>
      </c>
      <c r="H93" s="27">
        <f>SUM(DISPUTES_IndOS_Adv:DISPUTES_Group_NA!H93)</f>
        <v>0</v>
      </c>
      <c r="I93" s="27">
        <f>SUM(DISPUTES_IndOS_Adv:DISPUTES_Group_NA!I93)</f>
        <v>0</v>
      </c>
      <c r="J93" s="27">
        <f>SUM(DISPUTES_IndOS_Adv:DISPUTES_Group_NA!J93)</f>
        <v>0</v>
      </c>
    </row>
    <row r="94" spans="1:10" x14ac:dyDescent="0.45">
      <c r="A94" s="134" t="str">
        <f t="shared" ref="A94:B94" si="32">A93</f>
        <v>DISPUTES BY SUM INSURED</v>
      </c>
      <c r="B94" s="37" t="str">
        <f t="shared" si="32"/>
        <v>EXTERNAL</v>
      </c>
      <c r="C94" s="12" t="s">
        <v>31</v>
      </c>
      <c r="D94" s="66" t="s">
        <v>273</v>
      </c>
      <c r="E94" s="27">
        <f>SUM(DISPUTES_IndOS_Adv:DISPUTES_Group_NA!E94)</f>
        <v>0</v>
      </c>
      <c r="F94" s="27">
        <f>SUM(DISPUTES_IndOS_Adv:DISPUTES_Group_NA!F94)</f>
        <v>0</v>
      </c>
      <c r="G94" s="27">
        <f>SUM(DISPUTES_IndOS_Adv:DISPUTES_Group_NA!G94)</f>
        <v>0</v>
      </c>
      <c r="H94" s="27">
        <f>SUM(DISPUTES_IndOS_Adv:DISPUTES_Group_NA!H94)</f>
        <v>0</v>
      </c>
      <c r="I94" s="27">
        <f>SUM(DISPUTES_IndOS_Adv:DISPUTES_Group_NA!I94)</f>
        <v>0</v>
      </c>
      <c r="J94" s="27">
        <f>SUM(DISPUTES_IndOS_Adv:DISPUTES_Group_NA!J94)</f>
        <v>0</v>
      </c>
    </row>
    <row r="95" spans="1:10" x14ac:dyDescent="0.45">
      <c r="A95" s="134" t="str">
        <f t="shared" ref="A95:B95" si="33">A94</f>
        <v>DISPUTES BY SUM INSURED</v>
      </c>
      <c r="B95" s="37" t="str">
        <f t="shared" si="33"/>
        <v>EXTERNAL</v>
      </c>
      <c r="C95" s="12" t="s">
        <v>31</v>
      </c>
      <c r="D95" s="66" t="s">
        <v>274</v>
      </c>
      <c r="E95" s="27">
        <f>SUM(DISPUTES_IndOS_Adv:DISPUTES_Group_NA!E95)</f>
        <v>0</v>
      </c>
      <c r="F95" s="27">
        <f>SUM(DISPUTES_IndOS_Adv:DISPUTES_Group_NA!F95)</f>
        <v>0</v>
      </c>
      <c r="G95" s="27">
        <f>SUM(DISPUTES_IndOS_Adv:DISPUTES_Group_NA!G95)</f>
        <v>0</v>
      </c>
      <c r="H95" s="27">
        <f>SUM(DISPUTES_IndOS_Adv:DISPUTES_Group_NA!H95)</f>
        <v>0</v>
      </c>
      <c r="I95" s="27">
        <f>SUM(DISPUTES_IndOS_Adv:DISPUTES_Group_NA!I95)</f>
        <v>0</v>
      </c>
      <c r="J95" s="27">
        <f>SUM(DISPUTES_IndOS_Adv:DISPUTES_Group_NA!J95)</f>
        <v>0</v>
      </c>
    </row>
    <row r="96" spans="1:10" x14ac:dyDescent="0.45">
      <c r="A96" s="134" t="str">
        <f t="shared" ref="A96:B96" si="34">A95</f>
        <v>DISPUTES BY SUM INSURED</v>
      </c>
      <c r="B96" s="37" t="str">
        <f t="shared" si="34"/>
        <v>EXTERNAL</v>
      </c>
      <c r="C96" s="12" t="s">
        <v>31</v>
      </c>
      <c r="D96" s="66" t="s">
        <v>275</v>
      </c>
      <c r="E96" s="27">
        <f>SUM(DISPUTES_IndOS_Adv:DISPUTES_Group_NA!E96)</f>
        <v>0</v>
      </c>
      <c r="F96" s="27">
        <f>SUM(DISPUTES_IndOS_Adv:DISPUTES_Group_NA!F96)</f>
        <v>0</v>
      </c>
      <c r="G96" s="27">
        <f>SUM(DISPUTES_IndOS_Adv:DISPUTES_Group_NA!G96)</f>
        <v>0</v>
      </c>
      <c r="H96" s="27">
        <f>SUM(DISPUTES_IndOS_Adv:DISPUTES_Group_NA!H96)</f>
        <v>0</v>
      </c>
      <c r="I96" s="27">
        <f>SUM(DISPUTES_IndOS_Adv:DISPUTES_Group_NA!I96)</f>
        <v>0</v>
      </c>
      <c r="J96" s="27">
        <f>SUM(DISPUTES_IndOS_Adv:DISPUTES_Group_NA!J96)</f>
        <v>0</v>
      </c>
    </row>
    <row r="97" spans="1:10" x14ac:dyDescent="0.45">
      <c r="A97" s="134" t="str">
        <f t="shared" ref="A97:B97" si="35">A96</f>
        <v>DISPUTES BY SUM INSURED</v>
      </c>
      <c r="B97" s="37" t="str">
        <f t="shared" si="35"/>
        <v>EXTERNAL</v>
      </c>
      <c r="C97" s="12" t="s">
        <v>31</v>
      </c>
      <c r="D97" s="66" t="s">
        <v>266</v>
      </c>
      <c r="E97" s="27">
        <f>SUM(DISPUTES_IndOS_Adv:DISPUTES_Group_NA!E97)</f>
        <v>0</v>
      </c>
      <c r="F97" s="27">
        <f>SUM(DISPUTES_IndOS_Adv:DISPUTES_Group_NA!F97)</f>
        <v>0</v>
      </c>
      <c r="G97" s="27">
        <f>SUM(DISPUTES_IndOS_Adv:DISPUTES_Group_NA!G97)</f>
        <v>0</v>
      </c>
      <c r="H97" s="27">
        <f>SUM(DISPUTES_IndOS_Adv:DISPUTES_Group_NA!H97)</f>
        <v>0</v>
      </c>
      <c r="I97" s="27">
        <f>SUM(DISPUTES_IndOS_Adv:DISPUTES_Group_NA!I97)</f>
        <v>0</v>
      </c>
      <c r="J97" s="27">
        <f>SUM(DISPUTES_IndOS_Adv:DISPUTES_Group_NA!J97)</f>
        <v>0</v>
      </c>
    </row>
    <row r="98" spans="1:10" x14ac:dyDescent="0.45">
      <c r="A98" s="134" t="str">
        <f t="shared" ref="A98:B98" si="36">A97</f>
        <v>DISPUTES BY SUM INSURED</v>
      </c>
      <c r="B98" s="37" t="str">
        <f t="shared" si="36"/>
        <v>EXTERNAL</v>
      </c>
      <c r="C98" s="12" t="s">
        <v>31</v>
      </c>
      <c r="D98" s="66" t="s">
        <v>283</v>
      </c>
      <c r="E98" s="27">
        <f>SUM(DISPUTES_IndOS_Adv:DISPUTES_Group_NA!E98)</f>
        <v>0</v>
      </c>
      <c r="F98" s="27">
        <f>SUM(DISPUTES_IndOS_Adv:DISPUTES_Group_NA!F98)</f>
        <v>0</v>
      </c>
      <c r="G98" s="27">
        <f>SUM(DISPUTES_IndOS_Adv:DISPUTES_Group_NA!G98)</f>
        <v>0</v>
      </c>
      <c r="H98" s="27">
        <f>SUM(DISPUTES_IndOS_Adv:DISPUTES_Group_NA!H98)</f>
        <v>0</v>
      </c>
      <c r="I98" s="27">
        <f>SUM(DISPUTES_IndOS_Adv:DISPUTES_Group_NA!I98)</f>
        <v>0</v>
      </c>
      <c r="J98" s="27">
        <f>SUM(DISPUTES_IndOS_Adv:DISPUTES_Group_NA!J98)</f>
        <v>0</v>
      </c>
    </row>
    <row r="99" spans="1:10" x14ac:dyDescent="0.45">
      <c r="A99" s="134" t="str">
        <f t="shared" ref="A99:B99" si="37">A98</f>
        <v>DISPUTES BY SUM INSURED</v>
      </c>
      <c r="B99" s="37" t="str">
        <f t="shared" si="37"/>
        <v>EXTERNAL</v>
      </c>
      <c r="C99" s="12" t="s">
        <v>31</v>
      </c>
      <c r="D99" s="66" t="s">
        <v>284</v>
      </c>
      <c r="E99" s="27">
        <f>SUM(DISPUTES_IndOS_Adv:DISPUTES_Group_NA!E99)</f>
        <v>0</v>
      </c>
      <c r="F99" s="27">
        <f>SUM(DISPUTES_IndOS_Adv:DISPUTES_Group_NA!F99)</f>
        <v>0</v>
      </c>
      <c r="G99" s="27">
        <f>SUM(DISPUTES_IndOS_Adv:DISPUTES_Group_NA!G99)</f>
        <v>0</v>
      </c>
      <c r="H99" s="27">
        <f>SUM(DISPUTES_IndOS_Adv:DISPUTES_Group_NA!H99)</f>
        <v>0</v>
      </c>
      <c r="I99" s="27">
        <f>SUM(DISPUTES_IndOS_Adv:DISPUTES_Group_NA!I99)</f>
        <v>0</v>
      </c>
      <c r="J99" s="27">
        <f>SUM(DISPUTES_IndOS_Adv:DISPUTES_Group_NA!J99)</f>
        <v>0</v>
      </c>
    </row>
    <row r="100" spans="1:10" x14ac:dyDescent="0.45">
      <c r="A100" s="134" t="str">
        <f t="shared" ref="A100:B100" si="38">A99</f>
        <v>DISPUTES BY SUM INSURED</v>
      </c>
      <c r="B100" s="37" t="str">
        <f t="shared" si="38"/>
        <v>EXTERNAL</v>
      </c>
      <c r="C100" s="12" t="s">
        <v>31</v>
      </c>
      <c r="D100" s="66" t="s">
        <v>267</v>
      </c>
      <c r="E100" s="27">
        <f>SUM(DISPUTES_IndOS_Adv:DISPUTES_Group_NA!E100)</f>
        <v>0</v>
      </c>
      <c r="F100" s="27">
        <f>SUM(DISPUTES_IndOS_Adv:DISPUTES_Group_NA!F100)</f>
        <v>0</v>
      </c>
      <c r="G100" s="27">
        <f>SUM(DISPUTES_IndOS_Adv:DISPUTES_Group_NA!G100)</f>
        <v>0</v>
      </c>
      <c r="H100" s="27">
        <f>SUM(DISPUTES_IndOS_Adv:DISPUTES_Group_NA!H100)</f>
        <v>0</v>
      </c>
      <c r="I100" s="27">
        <f>SUM(DISPUTES_IndOS_Adv:DISPUTES_Group_NA!I100)</f>
        <v>0</v>
      </c>
      <c r="J100" s="27">
        <f>SUM(DISPUTES_IndOS_Adv:DISPUTES_Group_NA!J100)</f>
        <v>0</v>
      </c>
    </row>
    <row r="101" spans="1:10" x14ac:dyDescent="0.45">
      <c r="A101" s="134" t="str">
        <f t="shared" ref="A101:B101" si="39">A100</f>
        <v>DISPUTES BY SUM INSURED</v>
      </c>
      <c r="B101" s="37" t="str">
        <f t="shared" si="39"/>
        <v>EXTERNAL</v>
      </c>
      <c r="C101" s="12" t="s">
        <v>32</v>
      </c>
      <c r="D101" s="66" t="s">
        <v>276</v>
      </c>
      <c r="E101" s="27">
        <f>SUM(DISPUTES_IndOS_Adv:DISPUTES_Group_NA!E101)</f>
        <v>0</v>
      </c>
      <c r="F101" s="27">
        <f>SUM(DISPUTES_IndOS_Adv:DISPUTES_Group_NA!F101)</f>
        <v>0</v>
      </c>
      <c r="G101" s="27">
        <f>SUM(DISPUTES_IndOS_Adv:DISPUTES_Group_NA!G101)</f>
        <v>0</v>
      </c>
      <c r="H101" s="27">
        <f>SUM(DISPUTES_IndOS_Adv:DISPUTES_Group_NA!H101)</f>
        <v>0</v>
      </c>
      <c r="I101" s="27">
        <f>SUM(DISPUTES_IndOS_Adv:DISPUTES_Group_NA!I101)</f>
        <v>0</v>
      </c>
      <c r="J101" s="27">
        <f>SUM(DISPUTES_IndOS_Adv:DISPUTES_Group_NA!J101)</f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38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27">
        <f>SUM(DISPUTES_IndOS_Adv:DISPUTES_Group_NA!E104)</f>
        <v>0</v>
      </c>
      <c r="F104" s="27">
        <f>SUM(DISPUTES_IndOS_Adv:DISPUTES_Group_NA!F104)</f>
        <v>0</v>
      </c>
      <c r="G104" s="27">
        <f>SUM(DISPUTES_IndOS_Adv:DISPUTES_Group_NA!G104)</f>
        <v>0</v>
      </c>
      <c r="H104" s="27">
        <f>SUM(DISPUTES_IndOS_Adv:DISPUTES_Group_NA!H104)</f>
        <v>0</v>
      </c>
      <c r="I104" s="27">
        <f>SUM(DISPUTES_IndOS_Adv:DISPUTES_Group_NA!I104)</f>
        <v>0</v>
      </c>
      <c r="J104" s="27">
        <f>SUM(DISPUTES_IndOS_Adv:DISPUTES_Group_NA!J104)</f>
        <v>0</v>
      </c>
    </row>
    <row r="105" spans="1:10" x14ac:dyDescent="0.45">
      <c r="A105" s="134" t="str">
        <f t="shared" ref="A105:B105" si="40">A104</f>
        <v>DISPUTE PAYMENT AMOUNTS (RESOLVED)</v>
      </c>
      <c r="B105" s="37" t="str">
        <f t="shared" si="40"/>
        <v>EXTERNAL</v>
      </c>
      <c r="C105" s="12" t="s">
        <v>31</v>
      </c>
      <c r="D105" s="66" t="s">
        <v>269</v>
      </c>
      <c r="E105" s="27">
        <f>SUM(DISPUTES_IndOS_Adv:DISPUTES_Group_NA!E105)</f>
        <v>0</v>
      </c>
      <c r="F105" s="27">
        <f>SUM(DISPUTES_IndOS_Adv:DISPUTES_Group_NA!F105)</f>
        <v>0</v>
      </c>
      <c r="G105" s="27">
        <f>SUM(DISPUTES_IndOS_Adv:DISPUTES_Group_NA!G105)</f>
        <v>0</v>
      </c>
      <c r="H105" s="27">
        <f>SUM(DISPUTES_IndOS_Adv:DISPUTES_Group_NA!H105)</f>
        <v>0</v>
      </c>
      <c r="I105" s="27">
        <f>SUM(DISPUTES_IndOS_Adv:DISPUTES_Group_NA!I105)</f>
        <v>0</v>
      </c>
      <c r="J105" s="27">
        <f>SUM(DISPUTES_IndOS_Adv:DISPUTES_Group_NA!J105)</f>
        <v>0</v>
      </c>
    </row>
    <row r="106" spans="1:10" x14ac:dyDescent="0.45">
      <c r="A106" s="134" t="str">
        <f t="shared" ref="A106:B106" si="41">A105</f>
        <v>DISPUTE PAYMENT AMOUNTS (RESOLVED)</v>
      </c>
      <c r="B106" s="37" t="str">
        <f t="shared" si="41"/>
        <v>EXTERNAL</v>
      </c>
      <c r="C106" s="12" t="s">
        <v>31</v>
      </c>
      <c r="D106" s="66" t="s">
        <v>270</v>
      </c>
      <c r="E106" s="27">
        <f>SUM(DISPUTES_IndOS_Adv:DISPUTES_Group_NA!E106)</f>
        <v>0</v>
      </c>
      <c r="F106" s="27">
        <f>SUM(DISPUTES_IndOS_Adv:DISPUTES_Group_NA!F106)</f>
        <v>0</v>
      </c>
      <c r="G106" s="27">
        <f>SUM(DISPUTES_IndOS_Adv:DISPUTES_Group_NA!G106)</f>
        <v>0</v>
      </c>
      <c r="H106" s="27">
        <f>SUM(DISPUTES_IndOS_Adv:DISPUTES_Group_NA!H106)</f>
        <v>0</v>
      </c>
      <c r="I106" s="27">
        <f>SUM(DISPUTES_IndOS_Adv:DISPUTES_Group_NA!I106)</f>
        <v>0</v>
      </c>
      <c r="J106" s="27">
        <f>SUM(DISPUTES_IndOS_Adv:DISPUTES_Group_NA!J106)</f>
        <v>0</v>
      </c>
    </row>
    <row r="107" spans="1:10" x14ac:dyDescent="0.45">
      <c r="A107" s="134" t="str">
        <f t="shared" ref="A107:B107" si="42">A106</f>
        <v>DISPUTE PAYMENT AMOUNTS (RESOLVED)</v>
      </c>
      <c r="B107" s="37" t="str">
        <f t="shared" si="42"/>
        <v>EXTERNAL</v>
      </c>
      <c r="C107" s="12" t="s">
        <v>31</v>
      </c>
      <c r="D107" s="66" t="s">
        <v>271</v>
      </c>
      <c r="E107" s="27">
        <f>SUM(DISPUTES_IndOS_Adv:DISPUTES_Group_NA!E107)</f>
        <v>0</v>
      </c>
      <c r="F107" s="27">
        <f>SUM(DISPUTES_IndOS_Adv:DISPUTES_Group_NA!F107)</f>
        <v>0</v>
      </c>
      <c r="G107" s="27">
        <f>SUM(DISPUTES_IndOS_Adv:DISPUTES_Group_NA!G107)</f>
        <v>0</v>
      </c>
      <c r="H107" s="27">
        <f>SUM(DISPUTES_IndOS_Adv:DISPUTES_Group_NA!H107)</f>
        <v>0</v>
      </c>
      <c r="I107" s="27">
        <f>SUM(DISPUTES_IndOS_Adv:DISPUTES_Group_NA!I107)</f>
        <v>0</v>
      </c>
      <c r="J107" s="27">
        <f>SUM(DISPUTES_IndOS_Adv:DISPUTES_Group_NA!J107)</f>
        <v>0</v>
      </c>
    </row>
    <row r="108" spans="1:10" x14ac:dyDescent="0.45">
      <c r="A108" s="134" t="str">
        <f t="shared" ref="A108:B108" si="43">A107</f>
        <v>DISPUTE PAYMENT AMOUNTS (RESOLVED)</v>
      </c>
      <c r="B108" s="37" t="str">
        <f t="shared" si="43"/>
        <v>EXTERNAL</v>
      </c>
      <c r="C108" s="12" t="s">
        <v>31</v>
      </c>
      <c r="D108" s="66" t="s">
        <v>272</v>
      </c>
      <c r="E108" s="27">
        <f>SUM(DISPUTES_IndOS_Adv:DISPUTES_Group_NA!E108)</f>
        <v>0</v>
      </c>
      <c r="F108" s="27">
        <f>SUM(DISPUTES_IndOS_Adv:DISPUTES_Group_NA!F108)</f>
        <v>0</v>
      </c>
      <c r="G108" s="27">
        <f>SUM(DISPUTES_IndOS_Adv:DISPUTES_Group_NA!G108)</f>
        <v>0</v>
      </c>
      <c r="H108" s="27">
        <f>SUM(DISPUTES_IndOS_Adv:DISPUTES_Group_NA!H108)</f>
        <v>0</v>
      </c>
      <c r="I108" s="27">
        <f>SUM(DISPUTES_IndOS_Adv:DISPUTES_Group_NA!I108)</f>
        <v>0</v>
      </c>
      <c r="J108" s="27">
        <f>SUM(DISPUTES_IndOS_Adv:DISPUTES_Group_NA!J108)</f>
        <v>0</v>
      </c>
    </row>
    <row r="109" spans="1:10" x14ac:dyDescent="0.45">
      <c r="A109" s="134" t="str">
        <f t="shared" ref="A109:B109" si="44">A108</f>
        <v>DISPUTE PAYMENT AMOUNTS (RESOLVED)</v>
      </c>
      <c r="B109" s="37" t="str">
        <f t="shared" si="44"/>
        <v>EXTERNAL</v>
      </c>
      <c r="C109" s="12" t="s">
        <v>31</v>
      </c>
      <c r="D109" s="66" t="s">
        <v>273</v>
      </c>
      <c r="E109" s="27">
        <f>SUM(DISPUTES_IndOS_Adv:DISPUTES_Group_NA!E109)</f>
        <v>0</v>
      </c>
      <c r="F109" s="27">
        <f>SUM(DISPUTES_IndOS_Adv:DISPUTES_Group_NA!F109)</f>
        <v>0</v>
      </c>
      <c r="G109" s="27">
        <f>SUM(DISPUTES_IndOS_Adv:DISPUTES_Group_NA!G109)</f>
        <v>0</v>
      </c>
      <c r="H109" s="27">
        <f>SUM(DISPUTES_IndOS_Adv:DISPUTES_Group_NA!H109)</f>
        <v>0</v>
      </c>
      <c r="I109" s="27">
        <f>SUM(DISPUTES_IndOS_Adv:DISPUTES_Group_NA!I109)</f>
        <v>0</v>
      </c>
      <c r="J109" s="27">
        <f>SUM(DISPUTES_IndOS_Adv:DISPUTES_Group_NA!J109)</f>
        <v>0</v>
      </c>
    </row>
    <row r="110" spans="1:10" x14ac:dyDescent="0.45">
      <c r="A110" s="134" t="str">
        <f t="shared" ref="A110:B110" si="45">A109</f>
        <v>DISPUTE PAYMENT AMOUNTS (RESOLVED)</v>
      </c>
      <c r="B110" s="37" t="str">
        <f t="shared" si="45"/>
        <v>EXTERNAL</v>
      </c>
      <c r="C110" s="12" t="s">
        <v>31</v>
      </c>
      <c r="D110" s="66" t="s">
        <v>274</v>
      </c>
      <c r="E110" s="27">
        <f>SUM(DISPUTES_IndOS_Adv:DISPUTES_Group_NA!E110)</f>
        <v>0</v>
      </c>
      <c r="F110" s="27">
        <f>SUM(DISPUTES_IndOS_Adv:DISPUTES_Group_NA!F110)</f>
        <v>0</v>
      </c>
      <c r="G110" s="27">
        <f>SUM(DISPUTES_IndOS_Adv:DISPUTES_Group_NA!G110)</f>
        <v>0</v>
      </c>
      <c r="H110" s="27">
        <f>SUM(DISPUTES_IndOS_Adv:DISPUTES_Group_NA!H110)</f>
        <v>0</v>
      </c>
      <c r="I110" s="27">
        <f>SUM(DISPUTES_IndOS_Adv:DISPUTES_Group_NA!I110)</f>
        <v>0</v>
      </c>
      <c r="J110" s="27">
        <f>SUM(DISPUTES_IndOS_Adv:DISPUTES_Group_NA!J110)</f>
        <v>0</v>
      </c>
    </row>
    <row r="111" spans="1:10" x14ac:dyDescent="0.45">
      <c r="A111" s="134" t="str">
        <f t="shared" ref="A111:B111" si="46">A110</f>
        <v>DISPUTE PAYMENT AMOUNTS (RESOLVED)</v>
      </c>
      <c r="B111" s="37" t="str">
        <f t="shared" si="46"/>
        <v>EXTERNAL</v>
      </c>
      <c r="C111" s="12" t="s">
        <v>31</v>
      </c>
      <c r="D111" s="66" t="s">
        <v>275</v>
      </c>
      <c r="E111" s="27">
        <f>SUM(DISPUTES_IndOS_Adv:DISPUTES_Group_NA!E111)</f>
        <v>0</v>
      </c>
      <c r="F111" s="27">
        <f>SUM(DISPUTES_IndOS_Adv:DISPUTES_Group_NA!F111)</f>
        <v>0</v>
      </c>
      <c r="G111" s="27">
        <f>SUM(DISPUTES_IndOS_Adv:DISPUTES_Group_NA!G111)</f>
        <v>0</v>
      </c>
      <c r="H111" s="27">
        <f>SUM(DISPUTES_IndOS_Adv:DISPUTES_Group_NA!H111)</f>
        <v>0</v>
      </c>
      <c r="I111" s="27">
        <f>SUM(DISPUTES_IndOS_Adv:DISPUTES_Group_NA!I111)</f>
        <v>0</v>
      </c>
      <c r="J111" s="27">
        <f>SUM(DISPUTES_IndOS_Adv:DISPUTES_Group_NA!J111)</f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58" t="s">
        <v>255</v>
      </c>
      <c r="E114" s="159"/>
      <c r="F114" s="159"/>
      <c r="G114" s="159"/>
      <c r="H114" s="159"/>
      <c r="I114" s="159"/>
      <c r="J114" s="160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16">
        <f>SUM(DISPUTES_IndOS_Adv:DISPUTES_Group_NA!E116)</f>
        <v>0</v>
      </c>
      <c r="F116" s="116">
        <f>SUM(DISPUTES_IndOS_Adv:DISPUTES_Group_NA!F116)</f>
        <v>0</v>
      </c>
      <c r="G116" s="116">
        <f>SUM(DISPUTES_IndOS_Adv:DISPUTES_Group_NA!G116)</f>
        <v>0</v>
      </c>
      <c r="H116" s="116">
        <f>SUM(DISPUTES_IndOS_Adv:DISPUTES_Group_NA!H116)</f>
        <v>0</v>
      </c>
      <c r="I116" s="116">
        <f>SUM(DISPUTES_IndOS_Adv:DISPUTES_Group_NA!I116)</f>
        <v>0</v>
      </c>
      <c r="J116" s="116">
        <f>SUM(DISPUTES_IndOS_Adv:DISPUTES_Group_NA!J116)</f>
        <v>0</v>
      </c>
    </row>
    <row r="117" spans="1:10" x14ac:dyDescent="0.45">
      <c r="A117" s="135"/>
      <c r="B117" s="37"/>
      <c r="C117" s="12"/>
      <c r="D117" s="113"/>
      <c r="E117" s="114"/>
      <c r="F117" s="114"/>
      <c r="G117" s="114"/>
      <c r="H117" s="114"/>
      <c r="I117" s="114"/>
      <c r="J117" s="114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27">
        <f>SUM(DISPUTES_IndOS_Adv:DISPUTES_Group_NA!E118)</f>
        <v>0</v>
      </c>
      <c r="F118" s="27">
        <f>SUM(DISPUTES_IndOS_Adv:DISPUTES_Group_NA!F118)</f>
        <v>0</v>
      </c>
      <c r="G118" s="27">
        <f>SUM(DISPUTES_IndOS_Adv:DISPUTES_Group_NA!G118)</f>
        <v>0</v>
      </c>
      <c r="H118" s="27">
        <f>SUM(DISPUTES_IndOS_Adv:DISPUTES_Group_NA!H118)</f>
        <v>0</v>
      </c>
      <c r="I118" s="27">
        <f>SUM(DISPUTES_IndOS_Adv:DISPUTES_Group_NA!I118)</f>
        <v>0</v>
      </c>
      <c r="J118" s="27">
        <f>SUM(DISPUTES_IndOS_Adv:DISPUTES_Group_NA!J118)</f>
        <v>0</v>
      </c>
    </row>
    <row r="119" spans="1:10" x14ac:dyDescent="0.45">
      <c r="A119" s="134" t="str">
        <f t="shared" ref="A119:B119" si="47">A118</f>
        <v>DISPUTES BY NUMBER</v>
      </c>
      <c r="B119" s="37" t="str">
        <f t="shared" si="47"/>
        <v>LITIGATED</v>
      </c>
      <c r="C119" s="12" t="s">
        <v>31</v>
      </c>
      <c r="D119" s="66" t="s">
        <v>265</v>
      </c>
      <c r="E119" s="27">
        <f>SUM(DISPUTES_IndOS_Adv:DISPUTES_Group_NA!E119)</f>
        <v>0</v>
      </c>
      <c r="F119" s="27">
        <f>SUM(DISPUTES_IndOS_Adv:DISPUTES_Group_NA!F119)</f>
        <v>0</v>
      </c>
      <c r="G119" s="27">
        <f>SUM(DISPUTES_IndOS_Adv:DISPUTES_Group_NA!G119)</f>
        <v>0</v>
      </c>
      <c r="H119" s="27">
        <f>SUM(DISPUTES_IndOS_Adv:DISPUTES_Group_NA!H119)</f>
        <v>0</v>
      </c>
      <c r="I119" s="27">
        <f>SUM(DISPUTES_IndOS_Adv:DISPUTES_Group_NA!I119)</f>
        <v>0</v>
      </c>
      <c r="J119" s="27">
        <f>SUM(DISPUTES_IndOS_Adv:DISPUTES_Group_NA!J119)</f>
        <v>0</v>
      </c>
    </row>
    <row r="120" spans="1:10" x14ac:dyDescent="0.45">
      <c r="A120" s="134" t="str">
        <f t="shared" ref="A120:B120" si="48">A119</f>
        <v>DISPUTES BY NUMBER</v>
      </c>
      <c r="B120" s="37" t="str">
        <f t="shared" si="48"/>
        <v>LITIGATED</v>
      </c>
      <c r="C120" s="12" t="s">
        <v>31</v>
      </c>
      <c r="D120" s="66" t="s">
        <v>263</v>
      </c>
      <c r="E120" s="27">
        <f>SUM(DISPUTES_IndOS_Adv:DISPUTES_Group_NA!E120)</f>
        <v>0</v>
      </c>
      <c r="F120" s="27">
        <f>SUM(DISPUTES_IndOS_Adv:DISPUTES_Group_NA!F120)</f>
        <v>0</v>
      </c>
      <c r="G120" s="27">
        <f>SUM(DISPUTES_IndOS_Adv:DISPUTES_Group_NA!G120)</f>
        <v>0</v>
      </c>
      <c r="H120" s="27">
        <f>SUM(DISPUTES_IndOS_Adv:DISPUTES_Group_NA!H120)</f>
        <v>0</v>
      </c>
      <c r="I120" s="27">
        <f>SUM(DISPUTES_IndOS_Adv:DISPUTES_Group_NA!I120)</f>
        <v>0</v>
      </c>
      <c r="J120" s="27">
        <f>SUM(DISPUTES_IndOS_Adv:DISPUTES_Group_NA!J120)</f>
        <v>0</v>
      </c>
    </row>
    <row r="121" spans="1:10" x14ac:dyDescent="0.45">
      <c r="A121" s="134" t="str">
        <f t="shared" ref="A121:B121" si="49">A120</f>
        <v>DISPUTES BY NUMBER</v>
      </c>
      <c r="B121" s="37" t="str">
        <f t="shared" si="49"/>
        <v>LITIGATED</v>
      </c>
      <c r="C121" s="12" t="s">
        <v>31</v>
      </c>
      <c r="D121" s="66" t="s">
        <v>268</v>
      </c>
      <c r="E121" s="27">
        <f>SUM(DISPUTES_IndOS_Adv:DISPUTES_Group_NA!E121)</f>
        <v>0</v>
      </c>
      <c r="F121" s="27">
        <f>SUM(DISPUTES_IndOS_Adv:DISPUTES_Group_NA!F121)</f>
        <v>0</v>
      </c>
      <c r="G121" s="27">
        <f>SUM(DISPUTES_IndOS_Adv:DISPUTES_Group_NA!G121)</f>
        <v>0</v>
      </c>
      <c r="H121" s="27">
        <f>SUM(DISPUTES_IndOS_Adv:DISPUTES_Group_NA!H121)</f>
        <v>0</v>
      </c>
      <c r="I121" s="27">
        <f>SUM(DISPUTES_IndOS_Adv:DISPUTES_Group_NA!I121)</f>
        <v>0</v>
      </c>
      <c r="J121" s="27">
        <f>SUM(DISPUTES_IndOS_Adv:DISPUTES_Group_NA!J121)</f>
        <v>0</v>
      </c>
    </row>
    <row r="122" spans="1:10" x14ac:dyDescent="0.45">
      <c r="A122" s="134" t="str">
        <f t="shared" ref="A122:B122" si="50">A121</f>
        <v>DISPUTES BY NUMBER</v>
      </c>
      <c r="B122" s="37" t="str">
        <f t="shared" si="50"/>
        <v>LITIGATED</v>
      </c>
      <c r="C122" s="12" t="s">
        <v>31</v>
      </c>
      <c r="D122" s="66" t="s">
        <v>269</v>
      </c>
      <c r="E122" s="27">
        <f>SUM(DISPUTES_IndOS_Adv:DISPUTES_Group_NA!E122)</f>
        <v>0</v>
      </c>
      <c r="F122" s="27">
        <f>SUM(DISPUTES_IndOS_Adv:DISPUTES_Group_NA!F122)</f>
        <v>0</v>
      </c>
      <c r="G122" s="27">
        <f>SUM(DISPUTES_IndOS_Adv:DISPUTES_Group_NA!G122)</f>
        <v>0</v>
      </c>
      <c r="H122" s="27">
        <f>SUM(DISPUTES_IndOS_Adv:DISPUTES_Group_NA!H122)</f>
        <v>0</v>
      </c>
      <c r="I122" s="27">
        <f>SUM(DISPUTES_IndOS_Adv:DISPUTES_Group_NA!I122)</f>
        <v>0</v>
      </c>
      <c r="J122" s="27">
        <f>SUM(DISPUTES_IndOS_Adv:DISPUTES_Group_NA!J122)</f>
        <v>0</v>
      </c>
    </row>
    <row r="123" spans="1:10" x14ac:dyDescent="0.45">
      <c r="A123" s="134" t="str">
        <f t="shared" ref="A123:B123" si="51">A122</f>
        <v>DISPUTES BY NUMBER</v>
      </c>
      <c r="B123" s="37" t="str">
        <f t="shared" si="51"/>
        <v>LITIGATED</v>
      </c>
      <c r="C123" s="12" t="s">
        <v>31</v>
      </c>
      <c r="D123" s="66" t="s">
        <v>270</v>
      </c>
      <c r="E123" s="27">
        <f>SUM(DISPUTES_IndOS_Adv:DISPUTES_Group_NA!E123)</f>
        <v>0</v>
      </c>
      <c r="F123" s="27">
        <f>SUM(DISPUTES_IndOS_Adv:DISPUTES_Group_NA!F123)</f>
        <v>0</v>
      </c>
      <c r="G123" s="27">
        <f>SUM(DISPUTES_IndOS_Adv:DISPUTES_Group_NA!G123)</f>
        <v>0</v>
      </c>
      <c r="H123" s="27">
        <f>SUM(DISPUTES_IndOS_Adv:DISPUTES_Group_NA!H123)</f>
        <v>0</v>
      </c>
      <c r="I123" s="27">
        <f>SUM(DISPUTES_IndOS_Adv:DISPUTES_Group_NA!I123)</f>
        <v>0</v>
      </c>
      <c r="J123" s="27">
        <f>SUM(DISPUTES_IndOS_Adv:DISPUTES_Group_NA!J123)</f>
        <v>0</v>
      </c>
    </row>
    <row r="124" spans="1:10" x14ac:dyDescent="0.45">
      <c r="A124" s="134" t="str">
        <f t="shared" ref="A124:B124" si="52">A123</f>
        <v>DISPUTES BY NUMBER</v>
      </c>
      <c r="B124" s="37" t="str">
        <f t="shared" si="52"/>
        <v>LITIGATED</v>
      </c>
      <c r="C124" s="12" t="s">
        <v>31</v>
      </c>
      <c r="D124" s="66" t="s">
        <v>271</v>
      </c>
      <c r="E124" s="27">
        <f>SUM(DISPUTES_IndOS_Adv:DISPUTES_Group_NA!E124)</f>
        <v>0</v>
      </c>
      <c r="F124" s="27">
        <f>SUM(DISPUTES_IndOS_Adv:DISPUTES_Group_NA!F124)</f>
        <v>0</v>
      </c>
      <c r="G124" s="27">
        <f>SUM(DISPUTES_IndOS_Adv:DISPUTES_Group_NA!G124)</f>
        <v>0</v>
      </c>
      <c r="H124" s="27">
        <f>SUM(DISPUTES_IndOS_Adv:DISPUTES_Group_NA!H124)</f>
        <v>0</v>
      </c>
      <c r="I124" s="27">
        <f>SUM(DISPUTES_IndOS_Adv:DISPUTES_Group_NA!I124)</f>
        <v>0</v>
      </c>
      <c r="J124" s="27">
        <f>SUM(DISPUTES_IndOS_Adv:DISPUTES_Group_NA!J124)</f>
        <v>0</v>
      </c>
    </row>
    <row r="125" spans="1:10" x14ac:dyDescent="0.45">
      <c r="A125" s="134" t="str">
        <f t="shared" ref="A125:B125" si="53">A124</f>
        <v>DISPUTES BY NUMBER</v>
      </c>
      <c r="B125" s="37" t="str">
        <f t="shared" si="53"/>
        <v>LITIGATED</v>
      </c>
      <c r="C125" s="12" t="s">
        <v>31</v>
      </c>
      <c r="D125" s="66" t="s">
        <v>272</v>
      </c>
      <c r="E125" s="27">
        <f>SUM(DISPUTES_IndOS_Adv:DISPUTES_Group_NA!E125)</f>
        <v>0</v>
      </c>
      <c r="F125" s="27">
        <f>SUM(DISPUTES_IndOS_Adv:DISPUTES_Group_NA!F125)</f>
        <v>0</v>
      </c>
      <c r="G125" s="27">
        <f>SUM(DISPUTES_IndOS_Adv:DISPUTES_Group_NA!G125)</f>
        <v>0</v>
      </c>
      <c r="H125" s="27">
        <f>SUM(DISPUTES_IndOS_Adv:DISPUTES_Group_NA!H125)</f>
        <v>0</v>
      </c>
      <c r="I125" s="27">
        <f>SUM(DISPUTES_IndOS_Adv:DISPUTES_Group_NA!I125)</f>
        <v>0</v>
      </c>
      <c r="J125" s="27">
        <f>SUM(DISPUTES_IndOS_Adv:DISPUTES_Group_NA!J125)</f>
        <v>0</v>
      </c>
    </row>
    <row r="126" spans="1:10" x14ac:dyDescent="0.45">
      <c r="A126" s="134" t="str">
        <f t="shared" ref="A126:B126" si="54">A125</f>
        <v>DISPUTES BY NUMBER</v>
      </c>
      <c r="B126" s="37" t="str">
        <f t="shared" si="54"/>
        <v>LITIGATED</v>
      </c>
      <c r="C126" s="12" t="s">
        <v>31</v>
      </c>
      <c r="D126" s="66" t="s">
        <v>273</v>
      </c>
      <c r="E126" s="27">
        <f>SUM(DISPUTES_IndOS_Adv:DISPUTES_Group_NA!E126)</f>
        <v>0</v>
      </c>
      <c r="F126" s="27">
        <f>SUM(DISPUTES_IndOS_Adv:DISPUTES_Group_NA!F126)</f>
        <v>0</v>
      </c>
      <c r="G126" s="27">
        <f>SUM(DISPUTES_IndOS_Adv:DISPUTES_Group_NA!G126)</f>
        <v>0</v>
      </c>
      <c r="H126" s="27">
        <f>SUM(DISPUTES_IndOS_Adv:DISPUTES_Group_NA!H126)</f>
        <v>0</v>
      </c>
      <c r="I126" s="27">
        <f>SUM(DISPUTES_IndOS_Adv:DISPUTES_Group_NA!I126)</f>
        <v>0</v>
      </c>
      <c r="J126" s="27">
        <f>SUM(DISPUTES_IndOS_Adv:DISPUTES_Group_NA!J126)</f>
        <v>0</v>
      </c>
    </row>
    <row r="127" spans="1:10" x14ac:dyDescent="0.45">
      <c r="A127" s="134" t="str">
        <f t="shared" ref="A127:B127" si="55">A126</f>
        <v>DISPUTES BY NUMBER</v>
      </c>
      <c r="B127" s="37" t="str">
        <f t="shared" si="55"/>
        <v>LITIGATED</v>
      </c>
      <c r="C127" s="12" t="s">
        <v>31</v>
      </c>
      <c r="D127" s="66" t="s">
        <v>274</v>
      </c>
      <c r="E127" s="27">
        <f>SUM(DISPUTES_IndOS_Adv:DISPUTES_Group_NA!E127)</f>
        <v>0</v>
      </c>
      <c r="F127" s="27">
        <f>SUM(DISPUTES_IndOS_Adv:DISPUTES_Group_NA!F127)</f>
        <v>0</v>
      </c>
      <c r="G127" s="27">
        <f>SUM(DISPUTES_IndOS_Adv:DISPUTES_Group_NA!G127)</f>
        <v>0</v>
      </c>
      <c r="H127" s="27">
        <f>SUM(DISPUTES_IndOS_Adv:DISPUTES_Group_NA!H127)</f>
        <v>0</v>
      </c>
      <c r="I127" s="27">
        <f>SUM(DISPUTES_IndOS_Adv:DISPUTES_Group_NA!I127)</f>
        <v>0</v>
      </c>
      <c r="J127" s="27">
        <f>SUM(DISPUTES_IndOS_Adv:DISPUTES_Group_NA!J127)</f>
        <v>0</v>
      </c>
    </row>
    <row r="128" spans="1:10" x14ac:dyDescent="0.45">
      <c r="A128" s="134" t="str">
        <f t="shared" ref="A128:B128" si="56">A127</f>
        <v>DISPUTES BY NUMBER</v>
      </c>
      <c r="B128" s="37" t="str">
        <f t="shared" si="56"/>
        <v>LITIGATED</v>
      </c>
      <c r="C128" s="12" t="s">
        <v>31</v>
      </c>
      <c r="D128" s="66" t="s">
        <v>275</v>
      </c>
      <c r="E128" s="27">
        <f>SUM(DISPUTES_IndOS_Adv:DISPUTES_Group_NA!E128)</f>
        <v>0</v>
      </c>
      <c r="F128" s="27">
        <f>SUM(DISPUTES_IndOS_Adv:DISPUTES_Group_NA!F128)</f>
        <v>0</v>
      </c>
      <c r="G128" s="27">
        <f>SUM(DISPUTES_IndOS_Adv:DISPUTES_Group_NA!G128)</f>
        <v>0</v>
      </c>
      <c r="H128" s="27">
        <f>SUM(DISPUTES_IndOS_Adv:DISPUTES_Group_NA!H128)</f>
        <v>0</v>
      </c>
      <c r="I128" s="27">
        <f>SUM(DISPUTES_IndOS_Adv:DISPUTES_Group_NA!I128)</f>
        <v>0</v>
      </c>
      <c r="J128" s="27">
        <f>SUM(DISPUTES_IndOS_Adv:DISPUTES_Group_NA!J128)</f>
        <v>0</v>
      </c>
    </row>
    <row r="129" spans="1:10" x14ac:dyDescent="0.45">
      <c r="A129" s="134" t="str">
        <f t="shared" ref="A129:B129" si="57">A128</f>
        <v>DISPUTES BY NUMBER</v>
      </c>
      <c r="B129" s="37" t="str">
        <f t="shared" si="57"/>
        <v>LITIGATED</v>
      </c>
      <c r="C129" s="12" t="s">
        <v>31</v>
      </c>
      <c r="D129" s="66" t="s">
        <v>266</v>
      </c>
      <c r="E129" s="27">
        <f>SUM(DISPUTES_IndOS_Adv:DISPUTES_Group_NA!E129)</f>
        <v>0</v>
      </c>
      <c r="F129" s="27">
        <f>SUM(DISPUTES_IndOS_Adv:DISPUTES_Group_NA!F129)</f>
        <v>0</v>
      </c>
      <c r="G129" s="27">
        <f>SUM(DISPUTES_IndOS_Adv:DISPUTES_Group_NA!G129)</f>
        <v>0</v>
      </c>
      <c r="H129" s="27">
        <f>SUM(DISPUTES_IndOS_Adv:DISPUTES_Group_NA!H129)</f>
        <v>0</v>
      </c>
      <c r="I129" s="27">
        <f>SUM(DISPUTES_IndOS_Adv:DISPUTES_Group_NA!I129)</f>
        <v>0</v>
      </c>
      <c r="J129" s="27">
        <f>SUM(DISPUTES_IndOS_Adv:DISPUTES_Group_NA!J129)</f>
        <v>0</v>
      </c>
    </row>
    <row r="130" spans="1:10" x14ac:dyDescent="0.45">
      <c r="A130" s="134" t="str">
        <f t="shared" ref="A130:B130" si="58">A129</f>
        <v>DISPUTES BY NUMBER</v>
      </c>
      <c r="B130" s="37" t="str">
        <f t="shared" si="58"/>
        <v>LITIGATED</v>
      </c>
      <c r="C130" s="12" t="s">
        <v>31</v>
      </c>
      <c r="D130" s="66" t="s">
        <v>283</v>
      </c>
      <c r="E130" s="27">
        <f>SUM(DISPUTES_IndOS_Adv:DISPUTES_Group_NA!E130)</f>
        <v>0</v>
      </c>
      <c r="F130" s="27">
        <f>SUM(DISPUTES_IndOS_Adv:DISPUTES_Group_NA!F130)</f>
        <v>0</v>
      </c>
      <c r="G130" s="27">
        <f>SUM(DISPUTES_IndOS_Adv:DISPUTES_Group_NA!G130)</f>
        <v>0</v>
      </c>
      <c r="H130" s="27">
        <f>SUM(DISPUTES_IndOS_Adv:DISPUTES_Group_NA!H130)</f>
        <v>0</v>
      </c>
      <c r="I130" s="27">
        <f>SUM(DISPUTES_IndOS_Adv:DISPUTES_Group_NA!I130)</f>
        <v>0</v>
      </c>
      <c r="J130" s="27">
        <f>SUM(DISPUTES_IndOS_Adv:DISPUTES_Group_NA!J130)</f>
        <v>0</v>
      </c>
    </row>
    <row r="131" spans="1:10" x14ac:dyDescent="0.45">
      <c r="A131" s="134" t="str">
        <f t="shared" ref="A131:B131" si="59">A130</f>
        <v>DISPUTES BY NUMBER</v>
      </c>
      <c r="B131" s="37" t="str">
        <f t="shared" si="59"/>
        <v>LITIGATED</v>
      </c>
      <c r="C131" s="12" t="s">
        <v>31</v>
      </c>
      <c r="D131" s="66" t="s">
        <v>284</v>
      </c>
      <c r="E131" s="27">
        <f>SUM(DISPUTES_IndOS_Adv:DISPUTES_Group_NA!E131)</f>
        <v>0</v>
      </c>
      <c r="F131" s="27">
        <f>SUM(DISPUTES_IndOS_Adv:DISPUTES_Group_NA!F131)</f>
        <v>0</v>
      </c>
      <c r="G131" s="27">
        <f>SUM(DISPUTES_IndOS_Adv:DISPUTES_Group_NA!G131)</f>
        <v>0</v>
      </c>
      <c r="H131" s="27">
        <f>SUM(DISPUTES_IndOS_Adv:DISPUTES_Group_NA!H131)</f>
        <v>0</v>
      </c>
      <c r="I131" s="27">
        <f>SUM(DISPUTES_IndOS_Adv:DISPUTES_Group_NA!I131)</f>
        <v>0</v>
      </c>
      <c r="J131" s="27">
        <f>SUM(DISPUTES_IndOS_Adv:DISPUTES_Group_NA!J131)</f>
        <v>0</v>
      </c>
    </row>
    <row r="132" spans="1:10" x14ac:dyDescent="0.45">
      <c r="A132" s="134" t="str">
        <f t="shared" ref="A132:B132" si="60">A131</f>
        <v>DISPUTES BY NUMBER</v>
      </c>
      <c r="B132" s="37" t="str">
        <f t="shared" si="60"/>
        <v>LITIGATED</v>
      </c>
      <c r="C132" s="12" t="s">
        <v>31</v>
      </c>
      <c r="D132" s="66" t="s">
        <v>267</v>
      </c>
      <c r="E132" s="27">
        <f>SUM(DISPUTES_IndOS_Adv:DISPUTES_Group_NA!E132)</f>
        <v>0</v>
      </c>
      <c r="F132" s="27">
        <f>SUM(DISPUTES_IndOS_Adv:DISPUTES_Group_NA!F132)</f>
        <v>0</v>
      </c>
      <c r="G132" s="27">
        <f>SUM(DISPUTES_IndOS_Adv:DISPUTES_Group_NA!G132)</f>
        <v>0</v>
      </c>
      <c r="H132" s="27">
        <f>SUM(DISPUTES_IndOS_Adv:DISPUTES_Group_NA!H132)</f>
        <v>0</v>
      </c>
      <c r="I132" s="27">
        <f>SUM(DISPUTES_IndOS_Adv:DISPUTES_Group_NA!I132)</f>
        <v>0</v>
      </c>
      <c r="J132" s="27">
        <f>SUM(DISPUTES_IndOS_Adv:DISPUTES_Group_NA!J132)</f>
        <v>0</v>
      </c>
    </row>
    <row r="133" spans="1:10" x14ac:dyDescent="0.45">
      <c r="A133" s="134" t="str">
        <f t="shared" ref="A133:B133" si="61">A132</f>
        <v>DISPUTES BY NUMBER</v>
      </c>
      <c r="B133" s="37" t="str">
        <f t="shared" si="61"/>
        <v>LITIGATED</v>
      </c>
      <c r="C133" s="12" t="s">
        <v>32</v>
      </c>
      <c r="D133" s="66" t="s">
        <v>276</v>
      </c>
      <c r="E133" s="27">
        <f>SUM(DISPUTES_IndOS_Adv:DISPUTES_Group_NA!E133)</f>
        <v>0</v>
      </c>
      <c r="F133" s="27">
        <f>SUM(DISPUTES_IndOS_Adv:DISPUTES_Group_NA!F133)</f>
        <v>0</v>
      </c>
      <c r="G133" s="27">
        <f>SUM(DISPUTES_IndOS_Adv:DISPUTES_Group_NA!G133)</f>
        <v>0</v>
      </c>
      <c r="H133" s="27">
        <f>SUM(DISPUTES_IndOS_Adv:DISPUTES_Group_NA!H133)</f>
        <v>0</v>
      </c>
      <c r="I133" s="27">
        <f>SUM(DISPUTES_IndOS_Adv:DISPUTES_Group_NA!I133)</f>
        <v>0</v>
      </c>
      <c r="J133" s="27">
        <f>SUM(DISPUTES_IndOS_Adv:DISPUTES_Group_NA!J133)</f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16">
        <f>SUM(DISPUTES_IndOS_Adv:DISPUTES_Group_NA!E136)</f>
        <v>0</v>
      </c>
      <c r="F136" s="116">
        <f>SUM(DISPUTES_IndOS_Adv:DISPUTES_Group_NA!F136)</f>
        <v>0</v>
      </c>
      <c r="G136" s="116">
        <f>SUM(DISPUTES_IndOS_Adv:DISPUTES_Group_NA!G136)</f>
        <v>0</v>
      </c>
      <c r="H136" s="116">
        <f>SUM(DISPUTES_IndOS_Adv:DISPUTES_Group_NA!H136)</f>
        <v>0</v>
      </c>
      <c r="I136" s="116">
        <f>SUM(DISPUTES_IndOS_Adv:DISPUTES_Group_NA!I136)</f>
        <v>0</v>
      </c>
      <c r="J136" s="116">
        <f>SUM(DISPUTES_IndOS_Adv:DISPUTES_Group_NA!J136)</f>
        <v>0</v>
      </c>
    </row>
    <row r="137" spans="1:10" x14ac:dyDescent="0.45">
      <c r="A137" s="135"/>
      <c r="B137" s="37"/>
      <c r="C137" s="12"/>
      <c r="D137" s="113"/>
      <c r="E137" s="114"/>
      <c r="F137" s="114"/>
      <c r="G137" s="114"/>
      <c r="H137" s="114"/>
      <c r="I137" s="114"/>
      <c r="J137" s="114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27">
        <f>SUM(DISPUTES_IndOS_Adv:DISPUTES_Group_NA!E138)</f>
        <v>0</v>
      </c>
      <c r="F138" s="27">
        <f>SUM(DISPUTES_IndOS_Adv:DISPUTES_Group_NA!F138)</f>
        <v>0</v>
      </c>
      <c r="G138" s="27">
        <f>SUM(DISPUTES_IndOS_Adv:DISPUTES_Group_NA!G138)</f>
        <v>0</v>
      </c>
      <c r="H138" s="27">
        <f>SUM(DISPUTES_IndOS_Adv:DISPUTES_Group_NA!H138)</f>
        <v>0</v>
      </c>
      <c r="I138" s="27">
        <f>SUM(DISPUTES_IndOS_Adv:DISPUTES_Group_NA!I138)</f>
        <v>0</v>
      </c>
      <c r="J138" s="27">
        <f>SUM(DISPUTES_IndOS_Adv:DISPUTES_Group_NA!J138)</f>
        <v>0</v>
      </c>
    </row>
    <row r="139" spans="1:10" x14ac:dyDescent="0.45">
      <c r="A139" s="134" t="str">
        <f t="shared" ref="A139:B139" si="62">A138</f>
        <v>DISPUTES BY SUM INSURED</v>
      </c>
      <c r="B139" s="37" t="str">
        <f t="shared" si="62"/>
        <v>LITIGATED</v>
      </c>
      <c r="C139" s="12" t="s">
        <v>31</v>
      </c>
      <c r="D139" s="66" t="s">
        <v>265</v>
      </c>
      <c r="E139" s="27">
        <f>SUM(DISPUTES_IndOS_Adv:DISPUTES_Group_NA!E139)</f>
        <v>0</v>
      </c>
      <c r="F139" s="27">
        <f>SUM(DISPUTES_IndOS_Adv:DISPUTES_Group_NA!F139)</f>
        <v>0</v>
      </c>
      <c r="G139" s="27">
        <f>SUM(DISPUTES_IndOS_Adv:DISPUTES_Group_NA!G139)</f>
        <v>0</v>
      </c>
      <c r="H139" s="27">
        <f>SUM(DISPUTES_IndOS_Adv:DISPUTES_Group_NA!H139)</f>
        <v>0</v>
      </c>
      <c r="I139" s="27">
        <f>SUM(DISPUTES_IndOS_Adv:DISPUTES_Group_NA!I139)</f>
        <v>0</v>
      </c>
      <c r="J139" s="27">
        <f>SUM(DISPUTES_IndOS_Adv:DISPUTES_Group_NA!J139)</f>
        <v>0</v>
      </c>
    </row>
    <row r="140" spans="1:10" x14ac:dyDescent="0.45">
      <c r="A140" s="134" t="str">
        <f t="shared" ref="A140:B140" si="63">A139</f>
        <v>DISPUTES BY SUM INSURED</v>
      </c>
      <c r="B140" s="37" t="str">
        <f t="shared" si="63"/>
        <v>LITIGATED</v>
      </c>
      <c r="C140" s="12" t="s">
        <v>31</v>
      </c>
      <c r="D140" s="66" t="s">
        <v>263</v>
      </c>
      <c r="E140" s="27">
        <f>SUM(DISPUTES_IndOS_Adv:DISPUTES_Group_NA!E140)</f>
        <v>0</v>
      </c>
      <c r="F140" s="27">
        <f>SUM(DISPUTES_IndOS_Adv:DISPUTES_Group_NA!F140)</f>
        <v>0</v>
      </c>
      <c r="G140" s="27">
        <f>SUM(DISPUTES_IndOS_Adv:DISPUTES_Group_NA!G140)</f>
        <v>0</v>
      </c>
      <c r="H140" s="27">
        <f>SUM(DISPUTES_IndOS_Adv:DISPUTES_Group_NA!H140)</f>
        <v>0</v>
      </c>
      <c r="I140" s="27">
        <f>SUM(DISPUTES_IndOS_Adv:DISPUTES_Group_NA!I140)</f>
        <v>0</v>
      </c>
      <c r="J140" s="27">
        <f>SUM(DISPUTES_IndOS_Adv:DISPUTES_Group_NA!J140)</f>
        <v>0</v>
      </c>
    </row>
    <row r="141" spans="1:10" x14ac:dyDescent="0.45">
      <c r="A141" s="134" t="str">
        <f t="shared" ref="A141:B141" si="64">A140</f>
        <v>DISPUTES BY SUM INSURED</v>
      </c>
      <c r="B141" s="37" t="str">
        <f t="shared" si="64"/>
        <v>LITIGATED</v>
      </c>
      <c r="C141" s="12" t="s">
        <v>31</v>
      </c>
      <c r="D141" s="66" t="s">
        <v>268</v>
      </c>
      <c r="E141" s="27">
        <f>SUM(DISPUTES_IndOS_Adv:DISPUTES_Group_NA!E141)</f>
        <v>0</v>
      </c>
      <c r="F141" s="27">
        <f>SUM(DISPUTES_IndOS_Adv:DISPUTES_Group_NA!F141)</f>
        <v>0</v>
      </c>
      <c r="G141" s="27">
        <f>SUM(DISPUTES_IndOS_Adv:DISPUTES_Group_NA!G141)</f>
        <v>0</v>
      </c>
      <c r="H141" s="27">
        <f>SUM(DISPUTES_IndOS_Adv:DISPUTES_Group_NA!H141)</f>
        <v>0</v>
      </c>
      <c r="I141" s="27">
        <f>SUM(DISPUTES_IndOS_Adv:DISPUTES_Group_NA!I141)</f>
        <v>0</v>
      </c>
      <c r="J141" s="27">
        <f>SUM(DISPUTES_IndOS_Adv:DISPUTES_Group_NA!J141)</f>
        <v>0</v>
      </c>
    </row>
    <row r="142" spans="1:10" x14ac:dyDescent="0.45">
      <c r="A142" s="134" t="str">
        <f t="shared" ref="A142:B142" si="65">A141</f>
        <v>DISPUTES BY SUM INSURED</v>
      </c>
      <c r="B142" s="37" t="str">
        <f t="shared" si="65"/>
        <v>LITIGATED</v>
      </c>
      <c r="C142" s="12" t="s">
        <v>31</v>
      </c>
      <c r="D142" s="66" t="s">
        <v>269</v>
      </c>
      <c r="E142" s="27">
        <f>SUM(DISPUTES_IndOS_Adv:DISPUTES_Group_NA!E142)</f>
        <v>0</v>
      </c>
      <c r="F142" s="27">
        <f>SUM(DISPUTES_IndOS_Adv:DISPUTES_Group_NA!F142)</f>
        <v>0</v>
      </c>
      <c r="G142" s="27">
        <f>SUM(DISPUTES_IndOS_Adv:DISPUTES_Group_NA!G142)</f>
        <v>0</v>
      </c>
      <c r="H142" s="27">
        <f>SUM(DISPUTES_IndOS_Adv:DISPUTES_Group_NA!H142)</f>
        <v>0</v>
      </c>
      <c r="I142" s="27">
        <f>SUM(DISPUTES_IndOS_Adv:DISPUTES_Group_NA!I142)</f>
        <v>0</v>
      </c>
      <c r="J142" s="27">
        <f>SUM(DISPUTES_IndOS_Adv:DISPUTES_Group_NA!J142)</f>
        <v>0</v>
      </c>
    </row>
    <row r="143" spans="1:10" x14ac:dyDescent="0.45">
      <c r="A143" s="134" t="str">
        <f t="shared" ref="A143:B143" si="66">A142</f>
        <v>DISPUTES BY SUM INSURED</v>
      </c>
      <c r="B143" s="37" t="str">
        <f t="shared" si="66"/>
        <v>LITIGATED</v>
      </c>
      <c r="C143" s="12" t="s">
        <v>31</v>
      </c>
      <c r="D143" s="66" t="s">
        <v>270</v>
      </c>
      <c r="E143" s="27">
        <f>SUM(DISPUTES_IndOS_Adv:DISPUTES_Group_NA!E143)</f>
        <v>0</v>
      </c>
      <c r="F143" s="27">
        <f>SUM(DISPUTES_IndOS_Adv:DISPUTES_Group_NA!F143)</f>
        <v>0</v>
      </c>
      <c r="G143" s="27">
        <f>SUM(DISPUTES_IndOS_Adv:DISPUTES_Group_NA!G143)</f>
        <v>0</v>
      </c>
      <c r="H143" s="27">
        <f>SUM(DISPUTES_IndOS_Adv:DISPUTES_Group_NA!H143)</f>
        <v>0</v>
      </c>
      <c r="I143" s="27">
        <f>SUM(DISPUTES_IndOS_Adv:DISPUTES_Group_NA!I143)</f>
        <v>0</v>
      </c>
      <c r="J143" s="27">
        <f>SUM(DISPUTES_IndOS_Adv:DISPUTES_Group_NA!J143)</f>
        <v>0</v>
      </c>
    </row>
    <row r="144" spans="1:10" x14ac:dyDescent="0.45">
      <c r="A144" s="134" t="str">
        <f t="shared" ref="A144:B144" si="67">A143</f>
        <v>DISPUTES BY SUM INSURED</v>
      </c>
      <c r="B144" s="37" t="str">
        <f t="shared" si="67"/>
        <v>LITIGATED</v>
      </c>
      <c r="C144" s="12" t="s">
        <v>31</v>
      </c>
      <c r="D144" s="66" t="s">
        <v>271</v>
      </c>
      <c r="E144" s="27">
        <f>SUM(DISPUTES_IndOS_Adv:DISPUTES_Group_NA!E144)</f>
        <v>0</v>
      </c>
      <c r="F144" s="27">
        <f>SUM(DISPUTES_IndOS_Adv:DISPUTES_Group_NA!F144)</f>
        <v>0</v>
      </c>
      <c r="G144" s="27">
        <f>SUM(DISPUTES_IndOS_Adv:DISPUTES_Group_NA!G144)</f>
        <v>0</v>
      </c>
      <c r="H144" s="27">
        <f>SUM(DISPUTES_IndOS_Adv:DISPUTES_Group_NA!H144)</f>
        <v>0</v>
      </c>
      <c r="I144" s="27">
        <f>SUM(DISPUTES_IndOS_Adv:DISPUTES_Group_NA!I144)</f>
        <v>0</v>
      </c>
      <c r="J144" s="27">
        <f>SUM(DISPUTES_IndOS_Adv:DISPUTES_Group_NA!J144)</f>
        <v>0</v>
      </c>
    </row>
    <row r="145" spans="1:10" x14ac:dyDescent="0.45">
      <c r="A145" s="134" t="str">
        <f t="shared" ref="A145:B145" si="68">A144</f>
        <v>DISPUTES BY SUM INSURED</v>
      </c>
      <c r="B145" s="37" t="str">
        <f t="shared" si="68"/>
        <v>LITIGATED</v>
      </c>
      <c r="C145" s="12" t="s">
        <v>31</v>
      </c>
      <c r="D145" s="66" t="s">
        <v>272</v>
      </c>
      <c r="E145" s="27">
        <f>SUM(DISPUTES_IndOS_Adv:DISPUTES_Group_NA!E145)</f>
        <v>0</v>
      </c>
      <c r="F145" s="27">
        <f>SUM(DISPUTES_IndOS_Adv:DISPUTES_Group_NA!F145)</f>
        <v>0</v>
      </c>
      <c r="G145" s="27">
        <f>SUM(DISPUTES_IndOS_Adv:DISPUTES_Group_NA!G145)</f>
        <v>0</v>
      </c>
      <c r="H145" s="27">
        <f>SUM(DISPUTES_IndOS_Adv:DISPUTES_Group_NA!H145)</f>
        <v>0</v>
      </c>
      <c r="I145" s="27">
        <f>SUM(DISPUTES_IndOS_Adv:DISPUTES_Group_NA!I145)</f>
        <v>0</v>
      </c>
      <c r="J145" s="27">
        <f>SUM(DISPUTES_IndOS_Adv:DISPUTES_Group_NA!J145)</f>
        <v>0</v>
      </c>
    </row>
    <row r="146" spans="1:10" x14ac:dyDescent="0.45">
      <c r="A146" s="134" t="str">
        <f t="shared" ref="A146:B146" si="69">A145</f>
        <v>DISPUTES BY SUM INSURED</v>
      </c>
      <c r="B146" s="37" t="str">
        <f t="shared" si="69"/>
        <v>LITIGATED</v>
      </c>
      <c r="C146" s="12" t="s">
        <v>31</v>
      </c>
      <c r="D146" s="66" t="s">
        <v>273</v>
      </c>
      <c r="E146" s="27">
        <f>SUM(DISPUTES_IndOS_Adv:DISPUTES_Group_NA!E146)</f>
        <v>0</v>
      </c>
      <c r="F146" s="27">
        <f>SUM(DISPUTES_IndOS_Adv:DISPUTES_Group_NA!F146)</f>
        <v>0</v>
      </c>
      <c r="G146" s="27">
        <f>SUM(DISPUTES_IndOS_Adv:DISPUTES_Group_NA!G146)</f>
        <v>0</v>
      </c>
      <c r="H146" s="27">
        <f>SUM(DISPUTES_IndOS_Adv:DISPUTES_Group_NA!H146)</f>
        <v>0</v>
      </c>
      <c r="I146" s="27">
        <f>SUM(DISPUTES_IndOS_Adv:DISPUTES_Group_NA!I146)</f>
        <v>0</v>
      </c>
      <c r="J146" s="27">
        <f>SUM(DISPUTES_IndOS_Adv:DISPUTES_Group_NA!J146)</f>
        <v>0</v>
      </c>
    </row>
    <row r="147" spans="1:10" x14ac:dyDescent="0.45">
      <c r="A147" s="134" t="str">
        <f t="shared" ref="A147:B147" si="70">A146</f>
        <v>DISPUTES BY SUM INSURED</v>
      </c>
      <c r="B147" s="37" t="str">
        <f t="shared" si="70"/>
        <v>LITIGATED</v>
      </c>
      <c r="C147" s="12" t="s">
        <v>31</v>
      </c>
      <c r="D147" s="66" t="s">
        <v>274</v>
      </c>
      <c r="E147" s="27">
        <f>SUM(DISPUTES_IndOS_Adv:DISPUTES_Group_NA!E147)</f>
        <v>0</v>
      </c>
      <c r="F147" s="27">
        <f>SUM(DISPUTES_IndOS_Adv:DISPUTES_Group_NA!F147)</f>
        <v>0</v>
      </c>
      <c r="G147" s="27">
        <f>SUM(DISPUTES_IndOS_Adv:DISPUTES_Group_NA!G147)</f>
        <v>0</v>
      </c>
      <c r="H147" s="27">
        <f>SUM(DISPUTES_IndOS_Adv:DISPUTES_Group_NA!H147)</f>
        <v>0</v>
      </c>
      <c r="I147" s="27">
        <f>SUM(DISPUTES_IndOS_Adv:DISPUTES_Group_NA!I147)</f>
        <v>0</v>
      </c>
      <c r="J147" s="27">
        <f>SUM(DISPUTES_IndOS_Adv:DISPUTES_Group_NA!J147)</f>
        <v>0</v>
      </c>
    </row>
    <row r="148" spans="1:10" x14ac:dyDescent="0.45">
      <c r="A148" s="134" t="str">
        <f t="shared" ref="A148:B148" si="71">A147</f>
        <v>DISPUTES BY SUM INSURED</v>
      </c>
      <c r="B148" s="37" t="str">
        <f t="shared" si="71"/>
        <v>LITIGATED</v>
      </c>
      <c r="C148" s="12" t="s">
        <v>31</v>
      </c>
      <c r="D148" s="66" t="s">
        <v>275</v>
      </c>
      <c r="E148" s="27">
        <f>SUM(DISPUTES_IndOS_Adv:DISPUTES_Group_NA!E148)</f>
        <v>0</v>
      </c>
      <c r="F148" s="27">
        <f>SUM(DISPUTES_IndOS_Adv:DISPUTES_Group_NA!F148)</f>
        <v>0</v>
      </c>
      <c r="G148" s="27">
        <f>SUM(DISPUTES_IndOS_Adv:DISPUTES_Group_NA!G148)</f>
        <v>0</v>
      </c>
      <c r="H148" s="27">
        <f>SUM(DISPUTES_IndOS_Adv:DISPUTES_Group_NA!H148)</f>
        <v>0</v>
      </c>
      <c r="I148" s="27">
        <f>SUM(DISPUTES_IndOS_Adv:DISPUTES_Group_NA!I148)</f>
        <v>0</v>
      </c>
      <c r="J148" s="27">
        <f>SUM(DISPUTES_IndOS_Adv:DISPUTES_Group_NA!J148)</f>
        <v>0</v>
      </c>
    </row>
    <row r="149" spans="1:10" x14ac:dyDescent="0.45">
      <c r="A149" s="134" t="str">
        <f t="shared" ref="A149:B149" si="72">A148</f>
        <v>DISPUTES BY SUM INSURED</v>
      </c>
      <c r="B149" s="37" t="str">
        <f t="shared" si="72"/>
        <v>LITIGATED</v>
      </c>
      <c r="C149" s="12" t="s">
        <v>31</v>
      </c>
      <c r="D149" s="66" t="s">
        <v>266</v>
      </c>
      <c r="E149" s="27">
        <f>SUM(DISPUTES_IndOS_Adv:DISPUTES_Group_NA!E149)</f>
        <v>0</v>
      </c>
      <c r="F149" s="27">
        <f>SUM(DISPUTES_IndOS_Adv:DISPUTES_Group_NA!F149)</f>
        <v>0</v>
      </c>
      <c r="G149" s="27">
        <f>SUM(DISPUTES_IndOS_Adv:DISPUTES_Group_NA!G149)</f>
        <v>0</v>
      </c>
      <c r="H149" s="27">
        <f>SUM(DISPUTES_IndOS_Adv:DISPUTES_Group_NA!H149)</f>
        <v>0</v>
      </c>
      <c r="I149" s="27">
        <f>SUM(DISPUTES_IndOS_Adv:DISPUTES_Group_NA!I149)</f>
        <v>0</v>
      </c>
      <c r="J149" s="27">
        <f>SUM(DISPUTES_IndOS_Adv:DISPUTES_Group_NA!J149)</f>
        <v>0</v>
      </c>
    </row>
    <row r="150" spans="1:10" x14ac:dyDescent="0.45">
      <c r="A150" s="134" t="str">
        <f t="shared" ref="A150:B150" si="73">A149</f>
        <v>DISPUTES BY SUM INSURED</v>
      </c>
      <c r="B150" s="37" t="str">
        <f t="shared" si="73"/>
        <v>LITIGATED</v>
      </c>
      <c r="C150" s="12" t="s">
        <v>31</v>
      </c>
      <c r="D150" s="66" t="s">
        <v>283</v>
      </c>
      <c r="E150" s="27">
        <f>SUM(DISPUTES_IndOS_Adv:DISPUTES_Group_NA!E150)</f>
        <v>0</v>
      </c>
      <c r="F150" s="27">
        <f>SUM(DISPUTES_IndOS_Adv:DISPUTES_Group_NA!F150)</f>
        <v>0</v>
      </c>
      <c r="G150" s="27">
        <f>SUM(DISPUTES_IndOS_Adv:DISPUTES_Group_NA!G150)</f>
        <v>0</v>
      </c>
      <c r="H150" s="27">
        <f>SUM(DISPUTES_IndOS_Adv:DISPUTES_Group_NA!H150)</f>
        <v>0</v>
      </c>
      <c r="I150" s="27">
        <f>SUM(DISPUTES_IndOS_Adv:DISPUTES_Group_NA!I150)</f>
        <v>0</v>
      </c>
      <c r="J150" s="27">
        <f>SUM(DISPUTES_IndOS_Adv:DISPUTES_Group_NA!J150)</f>
        <v>0</v>
      </c>
    </row>
    <row r="151" spans="1:10" x14ac:dyDescent="0.45">
      <c r="A151" s="134" t="str">
        <f t="shared" ref="A151:B151" si="74">A150</f>
        <v>DISPUTES BY SUM INSURED</v>
      </c>
      <c r="B151" s="37" t="str">
        <f t="shared" si="74"/>
        <v>LITIGATED</v>
      </c>
      <c r="C151" s="12" t="s">
        <v>31</v>
      </c>
      <c r="D151" s="66" t="s">
        <v>284</v>
      </c>
      <c r="E151" s="27">
        <f>SUM(DISPUTES_IndOS_Adv:DISPUTES_Group_NA!E151)</f>
        <v>0</v>
      </c>
      <c r="F151" s="27">
        <f>SUM(DISPUTES_IndOS_Adv:DISPUTES_Group_NA!F151)</f>
        <v>0</v>
      </c>
      <c r="G151" s="27">
        <f>SUM(DISPUTES_IndOS_Adv:DISPUTES_Group_NA!G151)</f>
        <v>0</v>
      </c>
      <c r="H151" s="27">
        <f>SUM(DISPUTES_IndOS_Adv:DISPUTES_Group_NA!H151)</f>
        <v>0</v>
      </c>
      <c r="I151" s="27">
        <f>SUM(DISPUTES_IndOS_Adv:DISPUTES_Group_NA!I151)</f>
        <v>0</v>
      </c>
      <c r="J151" s="27">
        <f>SUM(DISPUTES_IndOS_Adv:DISPUTES_Group_NA!J151)</f>
        <v>0</v>
      </c>
    </row>
    <row r="152" spans="1:10" x14ac:dyDescent="0.45">
      <c r="A152" s="134" t="str">
        <f t="shared" ref="A152:B152" si="75">A151</f>
        <v>DISPUTES BY SUM INSURED</v>
      </c>
      <c r="B152" s="37" t="str">
        <f t="shared" si="75"/>
        <v>LITIGATED</v>
      </c>
      <c r="C152" s="12" t="s">
        <v>31</v>
      </c>
      <c r="D152" s="66" t="s">
        <v>267</v>
      </c>
      <c r="E152" s="27">
        <f>SUM(DISPUTES_IndOS_Adv:DISPUTES_Group_NA!E152)</f>
        <v>0</v>
      </c>
      <c r="F152" s="27">
        <f>SUM(DISPUTES_IndOS_Adv:DISPUTES_Group_NA!F152)</f>
        <v>0</v>
      </c>
      <c r="G152" s="27">
        <f>SUM(DISPUTES_IndOS_Adv:DISPUTES_Group_NA!G152)</f>
        <v>0</v>
      </c>
      <c r="H152" s="27">
        <f>SUM(DISPUTES_IndOS_Adv:DISPUTES_Group_NA!H152)</f>
        <v>0</v>
      </c>
      <c r="I152" s="27">
        <f>SUM(DISPUTES_IndOS_Adv:DISPUTES_Group_NA!I152)</f>
        <v>0</v>
      </c>
      <c r="J152" s="27">
        <f>SUM(DISPUTES_IndOS_Adv:DISPUTES_Group_NA!J152)</f>
        <v>0</v>
      </c>
    </row>
    <row r="153" spans="1:10" x14ac:dyDescent="0.45">
      <c r="A153" s="134" t="str">
        <f t="shared" ref="A153:B153" si="76">A152</f>
        <v>DISPUTES BY SUM INSURED</v>
      </c>
      <c r="B153" s="37" t="str">
        <f t="shared" si="76"/>
        <v>LITIGATED</v>
      </c>
      <c r="C153" s="12" t="s">
        <v>32</v>
      </c>
      <c r="D153" s="66" t="s">
        <v>276</v>
      </c>
      <c r="E153" s="27">
        <f>SUM(DISPUTES_IndOS_Adv:DISPUTES_Group_NA!E153)</f>
        <v>0</v>
      </c>
      <c r="F153" s="27">
        <f>SUM(DISPUTES_IndOS_Adv:DISPUTES_Group_NA!F153)</f>
        <v>0</v>
      </c>
      <c r="G153" s="27">
        <f>SUM(DISPUTES_IndOS_Adv:DISPUTES_Group_NA!G153)</f>
        <v>0</v>
      </c>
      <c r="H153" s="27">
        <f>SUM(DISPUTES_IndOS_Adv:DISPUTES_Group_NA!H153)</f>
        <v>0</v>
      </c>
      <c r="I153" s="27">
        <f>SUM(DISPUTES_IndOS_Adv:DISPUTES_Group_NA!I153)</f>
        <v>0</v>
      </c>
      <c r="J153" s="27">
        <f>SUM(DISPUTES_IndOS_Adv:DISPUTES_Group_NA!J153)</f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27">
        <f>SUM(DISPUTES_IndOS_Adv:DISPUTES_Group_NA!E156)</f>
        <v>0</v>
      </c>
      <c r="F156" s="27">
        <f>SUM(DISPUTES_IndOS_Adv:DISPUTES_Group_NA!F156)</f>
        <v>0</v>
      </c>
      <c r="G156" s="27">
        <f>SUM(DISPUTES_IndOS_Adv:DISPUTES_Group_NA!G156)</f>
        <v>0</v>
      </c>
      <c r="H156" s="27">
        <f>SUM(DISPUTES_IndOS_Adv:DISPUTES_Group_NA!H156)</f>
        <v>0</v>
      </c>
      <c r="I156" s="27">
        <f>SUM(DISPUTES_IndOS_Adv:DISPUTES_Group_NA!I156)</f>
        <v>0</v>
      </c>
      <c r="J156" s="27">
        <f>SUM(DISPUTES_IndOS_Adv:DISPUTES_Group_NA!J156)</f>
        <v>0</v>
      </c>
    </row>
    <row r="157" spans="1:10" x14ac:dyDescent="0.45">
      <c r="A157" s="134" t="str">
        <f t="shared" ref="A157:B157" si="77">A156</f>
        <v>DISPUTE PAYMENT AMOUNTS (RESOLVED)</v>
      </c>
      <c r="B157" s="37" t="str">
        <f t="shared" si="77"/>
        <v>LITIGATED</v>
      </c>
      <c r="C157" s="12" t="s">
        <v>31</v>
      </c>
      <c r="D157" s="66" t="s">
        <v>269</v>
      </c>
      <c r="E157" s="27">
        <f>SUM(DISPUTES_IndOS_Adv:DISPUTES_Group_NA!E157)</f>
        <v>0</v>
      </c>
      <c r="F157" s="27">
        <f>SUM(DISPUTES_IndOS_Adv:DISPUTES_Group_NA!F157)</f>
        <v>0</v>
      </c>
      <c r="G157" s="27">
        <f>SUM(DISPUTES_IndOS_Adv:DISPUTES_Group_NA!G157)</f>
        <v>0</v>
      </c>
      <c r="H157" s="27">
        <f>SUM(DISPUTES_IndOS_Adv:DISPUTES_Group_NA!H157)</f>
        <v>0</v>
      </c>
      <c r="I157" s="27">
        <f>SUM(DISPUTES_IndOS_Adv:DISPUTES_Group_NA!I157)</f>
        <v>0</v>
      </c>
      <c r="J157" s="27">
        <f>SUM(DISPUTES_IndOS_Adv:DISPUTES_Group_NA!J157)</f>
        <v>0</v>
      </c>
    </row>
    <row r="158" spans="1:10" x14ac:dyDescent="0.45">
      <c r="A158" s="134" t="str">
        <f t="shared" ref="A158:B158" si="78">A157</f>
        <v>DISPUTE PAYMENT AMOUNTS (RESOLVED)</v>
      </c>
      <c r="B158" s="37" t="str">
        <f t="shared" si="78"/>
        <v>LITIGATED</v>
      </c>
      <c r="C158" s="12" t="s">
        <v>31</v>
      </c>
      <c r="D158" s="66" t="s">
        <v>270</v>
      </c>
      <c r="E158" s="27">
        <f>SUM(DISPUTES_IndOS_Adv:DISPUTES_Group_NA!E158)</f>
        <v>0</v>
      </c>
      <c r="F158" s="27">
        <f>SUM(DISPUTES_IndOS_Adv:DISPUTES_Group_NA!F158)</f>
        <v>0</v>
      </c>
      <c r="G158" s="27">
        <f>SUM(DISPUTES_IndOS_Adv:DISPUTES_Group_NA!G158)</f>
        <v>0</v>
      </c>
      <c r="H158" s="27">
        <f>SUM(DISPUTES_IndOS_Adv:DISPUTES_Group_NA!H158)</f>
        <v>0</v>
      </c>
      <c r="I158" s="27">
        <f>SUM(DISPUTES_IndOS_Adv:DISPUTES_Group_NA!I158)</f>
        <v>0</v>
      </c>
      <c r="J158" s="27">
        <f>SUM(DISPUTES_IndOS_Adv:DISPUTES_Group_NA!J158)</f>
        <v>0</v>
      </c>
    </row>
    <row r="159" spans="1:10" x14ac:dyDescent="0.45">
      <c r="A159" s="134" t="str">
        <f t="shared" ref="A159:B159" si="79">A158</f>
        <v>DISPUTE PAYMENT AMOUNTS (RESOLVED)</v>
      </c>
      <c r="B159" s="37" t="str">
        <f t="shared" si="79"/>
        <v>LITIGATED</v>
      </c>
      <c r="C159" s="12" t="s">
        <v>31</v>
      </c>
      <c r="D159" s="66" t="s">
        <v>271</v>
      </c>
      <c r="E159" s="27">
        <f>SUM(DISPUTES_IndOS_Adv:DISPUTES_Group_NA!E159)</f>
        <v>0</v>
      </c>
      <c r="F159" s="27">
        <f>SUM(DISPUTES_IndOS_Adv:DISPUTES_Group_NA!F159)</f>
        <v>0</v>
      </c>
      <c r="G159" s="27">
        <f>SUM(DISPUTES_IndOS_Adv:DISPUTES_Group_NA!G159)</f>
        <v>0</v>
      </c>
      <c r="H159" s="27">
        <f>SUM(DISPUTES_IndOS_Adv:DISPUTES_Group_NA!H159)</f>
        <v>0</v>
      </c>
      <c r="I159" s="27">
        <f>SUM(DISPUTES_IndOS_Adv:DISPUTES_Group_NA!I159)</f>
        <v>0</v>
      </c>
      <c r="J159" s="27">
        <f>SUM(DISPUTES_IndOS_Adv:DISPUTES_Group_NA!J159)</f>
        <v>0</v>
      </c>
    </row>
    <row r="160" spans="1:10" x14ac:dyDescent="0.45">
      <c r="A160" s="134" t="str">
        <f t="shared" ref="A160:B160" si="80">A159</f>
        <v>DISPUTE PAYMENT AMOUNTS (RESOLVED)</v>
      </c>
      <c r="B160" s="37" t="str">
        <f t="shared" si="80"/>
        <v>LITIGATED</v>
      </c>
      <c r="C160" s="12" t="s">
        <v>31</v>
      </c>
      <c r="D160" s="66" t="s">
        <v>272</v>
      </c>
      <c r="E160" s="27">
        <f>SUM(DISPUTES_IndOS_Adv:DISPUTES_Group_NA!E160)</f>
        <v>0</v>
      </c>
      <c r="F160" s="27">
        <f>SUM(DISPUTES_IndOS_Adv:DISPUTES_Group_NA!F160)</f>
        <v>0</v>
      </c>
      <c r="G160" s="27">
        <f>SUM(DISPUTES_IndOS_Adv:DISPUTES_Group_NA!G160)</f>
        <v>0</v>
      </c>
      <c r="H160" s="27">
        <f>SUM(DISPUTES_IndOS_Adv:DISPUTES_Group_NA!H160)</f>
        <v>0</v>
      </c>
      <c r="I160" s="27">
        <f>SUM(DISPUTES_IndOS_Adv:DISPUTES_Group_NA!I160)</f>
        <v>0</v>
      </c>
      <c r="J160" s="27">
        <f>SUM(DISPUTES_IndOS_Adv:DISPUTES_Group_NA!J160)</f>
        <v>0</v>
      </c>
    </row>
    <row r="161" spans="1:10" x14ac:dyDescent="0.45">
      <c r="A161" s="134" t="str">
        <f t="shared" ref="A161:B161" si="81">A160</f>
        <v>DISPUTE PAYMENT AMOUNTS (RESOLVED)</v>
      </c>
      <c r="B161" s="37" t="str">
        <f t="shared" si="81"/>
        <v>LITIGATED</v>
      </c>
      <c r="C161" s="12" t="s">
        <v>31</v>
      </c>
      <c r="D161" s="66" t="s">
        <v>273</v>
      </c>
      <c r="E161" s="27">
        <f>SUM(DISPUTES_IndOS_Adv:DISPUTES_Group_NA!E161)</f>
        <v>0</v>
      </c>
      <c r="F161" s="27">
        <f>SUM(DISPUTES_IndOS_Adv:DISPUTES_Group_NA!F161)</f>
        <v>0</v>
      </c>
      <c r="G161" s="27">
        <f>SUM(DISPUTES_IndOS_Adv:DISPUTES_Group_NA!G161)</f>
        <v>0</v>
      </c>
      <c r="H161" s="27">
        <f>SUM(DISPUTES_IndOS_Adv:DISPUTES_Group_NA!H161)</f>
        <v>0</v>
      </c>
      <c r="I161" s="27">
        <f>SUM(DISPUTES_IndOS_Adv:DISPUTES_Group_NA!I161)</f>
        <v>0</v>
      </c>
      <c r="J161" s="27">
        <f>SUM(DISPUTES_IndOS_Adv:DISPUTES_Group_NA!J161)</f>
        <v>0</v>
      </c>
    </row>
    <row r="162" spans="1:10" x14ac:dyDescent="0.45">
      <c r="A162" s="134" t="str">
        <f t="shared" ref="A162:B162" si="82">A161</f>
        <v>DISPUTE PAYMENT AMOUNTS (RESOLVED)</v>
      </c>
      <c r="B162" s="37" t="str">
        <f t="shared" si="82"/>
        <v>LITIGATED</v>
      </c>
      <c r="C162" s="12" t="s">
        <v>31</v>
      </c>
      <c r="D162" s="66" t="s">
        <v>274</v>
      </c>
      <c r="E162" s="27">
        <f>SUM(DISPUTES_IndOS_Adv:DISPUTES_Group_NA!E162)</f>
        <v>0</v>
      </c>
      <c r="F162" s="27">
        <f>SUM(DISPUTES_IndOS_Adv:DISPUTES_Group_NA!F162)</f>
        <v>0</v>
      </c>
      <c r="G162" s="27">
        <f>SUM(DISPUTES_IndOS_Adv:DISPUTES_Group_NA!G162)</f>
        <v>0</v>
      </c>
      <c r="H162" s="27">
        <f>SUM(DISPUTES_IndOS_Adv:DISPUTES_Group_NA!H162)</f>
        <v>0</v>
      </c>
      <c r="I162" s="27">
        <f>SUM(DISPUTES_IndOS_Adv:DISPUTES_Group_NA!I162)</f>
        <v>0</v>
      </c>
      <c r="J162" s="27">
        <f>SUM(DISPUTES_IndOS_Adv:DISPUTES_Group_NA!J162)</f>
        <v>0</v>
      </c>
    </row>
    <row r="163" spans="1:10" x14ac:dyDescent="0.45">
      <c r="A163" s="134" t="str">
        <f t="shared" ref="A163:B163" si="83">A162</f>
        <v>DISPUTE PAYMENT AMOUNTS (RESOLVED)</v>
      </c>
      <c r="B163" s="37" t="str">
        <f t="shared" si="83"/>
        <v>LITIGATED</v>
      </c>
      <c r="C163" s="12" t="s">
        <v>31</v>
      </c>
      <c r="D163" s="66" t="s">
        <v>275</v>
      </c>
      <c r="E163" s="27">
        <f>SUM(DISPUTES_IndOS_Adv:DISPUTES_Group_NA!E163)</f>
        <v>0</v>
      </c>
      <c r="F163" s="27">
        <f>SUM(DISPUTES_IndOS_Adv:DISPUTES_Group_NA!F163)</f>
        <v>0</v>
      </c>
      <c r="G163" s="27">
        <f>SUM(DISPUTES_IndOS_Adv:DISPUTES_Group_NA!G163)</f>
        <v>0</v>
      </c>
      <c r="H163" s="27">
        <f>SUM(DISPUTES_IndOS_Adv:DISPUTES_Group_NA!H163)</f>
        <v>0</v>
      </c>
      <c r="I163" s="27">
        <f>SUM(DISPUTES_IndOS_Adv:DISPUTES_Group_NA!I163)</f>
        <v>0</v>
      </c>
      <c r="J163" s="27">
        <f>SUM(DISPUTES_IndOS_Adv:DISPUTES_Group_NA!J163)</f>
        <v>0</v>
      </c>
    </row>
  </sheetData>
  <sheetProtection algorithmName="SHA-256" hashValue="5EBFUmutK7PSXrs0H42GU0zxVpfaWUud9dvbX8wY+fc=" saltValue="WLMea9JekRvDOCcesCwX+A==" spinCount="100000" sheet="1" objects="1" scenarios="1"/>
  <mergeCells count="3">
    <mergeCell ref="D10:J10"/>
    <mergeCell ref="D62:J62"/>
    <mergeCell ref="D114:J114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CC00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44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46" t="s">
        <v>107</v>
      </c>
      <c r="F8" s="91" t="s">
        <v>108</v>
      </c>
      <c r="G8" s="45" t="s">
        <v>6</v>
      </c>
      <c r="H8" s="46" t="s">
        <v>7</v>
      </c>
      <c r="I8" s="46" t="s">
        <v>8</v>
      </c>
      <c r="J8" s="46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61" t="s">
        <v>257</v>
      </c>
      <c r="E10" s="162"/>
      <c r="F10" s="162"/>
      <c r="G10" s="162"/>
      <c r="H10" s="162"/>
      <c r="I10" s="162"/>
      <c r="J10" s="163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51">
        <v>0</v>
      </c>
      <c r="F12" s="151">
        <v>0</v>
      </c>
      <c r="G12" s="151">
        <v>0</v>
      </c>
      <c r="H12" s="151">
        <v>0</v>
      </c>
      <c r="I12" s="116">
        <f>SUM(E12:H12)</f>
        <v>0</v>
      </c>
      <c r="J12" s="151">
        <v>0</v>
      </c>
    </row>
    <row r="13" spans="1:10" x14ac:dyDescent="0.45">
      <c r="A13" s="135"/>
      <c r="B13" s="37"/>
      <c r="C13" s="12"/>
      <c r="D13" s="113"/>
      <c r="E13" s="112"/>
      <c r="F13" s="112"/>
      <c r="G13" s="112"/>
      <c r="H13" s="112"/>
      <c r="I13" s="112"/>
      <c r="J13" s="112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44" t="s">
        <v>319</v>
      </c>
      <c r="E14" s="148">
        <v>0</v>
      </c>
      <c r="F14" s="148">
        <v>0</v>
      </c>
      <c r="G14" s="148">
        <v>0</v>
      </c>
      <c r="H14" s="148">
        <v>0</v>
      </c>
      <c r="I14" s="117">
        <f t="shared" ref="I14:I29" si="0">SUM(E14:H14)</f>
        <v>0</v>
      </c>
      <c r="J14" s="148">
        <v>0</v>
      </c>
    </row>
    <row r="15" spans="1:10" x14ac:dyDescent="0.45">
      <c r="A15" s="134" t="str">
        <f t="shared" ref="A15:A29" si="1">A14</f>
        <v>DISPUTES BY NUMBER</v>
      </c>
      <c r="B15" s="37" t="str">
        <f t="shared" ref="B15:B29" si="2">B14</f>
        <v>INTERNAL</v>
      </c>
      <c r="C15" s="12" t="s">
        <v>31</v>
      </c>
      <c r="D15" s="44" t="s">
        <v>265</v>
      </c>
      <c r="E15" s="148">
        <v>0</v>
      </c>
      <c r="F15" s="148">
        <v>0</v>
      </c>
      <c r="G15" s="148">
        <v>0</v>
      </c>
      <c r="H15" s="148">
        <v>0</v>
      </c>
      <c r="I15" s="117">
        <f t="shared" si="0"/>
        <v>0</v>
      </c>
      <c r="J15" s="148">
        <v>0</v>
      </c>
    </row>
    <row r="16" spans="1:10" x14ac:dyDescent="0.45">
      <c r="A16" s="134" t="str">
        <f t="shared" si="1"/>
        <v>DISPUTES BY NUMBER</v>
      </c>
      <c r="B16" s="37" t="str">
        <f t="shared" si="2"/>
        <v>INTERNAL</v>
      </c>
      <c r="C16" s="12" t="s">
        <v>31</v>
      </c>
      <c r="D16" s="66" t="s">
        <v>263</v>
      </c>
      <c r="E16" s="117">
        <f>SUBTOTAL(9,E17:E24)</f>
        <v>0</v>
      </c>
      <c r="F16" s="117">
        <f t="shared" ref="F16:H16" si="3">SUBTOTAL(9,F17:F24)</f>
        <v>0</v>
      </c>
      <c r="G16" s="117">
        <f t="shared" si="3"/>
        <v>0</v>
      </c>
      <c r="H16" s="117">
        <f t="shared" si="3"/>
        <v>0</v>
      </c>
      <c r="I16" s="117">
        <f t="shared" si="0"/>
        <v>0</v>
      </c>
      <c r="J16" s="117">
        <f>SUBTOTAL(9,J17:J24)</f>
        <v>0</v>
      </c>
    </row>
    <row r="17" spans="1:10" x14ac:dyDescent="0.45">
      <c r="A17" s="134" t="str">
        <f t="shared" si="1"/>
        <v>DISPUTES BY NUMBER</v>
      </c>
      <c r="B17" s="37" t="str">
        <f t="shared" si="2"/>
        <v>INTERNAL</v>
      </c>
      <c r="C17" s="12" t="s">
        <v>31</v>
      </c>
      <c r="D17" s="66" t="s">
        <v>268</v>
      </c>
      <c r="E17" s="148">
        <v>0</v>
      </c>
      <c r="F17" s="148">
        <v>0</v>
      </c>
      <c r="G17" s="148">
        <v>0</v>
      </c>
      <c r="H17" s="148">
        <v>0</v>
      </c>
      <c r="I17" s="117">
        <f t="shared" si="0"/>
        <v>0</v>
      </c>
      <c r="J17" s="148">
        <v>0</v>
      </c>
    </row>
    <row r="18" spans="1:10" x14ac:dyDescent="0.45">
      <c r="A18" s="134" t="str">
        <f t="shared" si="1"/>
        <v>DISPUTES BY NUMBER</v>
      </c>
      <c r="B18" s="37" t="str">
        <f t="shared" si="2"/>
        <v>INTERNAL</v>
      </c>
      <c r="C18" s="12" t="s">
        <v>31</v>
      </c>
      <c r="D18" s="66" t="s">
        <v>269</v>
      </c>
      <c r="E18" s="148">
        <v>0</v>
      </c>
      <c r="F18" s="148">
        <v>0</v>
      </c>
      <c r="G18" s="148">
        <v>0</v>
      </c>
      <c r="H18" s="148">
        <v>0</v>
      </c>
      <c r="I18" s="117">
        <f t="shared" si="0"/>
        <v>0</v>
      </c>
      <c r="J18" s="148">
        <v>0</v>
      </c>
    </row>
    <row r="19" spans="1:10" x14ac:dyDescent="0.45">
      <c r="A19" s="134" t="str">
        <f t="shared" si="1"/>
        <v>DISPUTES BY NUMBER</v>
      </c>
      <c r="B19" s="37" t="str">
        <f t="shared" si="2"/>
        <v>INTERNAL</v>
      </c>
      <c r="C19" s="12" t="s">
        <v>31</v>
      </c>
      <c r="D19" s="66" t="s">
        <v>270</v>
      </c>
      <c r="E19" s="148">
        <v>0</v>
      </c>
      <c r="F19" s="148">
        <v>0</v>
      </c>
      <c r="G19" s="148">
        <v>0</v>
      </c>
      <c r="H19" s="148">
        <v>0</v>
      </c>
      <c r="I19" s="117">
        <f t="shared" si="0"/>
        <v>0</v>
      </c>
      <c r="J19" s="148">
        <v>0</v>
      </c>
    </row>
    <row r="20" spans="1:10" x14ac:dyDescent="0.45">
      <c r="A20" s="134" t="str">
        <f t="shared" si="1"/>
        <v>DISPUTES BY NUMBER</v>
      </c>
      <c r="B20" s="37" t="str">
        <f t="shared" si="2"/>
        <v>INTERNAL</v>
      </c>
      <c r="C20" s="12" t="s">
        <v>31</v>
      </c>
      <c r="D20" s="66" t="s">
        <v>271</v>
      </c>
      <c r="E20" s="148">
        <v>0</v>
      </c>
      <c r="F20" s="148">
        <v>0</v>
      </c>
      <c r="G20" s="148">
        <v>0</v>
      </c>
      <c r="H20" s="148">
        <v>0</v>
      </c>
      <c r="I20" s="117">
        <f t="shared" si="0"/>
        <v>0</v>
      </c>
      <c r="J20" s="148">
        <v>0</v>
      </c>
    </row>
    <row r="21" spans="1:10" x14ac:dyDescent="0.45">
      <c r="A21" s="134" t="str">
        <f t="shared" si="1"/>
        <v>DISPUTES BY NUMBER</v>
      </c>
      <c r="B21" s="37" t="str">
        <f t="shared" si="2"/>
        <v>INTERNAL</v>
      </c>
      <c r="C21" s="12" t="s">
        <v>31</v>
      </c>
      <c r="D21" s="66" t="s">
        <v>272</v>
      </c>
      <c r="E21" s="148">
        <v>0</v>
      </c>
      <c r="F21" s="148">
        <v>0</v>
      </c>
      <c r="G21" s="148">
        <v>0</v>
      </c>
      <c r="H21" s="148">
        <v>0</v>
      </c>
      <c r="I21" s="117">
        <f t="shared" si="0"/>
        <v>0</v>
      </c>
      <c r="J21" s="148">
        <v>0</v>
      </c>
    </row>
    <row r="22" spans="1:10" x14ac:dyDescent="0.45">
      <c r="A22" s="134" t="str">
        <f t="shared" si="1"/>
        <v>DISPUTES BY NUMBER</v>
      </c>
      <c r="B22" s="37" t="str">
        <f t="shared" si="2"/>
        <v>INTERNAL</v>
      </c>
      <c r="C22" s="12" t="s">
        <v>31</v>
      </c>
      <c r="D22" s="66" t="s">
        <v>273</v>
      </c>
      <c r="E22" s="148">
        <v>0</v>
      </c>
      <c r="F22" s="148">
        <v>0</v>
      </c>
      <c r="G22" s="148">
        <v>0</v>
      </c>
      <c r="H22" s="148">
        <v>0</v>
      </c>
      <c r="I22" s="117">
        <f t="shared" si="0"/>
        <v>0</v>
      </c>
      <c r="J22" s="148">
        <v>0</v>
      </c>
    </row>
    <row r="23" spans="1:10" x14ac:dyDescent="0.45">
      <c r="A23" s="134" t="str">
        <f t="shared" si="1"/>
        <v>DISPUTES BY NUMBER</v>
      </c>
      <c r="B23" s="37" t="str">
        <f t="shared" si="2"/>
        <v>INTERNAL</v>
      </c>
      <c r="C23" s="12" t="s">
        <v>31</v>
      </c>
      <c r="D23" s="53" t="s">
        <v>274</v>
      </c>
      <c r="E23" s="148">
        <v>0</v>
      </c>
      <c r="F23" s="148">
        <v>0</v>
      </c>
      <c r="G23" s="148">
        <v>0</v>
      </c>
      <c r="H23" s="148">
        <v>0</v>
      </c>
      <c r="I23" s="117">
        <f t="shared" si="0"/>
        <v>0</v>
      </c>
      <c r="J23" s="148">
        <v>0</v>
      </c>
    </row>
    <row r="24" spans="1:10" x14ac:dyDescent="0.45">
      <c r="A24" s="134" t="str">
        <f t="shared" si="1"/>
        <v>DISPUTES BY NUMBER</v>
      </c>
      <c r="B24" s="37" t="str">
        <f t="shared" si="2"/>
        <v>INTERNAL</v>
      </c>
      <c r="C24" s="12" t="s">
        <v>31</v>
      </c>
      <c r="D24" s="66" t="s">
        <v>275</v>
      </c>
      <c r="E24" s="148">
        <v>0</v>
      </c>
      <c r="F24" s="148">
        <v>0</v>
      </c>
      <c r="G24" s="148">
        <v>0</v>
      </c>
      <c r="H24" s="148">
        <v>0</v>
      </c>
      <c r="I24" s="117">
        <f t="shared" si="0"/>
        <v>0</v>
      </c>
      <c r="J24" s="148">
        <v>0</v>
      </c>
    </row>
    <row r="25" spans="1:10" x14ac:dyDescent="0.45">
      <c r="A25" s="134" t="str">
        <f t="shared" si="1"/>
        <v>DISPUTES BY NUMBER</v>
      </c>
      <c r="B25" s="37" t="str">
        <f t="shared" si="2"/>
        <v>INTERNAL</v>
      </c>
      <c r="C25" s="12" t="s">
        <v>31</v>
      </c>
      <c r="D25" s="66" t="s">
        <v>266</v>
      </c>
      <c r="E25" s="117">
        <f>SUBTOTAL(9,E26:E27)</f>
        <v>0</v>
      </c>
      <c r="F25" s="117">
        <f t="shared" ref="F25:H25" si="4">SUBTOTAL(9,F26:F27)</f>
        <v>0</v>
      </c>
      <c r="G25" s="117">
        <f t="shared" si="4"/>
        <v>0</v>
      </c>
      <c r="H25" s="117">
        <f t="shared" si="4"/>
        <v>0</v>
      </c>
      <c r="I25" s="117">
        <f t="shared" si="0"/>
        <v>0</v>
      </c>
      <c r="J25" s="117">
        <f>SUBTOTAL(9,J26:J27)</f>
        <v>0</v>
      </c>
    </row>
    <row r="26" spans="1:10" x14ac:dyDescent="0.45">
      <c r="A26" s="134" t="str">
        <f t="shared" si="1"/>
        <v>DISPUTES BY NUMBER</v>
      </c>
      <c r="B26" s="37" t="str">
        <f t="shared" si="2"/>
        <v>INTERNAL</v>
      </c>
      <c r="C26" s="12" t="s">
        <v>31</v>
      </c>
      <c r="D26" s="66" t="s">
        <v>283</v>
      </c>
      <c r="E26" s="148">
        <v>0</v>
      </c>
      <c r="F26" s="148">
        <v>0</v>
      </c>
      <c r="G26" s="148">
        <v>0</v>
      </c>
      <c r="H26" s="148">
        <v>0</v>
      </c>
      <c r="I26" s="117">
        <f t="shared" si="0"/>
        <v>0</v>
      </c>
      <c r="J26" s="148">
        <v>0</v>
      </c>
    </row>
    <row r="27" spans="1:10" x14ac:dyDescent="0.45">
      <c r="A27" s="134" t="str">
        <f t="shared" si="1"/>
        <v>DISPUTES BY NUMBER</v>
      </c>
      <c r="B27" s="37" t="str">
        <f t="shared" si="2"/>
        <v>INTERNAL</v>
      </c>
      <c r="C27" s="12" t="s">
        <v>31</v>
      </c>
      <c r="D27" s="53" t="s">
        <v>284</v>
      </c>
      <c r="E27" s="148">
        <v>0</v>
      </c>
      <c r="F27" s="148">
        <v>0</v>
      </c>
      <c r="G27" s="148">
        <v>0</v>
      </c>
      <c r="H27" s="148">
        <v>0</v>
      </c>
      <c r="I27" s="117">
        <f t="shared" si="0"/>
        <v>0</v>
      </c>
      <c r="J27" s="148">
        <v>0</v>
      </c>
    </row>
    <row r="28" spans="1:10" x14ac:dyDescent="0.45">
      <c r="A28" s="134" t="str">
        <f t="shared" si="1"/>
        <v>DISPUTES BY NUMBER</v>
      </c>
      <c r="B28" s="37" t="str">
        <f t="shared" si="2"/>
        <v>INTERNAL</v>
      </c>
      <c r="C28" s="12" t="s">
        <v>31</v>
      </c>
      <c r="D28" s="66" t="s">
        <v>267</v>
      </c>
      <c r="E28" s="117">
        <f>E29-SUM(E14:E15)+E16+E25</f>
        <v>0</v>
      </c>
      <c r="F28" s="117">
        <f>F29-SUM(F14:F15)+F16+F25</f>
        <v>0</v>
      </c>
      <c r="G28" s="117">
        <f>G29-SUM(G14:G15)+G16+G25</f>
        <v>0</v>
      </c>
      <c r="H28" s="117">
        <f>H29-SUM(H14:H15)+H16+H25</f>
        <v>0</v>
      </c>
      <c r="I28" s="117">
        <f t="shared" si="0"/>
        <v>0</v>
      </c>
      <c r="J28" s="117">
        <f>J29-SUM(J14:J15)+J16+J25</f>
        <v>0</v>
      </c>
    </row>
    <row r="29" spans="1:10" x14ac:dyDescent="0.45">
      <c r="A29" s="134" t="str">
        <f t="shared" si="1"/>
        <v>DISPUTES BY NUMBER</v>
      </c>
      <c r="B29" s="37" t="str">
        <f t="shared" si="2"/>
        <v>INTERNAL</v>
      </c>
      <c r="C29" s="12" t="s">
        <v>32</v>
      </c>
      <c r="D29" s="66" t="s">
        <v>276</v>
      </c>
      <c r="E29" s="148">
        <v>0</v>
      </c>
      <c r="F29" s="148">
        <v>0</v>
      </c>
      <c r="G29" s="148">
        <v>0</v>
      </c>
      <c r="H29" s="148">
        <v>0</v>
      </c>
      <c r="I29" s="117">
        <f t="shared" si="0"/>
        <v>0</v>
      </c>
      <c r="J29" s="148">
        <v>0</v>
      </c>
    </row>
    <row r="30" spans="1:10" x14ac:dyDescent="0.45">
      <c r="A30" s="136"/>
      <c r="B30" s="12"/>
      <c r="C30" s="12"/>
      <c r="D30" s="53"/>
      <c r="E30" s="51"/>
      <c r="F30" s="92"/>
      <c r="G30" s="51"/>
      <c r="H30" s="51"/>
      <c r="I30" s="51"/>
      <c r="J30" s="51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51">
        <v>0</v>
      </c>
      <c r="F32" s="151">
        <v>0</v>
      </c>
      <c r="G32" s="151">
        <v>0</v>
      </c>
      <c r="H32" s="151">
        <v>0</v>
      </c>
      <c r="I32" s="116">
        <f>SUM(E32:H32)</f>
        <v>0</v>
      </c>
      <c r="J32" s="151">
        <v>0</v>
      </c>
    </row>
    <row r="33" spans="1:10" x14ac:dyDescent="0.45">
      <c r="A33" s="135"/>
      <c r="B33" s="37"/>
      <c r="C33" s="12"/>
      <c r="D33" s="113"/>
      <c r="E33" s="112"/>
      <c r="F33" s="112"/>
      <c r="G33" s="112"/>
      <c r="H33" s="112"/>
      <c r="I33" s="112"/>
      <c r="J33" s="112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148">
        <v>0</v>
      </c>
      <c r="F34" s="148">
        <v>0</v>
      </c>
      <c r="G34" s="148">
        <v>0</v>
      </c>
      <c r="H34" s="148">
        <v>0</v>
      </c>
      <c r="I34" s="117">
        <f t="shared" ref="I34:I49" si="5">SUM(E34:H34)</f>
        <v>0</v>
      </c>
      <c r="J34" s="148">
        <v>0</v>
      </c>
    </row>
    <row r="35" spans="1:10" x14ac:dyDescent="0.45">
      <c r="A35" s="134" t="str">
        <f t="shared" ref="A35:B49" si="6">A34</f>
        <v>DISPUTES BY SUM INSURED</v>
      </c>
      <c r="B35" s="37" t="str">
        <f t="shared" si="6"/>
        <v>INTERNAL</v>
      </c>
      <c r="C35" s="12" t="s">
        <v>31</v>
      </c>
      <c r="D35" s="66" t="s">
        <v>265</v>
      </c>
      <c r="E35" s="148">
        <v>0</v>
      </c>
      <c r="F35" s="148">
        <v>0</v>
      </c>
      <c r="G35" s="148">
        <v>0</v>
      </c>
      <c r="H35" s="148">
        <v>0</v>
      </c>
      <c r="I35" s="117">
        <f t="shared" si="5"/>
        <v>0</v>
      </c>
      <c r="J35" s="148"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117">
        <f>SUBTOTAL(9,E37:E44)</f>
        <v>0</v>
      </c>
      <c r="F36" s="117">
        <f t="shared" ref="F36:H36" si="7">SUBTOTAL(9,F37:F44)</f>
        <v>0</v>
      </c>
      <c r="G36" s="117">
        <f t="shared" si="7"/>
        <v>0</v>
      </c>
      <c r="H36" s="117">
        <f t="shared" si="7"/>
        <v>0</v>
      </c>
      <c r="I36" s="117">
        <f t="shared" si="5"/>
        <v>0</v>
      </c>
      <c r="J36" s="117">
        <f>SUBTOTAL(9,J37:J44)</f>
        <v>0</v>
      </c>
    </row>
    <row r="37" spans="1:10" x14ac:dyDescent="0.45">
      <c r="A37" s="134" t="str">
        <f t="shared" si="6"/>
        <v>DISPUTES BY SUM INSURED</v>
      </c>
      <c r="B37" s="37" t="str">
        <f t="shared" si="6"/>
        <v>INTERNAL</v>
      </c>
      <c r="C37" s="12" t="s">
        <v>31</v>
      </c>
      <c r="D37" s="66" t="s">
        <v>268</v>
      </c>
      <c r="E37" s="148">
        <v>0</v>
      </c>
      <c r="F37" s="148">
        <v>0</v>
      </c>
      <c r="G37" s="148">
        <v>0</v>
      </c>
      <c r="H37" s="148">
        <v>0</v>
      </c>
      <c r="I37" s="117">
        <f t="shared" si="5"/>
        <v>0</v>
      </c>
      <c r="J37" s="148">
        <v>0</v>
      </c>
    </row>
    <row r="38" spans="1:10" x14ac:dyDescent="0.45">
      <c r="A38" s="134" t="str">
        <f t="shared" si="6"/>
        <v>DISPUTES BY SUM INSURED</v>
      </c>
      <c r="B38" s="37" t="str">
        <f t="shared" si="6"/>
        <v>INTERNAL</v>
      </c>
      <c r="C38" s="12" t="s">
        <v>31</v>
      </c>
      <c r="D38" s="66" t="s">
        <v>269</v>
      </c>
      <c r="E38" s="148">
        <v>0</v>
      </c>
      <c r="F38" s="148">
        <v>0</v>
      </c>
      <c r="G38" s="148">
        <v>0</v>
      </c>
      <c r="H38" s="148">
        <v>0</v>
      </c>
      <c r="I38" s="117">
        <f t="shared" si="5"/>
        <v>0</v>
      </c>
      <c r="J38" s="148">
        <v>0</v>
      </c>
    </row>
    <row r="39" spans="1:10" x14ac:dyDescent="0.45">
      <c r="A39" s="134" t="str">
        <f t="shared" si="6"/>
        <v>DISPUTES BY SUM INSURED</v>
      </c>
      <c r="B39" s="37" t="str">
        <f t="shared" si="6"/>
        <v>INTERNAL</v>
      </c>
      <c r="C39" s="12" t="s">
        <v>31</v>
      </c>
      <c r="D39" s="66" t="s">
        <v>270</v>
      </c>
      <c r="E39" s="148">
        <v>0</v>
      </c>
      <c r="F39" s="148">
        <v>0</v>
      </c>
      <c r="G39" s="148">
        <v>0</v>
      </c>
      <c r="H39" s="148">
        <v>0</v>
      </c>
      <c r="I39" s="117">
        <f t="shared" si="5"/>
        <v>0</v>
      </c>
      <c r="J39" s="148">
        <v>0</v>
      </c>
    </row>
    <row r="40" spans="1:10" x14ac:dyDescent="0.45">
      <c r="A40" s="134" t="str">
        <f t="shared" si="6"/>
        <v>DISPUTES BY SUM INSURED</v>
      </c>
      <c r="B40" s="37" t="str">
        <f t="shared" si="6"/>
        <v>INTERNAL</v>
      </c>
      <c r="C40" s="12" t="s">
        <v>31</v>
      </c>
      <c r="D40" s="66" t="s">
        <v>271</v>
      </c>
      <c r="E40" s="148">
        <v>0</v>
      </c>
      <c r="F40" s="148">
        <v>0</v>
      </c>
      <c r="G40" s="148">
        <v>0</v>
      </c>
      <c r="H40" s="148">
        <v>0</v>
      </c>
      <c r="I40" s="117">
        <f t="shared" si="5"/>
        <v>0</v>
      </c>
      <c r="J40" s="148">
        <v>0</v>
      </c>
    </row>
    <row r="41" spans="1:10" x14ac:dyDescent="0.45">
      <c r="A41" s="134" t="str">
        <f t="shared" si="6"/>
        <v>DISPUTES BY SUM INSURED</v>
      </c>
      <c r="B41" s="37" t="str">
        <f t="shared" si="6"/>
        <v>INTERNAL</v>
      </c>
      <c r="C41" s="12" t="s">
        <v>31</v>
      </c>
      <c r="D41" s="66" t="s">
        <v>272</v>
      </c>
      <c r="E41" s="148">
        <v>0</v>
      </c>
      <c r="F41" s="148">
        <v>0</v>
      </c>
      <c r="G41" s="148">
        <v>0</v>
      </c>
      <c r="H41" s="148">
        <v>0</v>
      </c>
      <c r="I41" s="117">
        <f t="shared" si="5"/>
        <v>0</v>
      </c>
      <c r="J41" s="148">
        <v>0</v>
      </c>
    </row>
    <row r="42" spans="1:10" x14ac:dyDescent="0.45">
      <c r="A42" s="134" t="str">
        <f t="shared" si="6"/>
        <v>DISPUTES BY SUM INSURED</v>
      </c>
      <c r="B42" s="37" t="str">
        <f t="shared" si="6"/>
        <v>INTERNAL</v>
      </c>
      <c r="C42" s="12" t="s">
        <v>31</v>
      </c>
      <c r="D42" s="66" t="s">
        <v>273</v>
      </c>
      <c r="E42" s="148">
        <v>0</v>
      </c>
      <c r="F42" s="148">
        <v>0</v>
      </c>
      <c r="G42" s="148">
        <v>0</v>
      </c>
      <c r="H42" s="148">
        <v>0</v>
      </c>
      <c r="I42" s="117">
        <f t="shared" si="5"/>
        <v>0</v>
      </c>
      <c r="J42" s="148">
        <v>0</v>
      </c>
    </row>
    <row r="43" spans="1:10" x14ac:dyDescent="0.45">
      <c r="A43" s="134" t="str">
        <f t="shared" si="6"/>
        <v>DISPUTES BY SUM INSURED</v>
      </c>
      <c r="B43" s="37" t="str">
        <f t="shared" si="6"/>
        <v>INTERNAL</v>
      </c>
      <c r="C43" s="12" t="s">
        <v>31</v>
      </c>
      <c r="D43" s="66" t="s">
        <v>274</v>
      </c>
      <c r="E43" s="148">
        <v>0</v>
      </c>
      <c r="F43" s="148">
        <v>0</v>
      </c>
      <c r="G43" s="148">
        <v>0</v>
      </c>
      <c r="H43" s="148">
        <v>0</v>
      </c>
      <c r="I43" s="117">
        <f t="shared" si="5"/>
        <v>0</v>
      </c>
      <c r="J43" s="148">
        <v>0</v>
      </c>
    </row>
    <row r="44" spans="1:10" x14ac:dyDescent="0.45">
      <c r="A44" s="134" t="str">
        <f t="shared" si="6"/>
        <v>DISPUTES BY SUM INSURED</v>
      </c>
      <c r="B44" s="37" t="str">
        <f t="shared" si="6"/>
        <v>INTERNAL</v>
      </c>
      <c r="C44" s="12" t="s">
        <v>31</v>
      </c>
      <c r="D44" s="66" t="s">
        <v>275</v>
      </c>
      <c r="E44" s="148">
        <v>0</v>
      </c>
      <c r="F44" s="148">
        <v>0</v>
      </c>
      <c r="G44" s="148">
        <v>0</v>
      </c>
      <c r="H44" s="148">
        <v>0</v>
      </c>
      <c r="I44" s="117">
        <f t="shared" si="5"/>
        <v>0</v>
      </c>
      <c r="J44" s="148">
        <v>0</v>
      </c>
    </row>
    <row r="45" spans="1:10" x14ac:dyDescent="0.45">
      <c r="A45" s="134" t="str">
        <f t="shared" si="6"/>
        <v>DISPUTES BY SUM INSURED</v>
      </c>
      <c r="B45" s="37" t="str">
        <f t="shared" si="6"/>
        <v>INTERNAL</v>
      </c>
      <c r="C45" s="12" t="s">
        <v>31</v>
      </c>
      <c r="D45" s="66" t="s">
        <v>266</v>
      </c>
      <c r="E45" s="117">
        <f>SUBTOTAL(9,E46:E47)</f>
        <v>0</v>
      </c>
      <c r="F45" s="117">
        <f t="shared" ref="F45:H45" si="8">SUBTOTAL(9,F46:F47)</f>
        <v>0</v>
      </c>
      <c r="G45" s="117">
        <f t="shared" si="8"/>
        <v>0</v>
      </c>
      <c r="H45" s="117">
        <f t="shared" si="8"/>
        <v>0</v>
      </c>
      <c r="I45" s="117">
        <f t="shared" si="5"/>
        <v>0</v>
      </c>
      <c r="J45" s="117">
        <f>SUBTOTAL(9,J46:J47)</f>
        <v>0</v>
      </c>
    </row>
    <row r="46" spans="1:10" x14ac:dyDescent="0.45">
      <c r="A46" s="134" t="str">
        <f t="shared" si="6"/>
        <v>DISPUTES BY SUM INSURED</v>
      </c>
      <c r="B46" s="37" t="str">
        <f t="shared" si="6"/>
        <v>INTERNAL</v>
      </c>
      <c r="C46" s="12" t="s">
        <v>31</v>
      </c>
      <c r="D46" s="66" t="s">
        <v>283</v>
      </c>
      <c r="E46" s="148">
        <v>0</v>
      </c>
      <c r="F46" s="148">
        <v>0</v>
      </c>
      <c r="G46" s="148">
        <v>0</v>
      </c>
      <c r="H46" s="148">
        <v>0</v>
      </c>
      <c r="I46" s="117">
        <f t="shared" si="5"/>
        <v>0</v>
      </c>
      <c r="J46" s="148">
        <v>0</v>
      </c>
    </row>
    <row r="47" spans="1:10" x14ac:dyDescent="0.45">
      <c r="A47" s="134" t="str">
        <f t="shared" si="6"/>
        <v>DISPUTES BY SUM INSURED</v>
      </c>
      <c r="B47" s="37" t="str">
        <f t="shared" si="6"/>
        <v>INTERNAL</v>
      </c>
      <c r="C47" s="12" t="s">
        <v>31</v>
      </c>
      <c r="D47" s="66" t="s">
        <v>284</v>
      </c>
      <c r="E47" s="148">
        <v>0</v>
      </c>
      <c r="F47" s="148">
        <v>0</v>
      </c>
      <c r="G47" s="148">
        <v>0</v>
      </c>
      <c r="H47" s="148">
        <v>0</v>
      </c>
      <c r="I47" s="117">
        <f t="shared" si="5"/>
        <v>0</v>
      </c>
      <c r="J47" s="148">
        <v>0</v>
      </c>
    </row>
    <row r="48" spans="1:10" x14ac:dyDescent="0.45">
      <c r="A48" s="134" t="str">
        <f t="shared" si="6"/>
        <v>DISPUTES BY SUM INSURED</v>
      </c>
      <c r="B48" s="37" t="str">
        <f t="shared" si="6"/>
        <v>INTERNAL</v>
      </c>
      <c r="C48" s="12" t="s">
        <v>31</v>
      </c>
      <c r="D48" s="66" t="s">
        <v>267</v>
      </c>
      <c r="E48" s="117">
        <f>E49-SUM(E34:E35)+E36+E45</f>
        <v>0</v>
      </c>
      <c r="F48" s="117">
        <f t="shared" ref="F48:H48" si="9">F49-SUM(F34:F35)+F36+F45</f>
        <v>0</v>
      </c>
      <c r="G48" s="117">
        <f t="shared" si="9"/>
        <v>0</v>
      </c>
      <c r="H48" s="117">
        <f t="shared" si="9"/>
        <v>0</v>
      </c>
      <c r="I48" s="117">
        <f t="shared" si="5"/>
        <v>0</v>
      </c>
      <c r="J48" s="117">
        <f>J49-SUM(J34:J35)+J36+J45</f>
        <v>0</v>
      </c>
    </row>
    <row r="49" spans="1:10" x14ac:dyDescent="0.45">
      <c r="A49" s="134" t="str">
        <f t="shared" si="6"/>
        <v>DISPUTES BY SUM INSURED</v>
      </c>
      <c r="B49" s="37" t="str">
        <f t="shared" si="6"/>
        <v>INTERNAL</v>
      </c>
      <c r="C49" s="12" t="s">
        <v>32</v>
      </c>
      <c r="D49" s="66" t="s">
        <v>276</v>
      </c>
      <c r="E49" s="148">
        <v>0</v>
      </c>
      <c r="F49" s="148">
        <v>0</v>
      </c>
      <c r="G49" s="148">
        <v>0</v>
      </c>
      <c r="H49" s="148">
        <v>0</v>
      </c>
      <c r="I49" s="117">
        <f t="shared" si="5"/>
        <v>0</v>
      </c>
      <c r="J49" s="148"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148">
        <v>0</v>
      </c>
      <c r="F52" s="148">
        <v>0</v>
      </c>
      <c r="G52" s="148">
        <v>0</v>
      </c>
      <c r="H52" s="148">
        <v>0</v>
      </c>
      <c r="I52" s="117">
        <f t="shared" ref="I52:I59" si="10">SUM(E52:H52)</f>
        <v>0</v>
      </c>
      <c r="J52" s="148">
        <v>0</v>
      </c>
    </row>
    <row r="53" spans="1:10" x14ac:dyDescent="0.45">
      <c r="A53" s="134" t="str">
        <f t="shared" ref="A53:B53" si="11">A52</f>
        <v>DISPUTE PAYMENT AMOUNTS (RESOLVED)</v>
      </c>
      <c r="B53" s="37" t="str">
        <f t="shared" si="11"/>
        <v>INTERNAL</v>
      </c>
      <c r="C53" s="12" t="s">
        <v>31</v>
      </c>
      <c r="D53" s="66" t="s">
        <v>269</v>
      </c>
      <c r="E53" s="148">
        <v>0</v>
      </c>
      <c r="F53" s="148">
        <v>0</v>
      </c>
      <c r="G53" s="148">
        <v>0</v>
      </c>
      <c r="H53" s="148">
        <v>0</v>
      </c>
      <c r="I53" s="117">
        <f t="shared" si="10"/>
        <v>0</v>
      </c>
      <c r="J53" s="148">
        <v>0</v>
      </c>
    </row>
    <row r="54" spans="1:10" x14ac:dyDescent="0.45">
      <c r="A54" s="134" t="str">
        <f t="shared" ref="A54:B54" si="12">A53</f>
        <v>DISPUTE PAYMENT AMOUNTS (RESOLVED)</v>
      </c>
      <c r="B54" s="37" t="str">
        <f t="shared" si="12"/>
        <v>INTERNAL</v>
      </c>
      <c r="C54" s="12" t="s">
        <v>31</v>
      </c>
      <c r="D54" s="66" t="s">
        <v>270</v>
      </c>
      <c r="E54" s="148">
        <v>0</v>
      </c>
      <c r="F54" s="148">
        <v>0</v>
      </c>
      <c r="G54" s="148">
        <v>0</v>
      </c>
      <c r="H54" s="148">
        <v>0</v>
      </c>
      <c r="I54" s="117">
        <f t="shared" si="10"/>
        <v>0</v>
      </c>
      <c r="J54" s="148">
        <v>0</v>
      </c>
    </row>
    <row r="55" spans="1:10" x14ac:dyDescent="0.45">
      <c r="A55" s="134" t="str">
        <f t="shared" ref="A55:B55" si="13">A54</f>
        <v>DISPUTE PAYMENT AMOUNTS (RESOLVED)</v>
      </c>
      <c r="B55" s="37" t="str">
        <f t="shared" si="13"/>
        <v>INTERNAL</v>
      </c>
      <c r="C55" s="12" t="s">
        <v>31</v>
      </c>
      <c r="D55" s="66" t="s">
        <v>271</v>
      </c>
      <c r="E55" s="148">
        <v>0</v>
      </c>
      <c r="F55" s="148">
        <v>0</v>
      </c>
      <c r="G55" s="148">
        <v>0</v>
      </c>
      <c r="H55" s="148">
        <v>0</v>
      </c>
      <c r="I55" s="117">
        <f t="shared" si="10"/>
        <v>0</v>
      </c>
      <c r="J55" s="148">
        <v>0</v>
      </c>
    </row>
    <row r="56" spans="1:10" x14ac:dyDescent="0.45">
      <c r="A56" s="134" t="str">
        <f t="shared" ref="A56:B56" si="14">A55</f>
        <v>DISPUTE PAYMENT AMOUNTS (RESOLVED)</v>
      </c>
      <c r="B56" s="37" t="str">
        <f t="shared" si="14"/>
        <v>INTERNAL</v>
      </c>
      <c r="C56" s="12" t="s">
        <v>31</v>
      </c>
      <c r="D56" s="66" t="s">
        <v>272</v>
      </c>
      <c r="E56" s="148">
        <v>0</v>
      </c>
      <c r="F56" s="148">
        <v>0</v>
      </c>
      <c r="G56" s="148">
        <v>0</v>
      </c>
      <c r="H56" s="148">
        <v>0</v>
      </c>
      <c r="I56" s="117">
        <f t="shared" si="10"/>
        <v>0</v>
      </c>
      <c r="J56" s="148">
        <v>0</v>
      </c>
    </row>
    <row r="57" spans="1:10" x14ac:dyDescent="0.45">
      <c r="A57" s="134" t="str">
        <f t="shared" ref="A57:B57" si="15">A56</f>
        <v>DISPUTE PAYMENT AMOUNTS (RESOLVED)</v>
      </c>
      <c r="B57" s="37" t="str">
        <f t="shared" si="15"/>
        <v>INTERNAL</v>
      </c>
      <c r="C57" s="12" t="s">
        <v>31</v>
      </c>
      <c r="D57" s="66" t="s">
        <v>273</v>
      </c>
      <c r="E57" s="148">
        <v>0</v>
      </c>
      <c r="F57" s="148">
        <v>0</v>
      </c>
      <c r="G57" s="148">
        <v>0</v>
      </c>
      <c r="H57" s="148">
        <v>0</v>
      </c>
      <c r="I57" s="117">
        <f t="shared" si="10"/>
        <v>0</v>
      </c>
      <c r="J57" s="148">
        <v>0</v>
      </c>
    </row>
    <row r="58" spans="1:10" x14ac:dyDescent="0.45">
      <c r="A58" s="134" t="str">
        <f t="shared" ref="A58:B58" si="16">A57</f>
        <v>DISPUTE PAYMENT AMOUNTS (RESOLVED)</v>
      </c>
      <c r="B58" s="37" t="str">
        <f t="shared" si="16"/>
        <v>INTERNAL</v>
      </c>
      <c r="C58" s="12" t="s">
        <v>31</v>
      </c>
      <c r="D58" s="66" t="s">
        <v>274</v>
      </c>
      <c r="E58" s="148">
        <v>0</v>
      </c>
      <c r="F58" s="148">
        <v>0</v>
      </c>
      <c r="G58" s="148">
        <v>0</v>
      </c>
      <c r="H58" s="148">
        <v>0</v>
      </c>
      <c r="I58" s="117">
        <f t="shared" si="10"/>
        <v>0</v>
      </c>
      <c r="J58" s="148">
        <v>0</v>
      </c>
    </row>
    <row r="59" spans="1:10" x14ac:dyDescent="0.45">
      <c r="A59" s="134" t="str">
        <f t="shared" ref="A59:B59" si="17">A58</f>
        <v>DISPUTE PAYMENT AMOUNTS (RESOLVED)</v>
      </c>
      <c r="B59" s="37" t="str">
        <f t="shared" si="17"/>
        <v>INTERNAL</v>
      </c>
      <c r="C59" s="12" t="s">
        <v>31</v>
      </c>
      <c r="D59" s="66" t="s">
        <v>275</v>
      </c>
      <c r="E59" s="148">
        <v>0</v>
      </c>
      <c r="F59" s="148">
        <v>0</v>
      </c>
      <c r="G59" s="148">
        <v>0</v>
      </c>
      <c r="H59" s="148">
        <v>0</v>
      </c>
      <c r="I59" s="117">
        <f t="shared" si="10"/>
        <v>0</v>
      </c>
      <c r="J59" s="148"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61" t="s">
        <v>256</v>
      </c>
      <c r="E62" s="162"/>
      <c r="F62" s="162"/>
      <c r="G62" s="162"/>
      <c r="H62" s="162"/>
      <c r="I62" s="162"/>
      <c r="J62" s="163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51">
        <v>0</v>
      </c>
      <c r="F64" s="151">
        <v>0</v>
      </c>
      <c r="G64" s="151">
        <v>0</v>
      </c>
      <c r="H64" s="151">
        <v>0</v>
      </c>
      <c r="I64" s="116">
        <f>SUM(E64:H64)</f>
        <v>0</v>
      </c>
      <c r="J64" s="151">
        <v>0</v>
      </c>
    </row>
    <row r="65" spans="1:10" x14ac:dyDescent="0.45">
      <c r="A65" s="135"/>
      <c r="B65" s="37"/>
      <c r="C65" s="12"/>
      <c r="D65" s="113"/>
      <c r="E65" s="112"/>
      <c r="F65" s="112"/>
      <c r="G65" s="112"/>
      <c r="H65" s="112"/>
      <c r="I65" s="112"/>
      <c r="J65" s="112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148">
        <v>0</v>
      </c>
      <c r="F66" s="148">
        <v>0</v>
      </c>
      <c r="G66" s="148">
        <v>0</v>
      </c>
      <c r="H66" s="148">
        <v>0</v>
      </c>
      <c r="I66" s="117">
        <f t="shared" ref="I66:I81" si="18">SUM(E66:H66)</f>
        <v>0</v>
      </c>
      <c r="J66" s="148">
        <v>0</v>
      </c>
    </row>
    <row r="67" spans="1:10" x14ac:dyDescent="0.45">
      <c r="A67" s="134" t="str">
        <f t="shared" ref="A67:B67" si="19">A66</f>
        <v>DISPUTES BY NUMBER</v>
      </c>
      <c r="B67" s="37" t="str">
        <f t="shared" si="19"/>
        <v>EXTERNAL</v>
      </c>
      <c r="C67" s="12" t="s">
        <v>31</v>
      </c>
      <c r="D67" s="66" t="s">
        <v>265</v>
      </c>
      <c r="E67" s="148">
        <v>0</v>
      </c>
      <c r="F67" s="148">
        <v>0</v>
      </c>
      <c r="G67" s="148">
        <v>0</v>
      </c>
      <c r="H67" s="148">
        <v>0</v>
      </c>
      <c r="I67" s="117">
        <f t="shared" si="18"/>
        <v>0</v>
      </c>
      <c r="J67" s="148">
        <v>0</v>
      </c>
    </row>
    <row r="68" spans="1:10" x14ac:dyDescent="0.45">
      <c r="A68" s="134" t="str">
        <f t="shared" ref="A68:B68" si="20">A67</f>
        <v>DISPUTES BY NUMBER</v>
      </c>
      <c r="B68" s="37" t="str">
        <f t="shared" si="20"/>
        <v>EXTERNAL</v>
      </c>
      <c r="C68" s="12" t="s">
        <v>31</v>
      </c>
      <c r="D68" s="66" t="s">
        <v>263</v>
      </c>
      <c r="E68" s="117">
        <f>SUBTOTAL(9,E69:E76)</f>
        <v>0</v>
      </c>
      <c r="F68" s="117">
        <f t="shared" ref="F68:H68" si="21">SUBTOTAL(9,F69:F76)</f>
        <v>0</v>
      </c>
      <c r="G68" s="117">
        <f t="shared" si="21"/>
        <v>0</v>
      </c>
      <c r="H68" s="117">
        <f t="shared" si="21"/>
        <v>0</v>
      </c>
      <c r="I68" s="117">
        <f t="shared" si="18"/>
        <v>0</v>
      </c>
      <c r="J68" s="117">
        <f>SUBTOTAL(9,J69:J76)</f>
        <v>0</v>
      </c>
    </row>
    <row r="69" spans="1:10" x14ac:dyDescent="0.45">
      <c r="A69" s="134" t="str">
        <f t="shared" ref="A69:B69" si="22">A68</f>
        <v>DISPUTES BY NUMBER</v>
      </c>
      <c r="B69" s="37" t="str">
        <f t="shared" si="22"/>
        <v>EXTERNAL</v>
      </c>
      <c r="C69" s="12" t="s">
        <v>31</v>
      </c>
      <c r="D69" s="66" t="s">
        <v>268</v>
      </c>
      <c r="E69" s="148">
        <v>0</v>
      </c>
      <c r="F69" s="148">
        <v>0</v>
      </c>
      <c r="G69" s="148">
        <v>0</v>
      </c>
      <c r="H69" s="148">
        <v>0</v>
      </c>
      <c r="I69" s="117">
        <f t="shared" si="18"/>
        <v>0</v>
      </c>
      <c r="J69" s="148">
        <v>0</v>
      </c>
    </row>
    <row r="70" spans="1:10" x14ac:dyDescent="0.45">
      <c r="A70" s="134" t="str">
        <f t="shared" ref="A70:B70" si="23">A69</f>
        <v>DISPUTES BY NUMBER</v>
      </c>
      <c r="B70" s="37" t="str">
        <f t="shared" si="23"/>
        <v>EXTERNAL</v>
      </c>
      <c r="C70" s="12" t="s">
        <v>31</v>
      </c>
      <c r="D70" s="66" t="s">
        <v>269</v>
      </c>
      <c r="E70" s="148">
        <v>0</v>
      </c>
      <c r="F70" s="148">
        <v>0</v>
      </c>
      <c r="G70" s="148">
        <v>0</v>
      </c>
      <c r="H70" s="148">
        <v>0</v>
      </c>
      <c r="I70" s="117">
        <f t="shared" si="18"/>
        <v>0</v>
      </c>
      <c r="J70" s="148">
        <v>0</v>
      </c>
    </row>
    <row r="71" spans="1:10" x14ac:dyDescent="0.45">
      <c r="A71" s="134" t="str">
        <f t="shared" ref="A71:B71" si="24">A70</f>
        <v>DISPUTES BY NUMBER</v>
      </c>
      <c r="B71" s="37" t="str">
        <f t="shared" si="24"/>
        <v>EXTERNAL</v>
      </c>
      <c r="C71" s="12" t="s">
        <v>31</v>
      </c>
      <c r="D71" s="66" t="s">
        <v>270</v>
      </c>
      <c r="E71" s="148">
        <v>0</v>
      </c>
      <c r="F71" s="148">
        <v>0</v>
      </c>
      <c r="G71" s="148">
        <v>0</v>
      </c>
      <c r="H71" s="148">
        <v>0</v>
      </c>
      <c r="I71" s="117">
        <f t="shared" si="18"/>
        <v>0</v>
      </c>
      <c r="J71" s="148">
        <v>0</v>
      </c>
    </row>
    <row r="72" spans="1:10" x14ac:dyDescent="0.45">
      <c r="A72" s="134" t="str">
        <f t="shared" ref="A72:B72" si="25">A71</f>
        <v>DISPUTES BY NUMBER</v>
      </c>
      <c r="B72" s="37" t="str">
        <f t="shared" si="25"/>
        <v>EXTERNAL</v>
      </c>
      <c r="C72" s="12" t="s">
        <v>31</v>
      </c>
      <c r="D72" s="66" t="s">
        <v>271</v>
      </c>
      <c r="E72" s="148">
        <v>0</v>
      </c>
      <c r="F72" s="148">
        <v>0</v>
      </c>
      <c r="G72" s="148">
        <v>0</v>
      </c>
      <c r="H72" s="148">
        <v>0</v>
      </c>
      <c r="I72" s="117">
        <f t="shared" si="18"/>
        <v>0</v>
      </c>
      <c r="J72" s="148">
        <v>0</v>
      </c>
    </row>
    <row r="73" spans="1:10" x14ac:dyDescent="0.45">
      <c r="A73" s="134" t="str">
        <f t="shared" ref="A73:B73" si="26">A72</f>
        <v>DISPUTES BY NUMBER</v>
      </c>
      <c r="B73" s="37" t="str">
        <f t="shared" si="26"/>
        <v>EXTERNAL</v>
      </c>
      <c r="C73" s="12" t="s">
        <v>31</v>
      </c>
      <c r="D73" s="66" t="s">
        <v>272</v>
      </c>
      <c r="E73" s="148">
        <v>0</v>
      </c>
      <c r="F73" s="148">
        <v>0</v>
      </c>
      <c r="G73" s="148">
        <v>0</v>
      </c>
      <c r="H73" s="148">
        <v>0</v>
      </c>
      <c r="I73" s="117">
        <f t="shared" si="18"/>
        <v>0</v>
      </c>
      <c r="J73" s="148">
        <v>0</v>
      </c>
    </row>
    <row r="74" spans="1:10" x14ac:dyDescent="0.45">
      <c r="A74" s="134" t="str">
        <f t="shared" ref="A74:B74" si="27">A73</f>
        <v>DISPUTES BY NUMBER</v>
      </c>
      <c r="B74" s="37" t="str">
        <f t="shared" si="27"/>
        <v>EXTERNAL</v>
      </c>
      <c r="C74" s="12" t="s">
        <v>31</v>
      </c>
      <c r="D74" s="66" t="s">
        <v>273</v>
      </c>
      <c r="E74" s="148">
        <v>0</v>
      </c>
      <c r="F74" s="148">
        <v>0</v>
      </c>
      <c r="G74" s="148">
        <v>0</v>
      </c>
      <c r="H74" s="148">
        <v>0</v>
      </c>
      <c r="I74" s="117">
        <f t="shared" si="18"/>
        <v>0</v>
      </c>
      <c r="J74" s="148">
        <v>0</v>
      </c>
    </row>
    <row r="75" spans="1:10" x14ac:dyDescent="0.45">
      <c r="A75" s="134" t="str">
        <f t="shared" ref="A75:B75" si="28">A74</f>
        <v>DISPUTES BY NUMBER</v>
      </c>
      <c r="B75" s="37" t="str">
        <f t="shared" si="28"/>
        <v>EXTERNAL</v>
      </c>
      <c r="C75" s="12" t="s">
        <v>31</v>
      </c>
      <c r="D75" s="66" t="s">
        <v>274</v>
      </c>
      <c r="E75" s="148">
        <v>0</v>
      </c>
      <c r="F75" s="148">
        <v>0</v>
      </c>
      <c r="G75" s="148">
        <v>0</v>
      </c>
      <c r="H75" s="148">
        <v>0</v>
      </c>
      <c r="I75" s="117">
        <f t="shared" si="18"/>
        <v>0</v>
      </c>
      <c r="J75" s="148">
        <v>0</v>
      </c>
    </row>
    <row r="76" spans="1:10" x14ac:dyDescent="0.45">
      <c r="A76" s="134" t="str">
        <f t="shared" ref="A76:B76" si="29">A75</f>
        <v>DISPUTES BY NUMBER</v>
      </c>
      <c r="B76" s="37" t="str">
        <f t="shared" si="29"/>
        <v>EXTERNAL</v>
      </c>
      <c r="C76" s="12" t="s">
        <v>31</v>
      </c>
      <c r="D76" s="66" t="s">
        <v>275</v>
      </c>
      <c r="E76" s="148">
        <v>0</v>
      </c>
      <c r="F76" s="148">
        <v>0</v>
      </c>
      <c r="G76" s="148">
        <v>0</v>
      </c>
      <c r="H76" s="148">
        <v>0</v>
      </c>
      <c r="I76" s="117">
        <f t="shared" si="18"/>
        <v>0</v>
      </c>
      <c r="J76" s="148">
        <v>0</v>
      </c>
    </row>
    <row r="77" spans="1:10" x14ac:dyDescent="0.45">
      <c r="A77" s="134" t="str">
        <f t="shared" ref="A77:B77" si="30">A76</f>
        <v>DISPUTES BY NUMBER</v>
      </c>
      <c r="B77" s="37" t="str">
        <f t="shared" si="30"/>
        <v>EXTERNAL</v>
      </c>
      <c r="C77" s="12" t="s">
        <v>31</v>
      </c>
      <c r="D77" s="66" t="s">
        <v>266</v>
      </c>
      <c r="E77" s="117">
        <f>SUBTOTAL(9,E78:E79)</f>
        <v>0</v>
      </c>
      <c r="F77" s="117">
        <f t="shared" ref="F77:H77" si="31">SUBTOTAL(9,F78:F79)</f>
        <v>0</v>
      </c>
      <c r="G77" s="117">
        <f t="shared" si="31"/>
        <v>0</v>
      </c>
      <c r="H77" s="117">
        <f t="shared" si="31"/>
        <v>0</v>
      </c>
      <c r="I77" s="117">
        <f t="shared" si="18"/>
        <v>0</v>
      </c>
      <c r="J77" s="117">
        <f>SUBTOTAL(9,J78:J79)</f>
        <v>0</v>
      </c>
    </row>
    <row r="78" spans="1:10" x14ac:dyDescent="0.45">
      <c r="A78" s="134" t="str">
        <f t="shared" ref="A78:B78" si="32">A77</f>
        <v>DISPUTES BY NUMBER</v>
      </c>
      <c r="B78" s="37" t="str">
        <f t="shared" si="32"/>
        <v>EXTERNAL</v>
      </c>
      <c r="C78" s="12" t="s">
        <v>31</v>
      </c>
      <c r="D78" s="66" t="s">
        <v>283</v>
      </c>
      <c r="E78" s="148">
        <v>0</v>
      </c>
      <c r="F78" s="148">
        <v>0</v>
      </c>
      <c r="G78" s="148">
        <v>0</v>
      </c>
      <c r="H78" s="148">
        <v>0</v>
      </c>
      <c r="I78" s="117">
        <f t="shared" si="18"/>
        <v>0</v>
      </c>
      <c r="J78" s="148">
        <v>0</v>
      </c>
    </row>
    <row r="79" spans="1:10" x14ac:dyDescent="0.45">
      <c r="A79" s="134" t="str">
        <f t="shared" ref="A79:B79" si="33">A78</f>
        <v>DISPUTES BY NUMBER</v>
      </c>
      <c r="B79" s="37" t="str">
        <f t="shared" si="33"/>
        <v>EXTERNAL</v>
      </c>
      <c r="C79" s="12" t="s">
        <v>31</v>
      </c>
      <c r="D79" s="66" t="s">
        <v>284</v>
      </c>
      <c r="E79" s="148">
        <v>0</v>
      </c>
      <c r="F79" s="148">
        <v>0</v>
      </c>
      <c r="G79" s="148">
        <v>0</v>
      </c>
      <c r="H79" s="148">
        <v>0</v>
      </c>
      <c r="I79" s="117">
        <f t="shared" si="18"/>
        <v>0</v>
      </c>
      <c r="J79" s="148">
        <v>0</v>
      </c>
    </row>
    <row r="80" spans="1:10" x14ac:dyDescent="0.45">
      <c r="A80" s="134" t="str">
        <f t="shared" ref="A80:B80" si="34">A79</f>
        <v>DISPUTES BY NUMBER</v>
      </c>
      <c r="B80" s="37" t="str">
        <f t="shared" si="34"/>
        <v>EXTERNAL</v>
      </c>
      <c r="C80" s="12" t="s">
        <v>31</v>
      </c>
      <c r="D80" s="66" t="s">
        <v>267</v>
      </c>
      <c r="E80" s="117">
        <f>E81-SUM(E66:E67)+E68+E77</f>
        <v>0</v>
      </c>
      <c r="F80" s="117">
        <f>F81-SUM(F66:F67)+F68+F77</f>
        <v>0</v>
      </c>
      <c r="G80" s="117">
        <f>G81-SUM(G66:G67)+G68+G77</f>
        <v>0</v>
      </c>
      <c r="H80" s="117">
        <f>H81-SUM(H66:H67)+H68+H77</f>
        <v>0</v>
      </c>
      <c r="I80" s="117">
        <f t="shared" si="18"/>
        <v>0</v>
      </c>
      <c r="J80" s="117">
        <f>J81-SUM(J66:J67)+J68+J77</f>
        <v>0</v>
      </c>
    </row>
    <row r="81" spans="1:10" x14ac:dyDescent="0.45">
      <c r="A81" s="134" t="str">
        <f t="shared" ref="A81:B81" si="35">A80</f>
        <v>DISPUTES BY NUMBER</v>
      </c>
      <c r="B81" s="37" t="str">
        <f t="shared" si="35"/>
        <v>EXTERNAL</v>
      </c>
      <c r="C81" s="12" t="s">
        <v>32</v>
      </c>
      <c r="D81" s="66" t="s">
        <v>276</v>
      </c>
      <c r="E81" s="148">
        <v>0</v>
      </c>
      <c r="F81" s="148">
        <v>0</v>
      </c>
      <c r="G81" s="148">
        <v>0</v>
      </c>
      <c r="H81" s="148">
        <v>0</v>
      </c>
      <c r="I81" s="117">
        <f t="shared" si="18"/>
        <v>0</v>
      </c>
      <c r="J81" s="148"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51">
        <v>0</v>
      </c>
      <c r="F84" s="151">
        <v>0</v>
      </c>
      <c r="G84" s="151">
        <v>0</v>
      </c>
      <c r="H84" s="151">
        <v>0</v>
      </c>
      <c r="I84" s="116">
        <f>SUM(E84:H84)</f>
        <v>0</v>
      </c>
      <c r="J84" s="151">
        <v>0</v>
      </c>
    </row>
    <row r="85" spans="1:10" x14ac:dyDescent="0.45">
      <c r="A85" s="135"/>
      <c r="B85" s="37"/>
      <c r="C85" s="12"/>
      <c r="D85" s="113"/>
      <c r="E85" s="112"/>
      <c r="F85" s="112"/>
      <c r="G85" s="112"/>
      <c r="H85" s="112"/>
      <c r="I85" s="112"/>
      <c r="J85" s="112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148">
        <v>0</v>
      </c>
      <c r="F86" s="148">
        <v>0</v>
      </c>
      <c r="G86" s="148">
        <v>0</v>
      </c>
      <c r="H86" s="148">
        <v>0</v>
      </c>
      <c r="I86" s="117">
        <f t="shared" ref="I86:I101" si="36">SUM(E86:H86)</f>
        <v>0</v>
      </c>
      <c r="J86" s="148">
        <v>0</v>
      </c>
    </row>
    <row r="87" spans="1:10" x14ac:dyDescent="0.45">
      <c r="A87" s="134" t="str">
        <f t="shared" ref="A87:B87" si="37">A86</f>
        <v>DISPUTES BY SUM INSURED</v>
      </c>
      <c r="B87" s="37" t="str">
        <f t="shared" si="37"/>
        <v>EXTERNAL</v>
      </c>
      <c r="C87" s="12" t="s">
        <v>31</v>
      </c>
      <c r="D87" s="66" t="s">
        <v>265</v>
      </c>
      <c r="E87" s="148">
        <v>0</v>
      </c>
      <c r="F87" s="148">
        <v>0</v>
      </c>
      <c r="G87" s="148">
        <v>0</v>
      </c>
      <c r="H87" s="148">
        <v>0</v>
      </c>
      <c r="I87" s="117">
        <f t="shared" si="36"/>
        <v>0</v>
      </c>
      <c r="J87" s="148">
        <v>0</v>
      </c>
    </row>
    <row r="88" spans="1:10" x14ac:dyDescent="0.45">
      <c r="A88" s="134" t="str">
        <f t="shared" ref="A88:B88" si="38">A87</f>
        <v>DISPUTES BY SUM INSURED</v>
      </c>
      <c r="B88" s="37" t="str">
        <f t="shared" si="38"/>
        <v>EXTERNAL</v>
      </c>
      <c r="C88" s="12" t="s">
        <v>31</v>
      </c>
      <c r="D88" s="66" t="s">
        <v>263</v>
      </c>
      <c r="E88" s="117">
        <f>SUBTOTAL(9,E89:E96)</f>
        <v>0</v>
      </c>
      <c r="F88" s="117">
        <f t="shared" ref="F88" si="39">SUBTOTAL(9,F89:F96)</f>
        <v>0</v>
      </c>
      <c r="G88" s="117">
        <f t="shared" ref="G88" si="40">SUBTOTAL(9,G89:G96)</f>
        <v>0</v>
      </c>
      <c r="H88" s="117">
        <f t="shared" ref="H88" si="41">SUBTOTAL(9,H89:H96)</f>
        <v>0</v>
      </c>
      <c r="I88" s="117">
        <f t="shared" si="36"/>
        <v>0</v>
      </c>
      <c r="J88" s="117">
        <f>SUBTOTAL(9,J89:J96)</f>
        <v>0</v>
      </c>
    </row>
    <row r="89" spans="1:10" x14ac:dyDescent="0.45">
      <c r="A89" s="134" t="str">
        <f t="shared" ref="A89:B89" si="42">A88</f>
        <v>DISPUTES BY SUM INSURED</v>
      </c>
      <c r="B89" s="37" t="str">
        <f t="shared" si="42"/>
        <v>EXTERNAL</v>
      </c>
      <c r="C89" s="12" t="s">
        <v>31</v>
      </c>
      <c r="D89" s="66" t="s">
        <v>268</v>
      </c>
      <c r="E89" s="148">
        <v>0</v>
      </c>
      <c r="F89" s="148">
        <v>0</v>
      </c>
      <c r="G89" s="148">
        <v>0</v>
      </c>
      <c r="H89" s="148">
        <v>0</v>
      </c>
      <c r="I89" s="117">
        <f t="shared" si="36"/>
        <v>0</v>
      </c>
      <c r="J89" s="148">
        <v>0</v>
      </c>
    </row>
    <row r="90" spans="1:10" x14ac:dyDescent="0.45">
      <c r="A90" s="134" t="str">
        <f t="shared" ref="A90:B90" si="43">A89</f>
        <v>DISPUTES BY SUM INSURED</v>
      </c>
      <c r="B90" s="37" t="str">
        <f t="shared" si="43"/>
        <v>EXTERNAL</v>
      </c>
      <c r="C90" s="12" t="s">
        <v>31</v>
      </c>
      <c r="D90" s="66" t="s">
        <v>269</v>
      </c>
      <c r="E90" s="148">
        <v>0</v>
      </c>
      <c r="F90" s="148">
        <v>0</v>
      </c>
      <c r="G90" s="148">
        <v>0</v>
      </c>
      <c r="H90" s="148">
        <v>0</v>
      </c>
      <c r="I90" s="117">
        <f t="shared" si="36"/>
        <v>0</v>
      </c>
      <c r="J90" s="148">
        <v>0</v>
      </c>
    </row>
    <row r="91" spans="1:10" x14ac:dyDescent="0.45">
      <c r="A91" s="134" t="str">
        <f t="shared" ref="A91:B91" si="44">A90</f>
        <v>DISPUTES BY SUM INSURED</v>
      </c>
      <c r="B91" s="37" t="str">
        <f t="shared" si="44"/>
        <v>EXTERNAL</v>
      </c>
      <c r="C91" s="12" t="s">
        <v>31</v>
      </c>
      <c r="D91" s="66" t="s">
        <v>270</v>
      </c>
      <c r="E91" s="148">
        <v>0</v>
      </c>
      <c r="F91" s="148">
        <v>0</v>
      </c>
      <c r="G91" s="148">
        <v>0</v>
      </c>
      <c r="H91" s="148">
        <v>0</v>
      </c>
      <c r="I91" s="117">
        <f t="shared" si="36"/>
        <v>0</v>
      </c>
      <c r="J91" s="148">
        <v>0</v>
      </c>
    </row>
    <row r="92" spans="1:10" x14ac:dyDescent="0.45">
      <c r="A92" s="134" t="str">
        <f t="shared" ref="A92:B92" si="45">A91</f>
        <v>DISPUTES BY SUM INSURED</v>
      </c>
      <c r="B92" s="37" t="str">
        <f t="shared" si="45"/>
        <v>EXTERNAL</v>
      </c>
      <c r="C92" s="12" t="s">
        <v>31</v>
      </c>
      <c r="D92" s="66" t="s">
        <v>271</v>
      </c>
      <c r="E92" s="148">
        <v>0</v>
      </c>
      <c r="F92" s="148">
        <v>0</v>
      </c>
      <c r="G92" s="148">
        <v>0</v>
      </c>
      <c r="H92" s="148">
        <v>0</v>
      </c>
      <c r="I92" s="117">
        <f t="shared" si="36"/>
        <v>0</v>
      </c>
      <c r="J92" s="148">
        <v>0</v>
      </c>
    </row>
    <row r="93" spans="1:10" x14ac:dyDescent="0.45">
      <c r="A93" s="134" t="str">
        <f t="shared" ref="A93:B93" si="46">A92</f>
        <v>DISPUTES BY SUM INSURED</v>
      </c>
      <c r="B93" s="37" t="str">
        <f t="shared" si="46"/>
        <v>EXTERNAL</v>
      </c>
      <c r="C93" s="12" t="s">
        <v>31</v>
      </c>
      <c r="D93" s="66" t="s">
        <v>272</v>
      </c>
      <c r="E93" s="148">
        <v>0</v>
      </c>
      <c r="F93" s="148">
        <v>0</v>
      </c>
      <c r="G93" s="148">
        <v>0</v>
      </c>
      <c r="H93" s="148">
        <v>0</v>
      </c>
      <c r="I93" s="117">
        <f t="shared" si="36"/>
        <v>0</v>
      </c>
      <c r="J93" s="148">
        <v>0</v>
      </c>
    </row>
    <row r="94" spans="1:10" x14ac:dyDescent="0.45">
      <c r="A94" s="134" t="str">
        <f t="shared" ref="A94:B94" si="47">A93</f>
        <v>DISPUTES BY SUM INSURED</v>
      </c>
      <c r="B94" s="37" t="str">
        <f t="shared" si="47"/>
        <v>EXTERNAL</v>
      </c>
      <c r="C94" s="12" t="s">
        <v>31</v>
      </c>
      <c r="D94" s="66" t="s">
        <v>273</v>
      </c>
      <c r="E94" s="148">
        <v>0</v>
      </c>
      <c r="F94" s="148">
        <v>0</v>
      </c>
      <c r="G94" s="148">
        <v>0</v>
      </c>
      <c r="H94" s="148">
        <v>0</v>
      </c>
      <c r="I94" s="117">
        <f t="shared" si="36"/>
        <v>0</v>
      </c>
      <c r="J94" s="148">
        <v>0</v>
      </c>
    </row>
    <row r="95" spans="1:10" x14ac:dyDescent="0.45">
      <c r="A95" s="134" t="str">
        <f t="shared" ref="A95:B95" si="48">A94</f>
        <v>DISPUTES BY SUM INSURED</v>
      </c>
      <c r="B95" s="37" t="str">
        <f t="shared" si="48"/>
        <v>EXTERNAL</v>
      </c>
      <c r="C95" s="12" t="s">
        <v>31</v>
      </c>
      <c r="D95" s="66" t="s">
        <v>274</v>
      </c>
      <c r="E95" s="148">
        <v>0</v>
      </c>
      <c r="F95" s="148">
        <v>0</v>
      </c>
      <c r="G95" s="148">
        <v>0</v>
      </c>
      <c r="H95" s="148">
        <v>0</v>
      </c>
      <c r="I95" s="117">
        <f t="shared" si="36"/>
        <v>0</v>
      </c>
      <c r="J95" s="148">
        <v>0</v>
      </c>
    </row>
    <row r="96" spans="1:10" x14ac:dyDescent="0.45">
      <c r="A96" s="134" t="str">
        <f t="shared" ref="A96:B96" si="49">A95</f>
        <v>DISPUTES BY SUM INSURED</v>
      </c>
      <c r="B96" s="37" t="str">
        <f t="shared" si="49"/>
        <v>EXTERNAL</v>
      </c>
      <c r="C96" s="12" t="s">
        <v>31</v>
      </c>
      <c r="D96" s="66" t="s">
        <v>275</v>
      </c>
      <c r="E96" s="148">
        <v>0</v>
      </c>
      <c r="F96" s="148">
        <v>0</v>
      </c>
      <c r="G96" s="148">
        <v>0</v>
      </c>
      <c r="H96" s="148">
        <v>0</v>
      </c>
      <c r="I96" s="117">
        <f t="shared" si="36"/>
        <v>0</v>
      </c>
      <c r="J96" s="148">
        <v>0</v>
      </c>
    </row>
    <row r="97" spans="1:10" x14ac:dyDescent="0.45">
      <c r="A97" s="134" t="str">
        <f t="shared" ref="A97:B97" si="50">A96</f>
        <v>DISPUTES BY SUM INSURED</v>
      </c>
      <c r="B97" s="37" t="str">
        <f t="shared" si="50"/>
        <v>EXTERNAL</v>
      </c>
      <c r="C97" s="12" t="s">
        <v>31</v>
      </c>
      <c r="D97" s="66" t="s">
        <v>266</v>
      </c>
      <c r="E97" s="117">
        <f>SUBTOTAL(9,E98:E99)</f>
        <v>0</v>
      </c>
      <c r="F97" s="117">
        <f t="shared" ref="F97" si="51">SUBTOTAL(9,F98:F99)</f>
        <v>0</v>
      </c>
      <c r="G97" s="117">
        <f t="shared" ref="G97" si="52">SUBTOTAL(9,G98:G99)</f>
        <v>0</v>
      </c>
      <c r="H97" s="117">
        <f t="shared" ref="H97" si="53">SUBTOTAL(9,H98:H99)</f>
        <v>0</v>
      </c>
      <c r="I97" s="117">
        <f t="shared" si="36"/>
        <v>0</v>
      </c>
      <c r="J97" s="117">
        <f>SUBTOTAL(9,J98:J99)</f>
        <v>0</v>
      </c>
    </row>
    <row r="98" spans="1:10" x14ac:dyDescent="0.45">
      <c r="A98" s="134" t="str">
        <f t="shared" ref="A98:B98" si="54">A97</f>
        <v>DISPUTES BY SUM INSURED</v>
      </c>
      <c r="B98" s="37" t="str">
        <f t="shared" si="54"/>
        <v>EXTERNAL</v>
      </c>
      <c r="C98" s="12" t="s">
        <v>31</v>
      </c>
      <c r="D98" s="66" t="s">
        <v>283</v>
      </c>
      <c r="E98" s="148">
        <v>0</v>
      </c>
      <c r="F98" s="148">
        <v>0</v>
      </c>
      <c r="G98" s="148">
        <v>0</v>
      </c>
      <c r="H98" s="148">
        <v>0</v>
      </c>
      <c r="I98" s="117">
        <f t="shared" si="36"/>
        <v>0</v>
      </c>
      <c r="J98" s="148">
        <v>0</v>
      </c>
    </row>
    <row r="99" spans="1:10" x14ac:dyDescent="0.45">
      <c r="A99" s="134" t="str">
        <f t="shared" ref="A99:B99" si="55">A98</f>
        <v>DISPUTES BY SUM INSURED</v>
      </c>
      <c r="B99" s="37" t="str">
        <f t="shared" si="55"/>
        <v>EXTERNAL</v>
      </c>
      <c r="C99" s="12" t="s">
        <v>31</v>
      </c>
      <c r="D99" s="66" t="s">
        <v>284</v>
      </c>
      <c r="E99" s="148">
        <v>0</v>
      </c>
      <c r="F99" s="148">
        <v>0</v>
      </c>
      <c r="G99" s="148">
        <v>0</v>
      </c>
      <c r="H99" s="148">
        <v>0</v>
      </c>
      <c r="I99" s="117">
        <f t="shared" si="36"/>
        <v>0</v>
      </c>
      <c r="J99" s="148">
        <v>0</v>
      </c>
    </row>
    <row r="100" spans="1:10" x14ac:dyDescent="0.45">
      <c r="A100" s="134" t="str">
        <f t="shared" ref="A100:B100" si="56">A99</f>
        <v>DISPUTES BY SUM INSURED</v>
      </c>
      <c r="B100" s="37" t="str">
        <f t="shared" si="56"/>
        <v>EXTERNAL</v>
      </c>
      <c r="C100" s="12" t="s">
        <v>31</v>
      </c>
      <c r="D100" s="66" t="s">
        <v>267</v>
      </c>
      <c r="E100" s="117">
        <f>E101-SUM(E86:E87)+E88+E97</f>
        <v>0</v>
      </c>
      <c r="F100" s="117">
        <f t="shared" ref="F100" si="57">F101-SUM(F86:F87)+F88+F97</f>
        <v>0</v>
      </c>
      <c r="G100" s="117">
        <f t="shared" ref="G100" si="58">G101-SUM(G86:G87)+G88+G97</f>
        <v>0</v>
      </c>
      <c r="H100" s="117">
        <f t="shared" ref="H100" si="59">H101-SUM(H86:H87)+H88+H97</f>
        <v>0</v>
      </c>
      <c r="I100" s="117">
        <f t="shared" si="36"/>
        <v>0</v>
      </c>
      <c r="J100" s="117">
        <f>J101-SUM(J86:J87)+J88+J97</f>
        <v>0</v>
      </c>
    </row>
    <row r="101" spans="1:10" x14ac:dyDescent="0.45">
      <c r="A101" s="134" t="str">
        <f t="shared" ref="A101:B101" si="60">A100</f>
        <v>DISPUTES BY SUM INSURED</v>
      </c>
      <c r="B101" s="37" t="str">
        <f t="shared" si="60"/>
        <v>EXTERNAL</v>
      </c>
      <c r="C101" s="12" t="s">
        <v>32</v>
      </c>
      <c r="D101" s="66" t="s">
        <v>276</v>
      </c>
      <c r="E101" s="148">
        <v>0</v>
      </c>
      <c r="F101" s="148">
        <v>0</v>
      </c>
      <c r="G101" s="148">
        <v>0</v>
      </c>
      <c r="H101" s="148">
        <v>0</v>
      </c>
      <c r="I101" s="117">
        <f t="shared" si="36"/>
        <v>0</v>
      </c>
      <c r="J101" s="148"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43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148">
        <v>0</v>
      </c>
      <c r="F104" s="148">
        <v>0</v>
      </c>
      <c r="G104" s="148">
        <v>0</v>
      </c>
      <c r="H104" s="148">
        <v>0</v>
      </c>
      <c r="I104" s="117">
        <f t="shared" ref="I104:I111" si="61">SUM(E104:H104)</f>
        <v>0</v>
      </c>
      <c r="J104" s="148">
        <v>0</v>
      </c>
    </row>
    <row r="105" spans="1:10" x14ac:dyDescent="0.45">
      <c r="A105" s="134" t="str">
        <f t="shared" ref="A105:B105" si="62">A104</f>
        <v>DISPUTE PAYMENT AMOUNTS (RESOLVED)</v>
      </c>
      <c r="B105" s="37" t="str">
        <f t="shared" si="62"/>
        <v>EXTERNAL</v>
      </c>
      <c r="C105" s="12" t="s">
        <v>31</v>
      </c>
      <c r="D105" s="66" t="s">
        <v>269</v>
      </c>
      <c r="E105" s="148">
        <v>0</v>
      </c>
      <c r="F105" s="148">
        <v>0</v>
      </c>
      <c r="G105" s="148">
        <v>0</v>
      </c>
      <c r="H105" s="148">
        <v>0</v>
      </c>
      <c r="I105" s="117">
        <f t="shared" si="61"/>
        <v>0</v>
      </c>
      <c r="J105" s="148">
        <v>0</v>
      </c>
    </row>
    <row r="106" spans="1:10" x14ac:dyDescent="0.45">
      <c r="A106" s="134" t="str">
        <f t="shared" ref="A106:B106" si="63">A105</f>
        <v>DISPUTE PAYMENT AMOUNTS (RESOLVED)</v>
      </c>
      <c r="B106" s="37" t="str">
        <f t="shared" si="63"/>
        <v>EXTERNAL</v>
      </c>
      <c r="C106" s="12" t="s">
        <v>31</v>
      </c>
      <c r="D106" s="66" t="s">
        <v>270</v>
      </c>
      <c r="E106" s="148">
        <v>0</v>
      </c>
      <c r="F106" s="148">
        <v>0</v>
      </c>
      <c r="G106" s="148">
        <v>0</v>
      </c>
      <c r="H106" s="148">
        <v>0</v>
      </c>
      <c r="I106" s="117">
        <f t="shared" si="61"/>
        <v>0</v>
      </c>
      <c r="J106" s="148">
        <v>0</v>
      </c>
    </row>
    <row r="107" spans="1:10" x14ac:dyDescent="0.45">
      <c r="A107" s="134" t="str">
        <f t="shared" ref="A107:B107" si="64">A106</f>
        <v>DISPUTE PAYMENT AMOUNTS (RESOLVED)</v>
      </c>
      <c r="B107" s="37" t="str">
        <f t="shared" si="64"/>
        <v>EXTERNAL</v>
      </c>
      <c r="C107" s="12" t="s">
        <v>31</v>
      </c>
      <c r="D107" s="66" t="s">
        <v>271</v>
      </c>
      <c r="E107" s="148">
        <v>0</v>
      </c>
      <c r="F107" s="148">
        <v>0</v>
      </c>
      <c r="G107" s="148">
        <v>0</v>
      </c>
      <c r="H107" s="148">
        <v>0</v>
      </c>
      <c r="I107" s="117">
        <f t="shared" si="61"/>
        <v>0</v>
      </c>
      <c r="J107" s="148">
        <v>0</v>
      </c>
    </row>
    <row r="108" spans="1:10" x14ac:dyDescent="0.45">
      <c r="A108" s="134" t="str">
        <f t="shared" ref="A108:B108" si="65">A107</f>
        <v>DISPUTE PAYMENT AMOUNTS (RESOLVED)</v>
      </c>
      <c r="B108" s="37" t="str">
        <f t="shared" si="65"/>
        <v>EXTERNAL</v>
      </c>
      <c r="C108" s="12" t="s">
        <v>31</v>
      </c>
      <c r="D108" s="66" t="s">
        <v>272</v>
      </c>
      <c r="E108" s="148">
        <v>0</v>
      </c>
      <c r="F108" s="148">
        <v>0</v>
      </c>
      <c r="G108" s="148">
        <v>0</v>
      </c>
      <c r="H108" s="148">
        <v>0</v>
      </c>
      <c r="I108" s="117">
        <f t="shared" si="61"/>
        <v>0</v>
      </c>
      <c r="J108" s="148">
        <v>0</v>
      </c>
    </row>
    <row r="109" spans="1:10" x14ac:dyDescent="0.45">
      <c r="A109" s="134" t="str">
        <f t="shared" ref="A109:B109" si="66">A108</f>
        <v>DISPUTE PAYMENT AMOUNTS (RESOLVED)</v>
      </c>
      <c r="B109" s="37" t="str">
        <f t="shared" si="66"/>
        <v>EXTERNAL</v>
      </c>
      <c r="C109" s="12" t="s">
        <v>31</v>
      </c>
      <c r="D109" s="66" t="s">
        <v>273</v>
      </c>
      <c r="E109" s="148">
        <v>0</v>
      </c>
      <c r="F109" s="148">
        <v>0</v>
      </c>
      <c r="G109" s="148">
        <v>0</v>
      </c>
      <c r="H109" s="148">
        <v>0</v>
      </c>
      <c r="I109" s="117">
        <f t="shared" si="61"/>
        <v>0</v>
      </c>
      <c r="J109" s="148">
        <v>0</v>
      </c>
    </row>
    <row r="110" spans="1:10" x14ac:dyDescent="0.45">
      <c r="A110" s="134" t="str">
        <f t="shared" ref="A110:B110" si="67">A109</f>
        <v>DISPUTE PAYMENT AMOUNTS (RESOLVED)</v>
      </c>
      <c r="B110" s="37" t="str">
        <f t="shared" si="67"/>
        <v>EXTERNAL</v>
      </c>
      <c r="C110" s="12" t="s">
        <v>31</v>
      </c>
      <c r="D110" s="66" t="s">
        <v>274</v>
      </c>
      <c r="E110" s="148">
        <v>0</v>
      </c>
      <c r="F110" s="148">
        <v>0</v>
      </c>
      <c r="G110" s="148">
        <v>0</v>
      </c>
      <c r="H110" s="148">
        <v>0</v>
      </c>
      <c r="I110" s="117">
        <f t="shared" si="61"/>
        <v>0</v>
      </c>
      <c r="J110" s="148">
        <v>0</v>
      </c>
    </row>
    <row r="111" spans="1:10" x14ac:dyDescent="0.45">
      <c r="A111" s="134" t="str">
        <f t="shared" ref="A111:B111" si="68">A110</f>
        <v>DISPUTE PAYMENT AMOUNTS (RESOLVED)</v>
      </c>
      <c r="B111" s="37" t="str">
        <f t="shared" si="68"/>
        <v>EXTERNAL</v>
      </c>
      <c r="C111" s="12" t="s">
        <v>31</v>
      </c>
      <c r="D111" s="66" t="s">
        <v>275</v>
      </c>
      <c r="E111" s="148">
        <v>0</v>
      </c>
      <c r="F111" s="148">
        <v>0</v>
      </c>
      <c r="G111" s="148">
        <v>0</v>
      </c>
      <c r="H111" s="148">
        <v>0</v>
      </c>
      <c r="I111" s="117">
        <f t="shared" si="61"/>
        <v>0</v>
      </c>
      <c r="J111" s="148"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61" t="s">
        <v>255</v>
      </c>
      <c r="E114" s="162"/>
      <c r="F114" s="162"/>
      <c r="G114" s="162"/>
      <c r="H114" s="162"/>
      <c r="I114" s="162"/>
      <c r="J114" s="163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51">
        <v>0</v>
      </c>
      <c r="F116" s="151">
        <v>0</v>
      </c>
      <c r="G116" s="151">
        <v>0</v>
      </c>
      <c r="H116" s="151">
        <v>0</v>
      </c>
      <c r="I116" s="116">
        <f>SUM(E116:H116)</f>
        <v>0</v>
      </c>
      <c r="J116" s="151">
        <v>0</v>
      </c>
    </row>
    <row r="117" spans="1:10" x14ac:dyDescent="0.45">
      <c r="A117" s="135"/>
      <c r="B117" s="37"/>
      <c r="C117" s="12"/>
      <c r="D117" s="113"/>
      <c r="E117" s="112"/>
      <c r="F117" s="112"/>
      <c r="G117" s="112"/>
      <c r="H117" s="112"/>
      <c r="I117" s="112"/>
      <c r="J117" s="112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148">
        <v>0</v>
      </c>
      <c r="F118" s="148">
        <v>0</v>
      </c>
      <c r="G118" s="148">
        <v>0</v>
      </c>
      <c r="H118" s="148">
        <v>0</v>
      </c>
      <c r="I118" s="117">
        <f t="shared" ref="I118:I133" si="69">SUM(E118:H118)</f>
        <v>0</v>
      </c>
      <c r="J118" s="148">
        <v>0</v>
      </c>
    </row>
    <row r="119" spans="1:10" x14ac:dyDescent="0.45">
      <c r="A119" s="134" t="str">
        <f t="shared" ref="A119:B119" si="70">A118</f>
        <v>DISPUTES BY NUMBER</v>
      </c>
      <c r="B119" s="37" t="str">
        <f t="shared" si="70"/>
        <v>LITIGATED</v>
      </c>
      <c r="C119" s="12" t="s">
        <v>31</v>
      </c>
      <c r="D119" s="66" t="s">
        <v>265</v>
      </c>
      <c r="E119" s="148">
        <v>0</v>
      </c>
      <c r="F119" s="148">
        <v>0</v>
      </c>
      <c r="G119" s="148">
        <v>0</v>
      </c>
      <c r="H119" s="148">
        <v>0</v>
      </c>
      <c r="I119" s="117">
        <f t="shared" si="69"/>
        <v>0</v>
      </c>
      <c r="J119" s="148">
        <v>0</v>
      </c>
    </row>
    <row r="120" spans="1:10" x14ac:dyDescent="0.45">
      <c r="A120" s="134" t="str">
        <f t="shared" ref="A120:B120" si="71">A119</f>
        <v>DISPUTES BY NUMBER</v>
      </c>
      <c r="B120" s="37" t="str">
        <f t="shared" si="71"/>
        <v>LITIGATED</v>
      </c>
      <c r="C120" s="12" t="s">
        <v>31</v>
      </c>
      <c r="D120" s="66" t="s">
        <v>263</v>
      </c>
      <c r="E120" s="117">
        <f>SUBTOTAL(9,E121:E128)</f>
        <v>0</v>
      </c>
      <c r="F120" s="117">
        <f t="shared" ref="F120:H120" si="72">SUBTOTAL(9,F121:F128)</f>
        <v>0</v>
      </c>
      <c r="G120" s="117">
        <f t="shared" si="72"/>
        <v>0</v>
      </c>
      <c r="H120" s="117">
        <f t="shared" si="72"/>
        <v>0</v>
      </c>
      <c r="I120" s="117">
        <f t="shared" si="69"/>
        <v>0</v>
      </c>
      <c r="J120" s="117">
        <f>SUBTOTAL(9,J121:J128)</f>
        <v>0</v>
      </c>
    </row>
    <row r="121" spans="1:10" x14ac:dyDescent="0.45">
      <c r="A121" s="134" t="str">
        <f t="shared" ref="A121:B121" si="73">A120</f>
        <v>DISPUTES BY NUMBER</v>
      </c>
      <c r="B121" s="37" t="str">
        <f t="shared" si="73"/>
        <v>LITIGATED</v>
      </c>
      <c r="C121" s="12" t="s">
        <v>31</v>
      </c>
      <c r="D121" s="66" t="s">
        <v>268</v>
      </c>
      <c r="E121" s="148">
        <v>0</v>
      </c>
      <c r="F121" s="148">
        <v>0</v>
      </c>
      <c r="G121" s="148">
        <v>0</v>
      </c>
      <c r="H121" s="148">
        <v>0</v>
      </c>
      <c r="I121" s="117">
        <f t="shared" si="69"/>
        <v>0</v>
      </c>
      <c r="J121" s="148">
        <v>0</v>
      </c>
    </row>
    <row r="122" spans="1:10" x14ac:dyDescent="0.45">
      <c r="A122" s="134" t="str">
        <f t="shared" ref="A122:B122" si="74">A121</f>
        <v>DISPUTES BY NUMBER</v>
      </c>
      <c r="B122" s="37" t="str">
        <f t="shared" si="74"/>
        <v>LITIGATED</v>
      </c>
      <c r="C122" s="12" t="s">
        <v>31</v>
      </c>
      <c r="D122" s="66" t="s">
        <v>269</v>
      </c>
      <c r="E122" s="148">
        <v>0</v>
      </c>
      <c r="F122" s="148">
        <v>0</v>
      </c>
      <c r="G122" s="148">
        <v>0</v>
      </c>
      <c r="H122" s="148">
        <v>0</v>
      </c>
      <c r="I122" s="117">
        <f t="shared" si="69"/>
        <v>0</v>
      </c>
      <c r="J122" s="148">
        <v>0</v>
      </c>
    </row>
    <row r="123" spans="1:10" x14ac:dyDescent="0.45">
      <c r="A123" s="134" t="str">
        <f t="shared" ref="A123:B123" si="75">A122</f>
        <v>DISPUTES BY NUMBER</v>
      </c>
      <c r="B123" s="37" t="str">
        <f t="shared" si="75"/>
        <v>LITIGATED</v>
      </c>
      <c r="C123" s="12" t="s">
        <v>31</v>
      </c>
      <c r="D123" s="66" t="s">
        <v>270</v>
      </c>
      <c r="E123" s="148">
        <v>0</v>
      </c>
      <c r="F123" s="148">
        <v>0</v>
      </c>
      <c r="G123" s="148">
        <v>0</v>
      </c>
      <c r="H123" s="148">
        <v>0</v>
      </c>
      <c r="I123" s="117">
        <f t="shared" si="69"/>
        <v>0</v>
      </c>
      <c r="J123" s="148">
        <v>0</v>
      </c>
    </row>
    <row r="124" spans="1:10" x14ac:dyDescent="0.45">
      <c r="A124" s="134" t="str">
        <f t="shared" ref="A124:B124" si="76">A123</f>
        <v>DISPUTES BY NUMBER</v>
      </c>
      <c r="B124" s="37" t="str">
        <f t="shared" si="76"/>
        <v>LITIGATED</v>
      </c>
      <c r="C124" s="12" t="s">
        <v>31</v>
      </c>
      <c r="D124" s="66" t="s">
        <v>271</v>
      </c>
      <c r="E124" s="148">
        <v>0</v>
      </c>
      <c r="F124" s="148">
        <v>0</v>
      </c>
      <c r="G124" s="148">
        <v>0</v>
      </c>
      <c r="H124" s="148">
        <v>0</v>
      </c>
      <c r="I124" s="117">
        <f t="shared" si="69"/>
        <v>0</v>
      </c>
      <c r="J124" s="148">
        <v>0</v>
      </c>
    </row>
    <row r="125" spans="1:10" x14ac:dyDescent="0.45">
      <c r="A125" s="134" t="str">
        <f t="shared" ref="A125:B125" si="77">A124</f>
        <v>DISPUTES BY NUMBER</v>
      </c>
      <c r="B125" s="37" t="str">
        <f t="shared" si="77"/>
        <v>LITIGATED</v>
      </c>
      <c r="C125" s="12" t="s">
        <v>31</v>
      </c>
      <c r="D125" s="66" t="s">
        <v>272</v>
      </c>
      <c r="E125" s="148">
        <v>0</v>
      </c>
      <c r="F125" s="148">
        <v>0</v>
      </c>
      <c r="G125" s="148">
        <v>0</v>
      </c>
      <c r="H125" s="148">
        <v>0</v>
      </c>
      <c r="I125" s="117">
        <f t="shared" si="69"/>
        <v>0</v>
      </c>
      <c r="J125" s="148">
        <v>0</v>
      </c>
    </row>
    <row r="126" spans="1:10" x14ac:dyDescent="0.45">
      <c r="A126" s="134" t="str">
        <f t="shared" ref="A126:B126" si="78">A125</f>
        <v>DISPUTES BY NUMBER</v>
      </c>
      <c r="B126" s="37" t="str">
        <f t="shared" si="78"/>
        <v>LITIGATED</v>
      </c>
      <c r="C126" s="12" t="s">
        <v>31</v>
      </c>
      <c r="D126" s="66" t="s">
        <v>273</v>
      </c>
      <c r="E126" s="148">
        <v>0</v>
      </c>
      <c r="F126" s="148">
        <v>0</v>
      </c>
      <c r="G126" s="148">
        <v>0</v>
      </c>
      <c r="H126" s="148">
        <v>0</v>
      </c>
      <c r="I126" s="117">
        <f t="shared" si="69"/>
        <v>0</v>
      </c>
      <c r="J126" s="148">
        <v>0</v>
      </c>
    </row>
    <row r="127" spans="1:10" x14ac:dyDescent="0.45">
      <c r="A127" s="134" t="str">
        <f t="shared" ref="A127:B127" si="79">A126</f>
        <v>DISPUTES BY NUMBER</v>
      </c>
      <c r="B127" s="37" t="str">
        <f t="shared" si="79"/>
        <v>LITIGATED</v>
      </c>
      <c r="C127" s="12" t="s">
        <v>31</v>
      </c>
      <c r="D127" s="66" t="s">
        <v>274</v>
      </c>
      <c r="E127" s="148">
        <v>0</v>
      </c>
      <c r="F127" s="148">
        <v>0</v>
      </c>
      <c r="G127" s="148">
        <v>0</v>
      </c>
      <c r="H127" s="148">
        <v>0</v>
      </c>
      <c r="I127" s="117">
        <f t="shared" si="69"/>
        <v>0</v>
      </c>
      <c r="J127" s="148">
        <v>0</v>
      </c>
    </row>
    <row r="128" spans="1:10" x14ac:dyDescent="0.45">
      <c r="A128" s="134" t="str">
        <f t="shared" ref="A128:B128" si="80">A127</f>
        <v>DISPUTES BY NUMBER</v>
      </c>
      <c r="B128" s="37" t="str">
        <f t="shared" si="80"/>
        <v>LITIGATED</v>
      </c>
      <c r="C128" s="12" t="s">
        <v>31</v>
      </c>
      <c r="D128" s="66" t="s">
        <v>275</v>
      </c>
      <c r="E128" s="148">
        <v>0</v>
      </c>
      <c r="F128" s="148">
        <v>0</v>
      </c>
      <c r="G128" s="148">
        <v>0</v>
      </c>
      <c r="H128" s="148">
        <v>0</v>
      </c>
      <c r="I128" s="117">
        <f t="shared" si="69"/>
        <v>0</v>
      </c>
      <c r="J128" s="148">
        <v>0</v>
      </c>
    </row>
    <row r="129" spans="1:10" x14ac:dyDescent="0.45">
      <c r="A129" s="134" t="str">
        <f t="shared" ref="A129:B129" si="81">A128</f>
        <v>DISPUTES BY NUMBER</v>
      </c>
      <c r="B129" s="37" t="str">
        <f t="shared" si="81"/>
        <v>LITIGATED</v>
      </c>
      <c r="C129" s="12" t="s">
        <v>31</v>
      </c>
      <c r="D129" s="66" t="s">
        <v>266</v>
      </c>
      <c r="E129" s="117">
        <f>SUBTOTAL(9,E130:E131)</f>
        <v>0</v>
      </c>
      <c r="F129" s="117">
        <f t="shared" ref="F129:H129" si="82">SUBTOTAL(9,F130:F131)</f>
        <v>0</v>
      </c>
      <c r="G129" s="117">
        <f t="shared" si="82"/>
        <v>0</v>
      </c>
      <c r="H129" s="117">
        <f t="shared" si="82"/>
        <v>0</v>
      </c>
      <c r="I129" s="117">
        <f t="shared" si="69"/>
        <v>0</v>
      </c>
      <c r="J129" s="117">
        <f>SUBTOTAL(9,J130:J131)</f>
        <v>0</v>
      </c>
    </row>
    <row r="130" spans="1:10" x14ac:dyDescent="0.45">
      <c r="A130" s="134" t="str">
        <f t="shared" ref="A130:B130" si="83">A129</f>
        <v>DISPUTES BY NUMBER</v>
      </c>
      <c r="B130" s="37" t="str">
        <f t="shared" si="83"/>
        <v>LITIGATED</v>
      </c>
      <c r="C130" s="12" t="s">
        <v>31</v>
      </c>
      <c r="D130" s="66" t="s">
        <v>283</v>
      </c>
      <c r="E130" s="148">
        <v>0</v>
      </c>
      <c r="F130" s="148">
        <v>0</v>
      </c>
      <c r="G130" s="148">
        <v>0</v>
      </c>
      <c r="H130" s="148">
        <v>0</v>
      </c>
      <c r="I130" s="117">
        <f t="shared" si="69"/>
        <v>0</v>
      </c>
      <c r="J130" s="148">
        <v>0</v>
      </c>
    </row>
    <row r="131" spans="1:10" x14ac:dyDescent="0.45">
      <c r="A131" s="134" t="str">
        <f t="shared" ref="A131:B131" si="84">A130</f>
        <v>DISPUTES BY NUMBER</v>
      </c>
      <c r="B131" s="37" t="str">
        <f t="shared" si="84"/>
        <v>LITIGATED</v>
      </c>
      <c r="C131" s="12" t="s">
        <v>31</v>
      </c>
      <c r="D131" s="66" t="s">
        <v>284</v>
      </c>
      <c r="E131" s="148">
        <v>0</v>
      </c>
      <c r="F131" s="148">
        <v>0</v>
      </c>
      <c r="G131" s="148">
        <v>0</v>
      </c>
      <c r="H131" s="148">
        <v>0</v>
      </c>
      <c r="I131" s="117">
        <f t="shared" si="69"/>
        <v>0</v>
      </c>
      <c r="J131" s="148">
        <v>0</v>
      </c>
    </row>
    <row r="132" spans="1:10" x14ac:dyDescent="0.45">
      <c r="A132" s="134" t="str">
        <f t="shared" ref="A132:B132" si="85">A131</f>
        <v>DISPUTES BY NUMBER</v>
      </c>
      <c r="B132" s="37" t="str">
        <f t="shared" si="85"/>
        <v>LITIGATED</v>
      </c>
      <c r="C132" s="12" t="s">
        <v>31</v>
      </c>
      <c r="D132" s="66" t="s">
        <v>267</v>
      </c>
      <c r="E132" s="117">
        <f>E133-SUM(E118:E119)+E120+E129</f>
        <v>0</v>
      </c>
      <c r="F132" s="117">
        <f>F133-SUM(F118:F119)+F120+F129</f>
        <v>0</v>
      </c>
      <c r="G132" s="117">
        <f>G133-SUM(G118:G119)+G120+G129</f>
        <v>0</v>
      </c>
      <c r="H132" s="117">
        <f>H133-SUM(H118:H119)+H120+H129</f>
        <v>0</v>
      </c>
      <c r="I132" s="117">
        <f t="shared" si="69"/>
        <v>0</v>
      </c>
      <c r="J132" s="117">
        <f>J133-SUM(J118:J119)+J120+J129</f>
        <v>0</v>
      </c>
    </row>
    <row r="133" spans="1:10" x14ac:dyDescent="0.45">
      <c r="A133" s="134" t="str">
        <f t="shared" ref="A133:B133" si="86">A132</f>
        <v>DISPUTES BY NUMBER</v>
      </c>
      <c r="B133" s="37" t="str">
        <f t="shared" si="86"/>
        <v>LITIGATED</v>
      </c>
      <c r="C133" s="12" t="s">
        <v>32</v>
      </c>
      <c r="D133" s="66" t="s">
        <v>276</v>
      </c>
      <c r="E133" s="148">
        <v>0</v>
      </c>
      <c r="F133" s="148">
        <v>0</v>
      </c>
      <c r="G133" s="148">
        <v>0</v>
      </c>
      <c r="H133" s="148">
        <v>0</v>
      </c>
      <c r="I133" s="117">
        <f t="shared" si="69"/>
        <v>0</v>
      </c>
      <c r="J133" s="148"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51">
        <v>0</v>
      </c>
      <c r="F136" s="151">
        <v>0</v>
      </c>
      <c r="G136" s="151">
        <v>0</v>
      </c>
      <c r="H136" s="151">
        <v>0</v>
      </c>
      <c r="I136" s="116">
        <f>SUM(E136:H136)</f>
        <v>0</v>
      </c>
      <c r="J136" s="151">
        <v>0</v>
      </c>
    </row>
    <row r="137" spans="1:10" x14ac:dyDescent="0.45">
      <c r="A137" s="135"/>
      <c r="B137" s="37"/>
      <c r="C137" s="12"/>
      <c r="D137" s="113"/>
      <c r="E137" s="112"/>
      <c r="F137" s="112"/>
      <c r="G137" s="112"/>
      <c r="H137" s="112"/>
      <c r="I137" s="112"/>
      <c r="J137" s="112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148">
        <v>0</v>
      </c>
      <c r="F138" s="148">
        <v>0</v>
      </c>
      <c r="G138" s="148">
        <v>0</v>
      </c>
      <c r="H138" s="148">
        <v>0</v>
      </c>
      <c r="I138" s="117">
        <f t="shared" ref="I138:I153" si="87">SUM(E138:H138)</f>
        <v>0</v>
      </c>
      <c r="J138" s="148">
        <v>0</v>
      </c>
    </row>
    <row r="139" spans="1:10" x14ac:dyDescent="0.45">
      <c r="A139" s="134" t="str">
        <f t="shared" ref="A139:B139" si="88">A138</f>
        <v>DISPUTES BY SUM INSURED</v>
      </c>
      <c r="B139" s="37" t="str">
        <f t="shared" si="88"/>
        <v>LITIGATED</v>
      </c>
      <c r="C139" s="12" t="s">
        <v>31</v>
      </c>
      <c r="D139" s="66" t="s">
        <v>265</v>
      </c>
      <c r="E139" s="148">
        <v>0</v>
      </c>
      <c r="F139" s="148">
        <v>0</v>
      </c>
      <c r="G139" s="148">
        <v>0</v>
      </c>
      <c r="H139" s="148">
        <v>0</v>
      </c>
      <c r="I139" s="117">
        <f t="shared" si="87"/>
        <v>0</v>
      </c>
      <c r="J139" s="148">
        <v>0</v>
      </c>
    </row>
    <row r="140" spans="1:10" x14ac:dyDescent="0.45">
      <c r="A140" s="134" t="str">
        <f t="shared" ref="A140:B140" si="89">A139</f>
        <v>DISPUTES BY SUM INSURED</v>
      </c>
      <c r="B140" s="37" t="str">
        <f t="shared" si="89"/>
        <v>LITIGATED</v>
      </c>
      <c r="C140" s="12" t="s">
        <v>31</v>
      </c>
      <c r="D140" s="66" t="s">
        <v>263</v>
      </c>
      <c r="E140" s="117">
        <f>SUBTOTAL(9,E141:E148)</f>
        <v>0</v>
      </c>
      <c r="F140" s="117">
        <f t="shared" ref="F140" si="90">SUBTOTAL(9,F141:F148)</f>
        <v>0</v>
      </c>
      <c r="G140" s="117">
        <f t="shared" ref="G140" si="91">SUBTOTAL(9,G141:G148)</f>
        <v>0</v>
      </c>
      <c r="H140" s="117">
        <f t="shared" ref="H140" si="92">SUBTOTAL(9,H141:H148)</f>
        <v>0</v>
      </c>
      <c r="I140" s="117">
        <f t="shared" si="87"/>
        <v>0</v>
      </c>
      <c r="J140" s="117">
        <f>SUBTOTAL(9,J141:J148)</f>
        <v>0</v>
      </c>
    </row>
    <row r="141" spans="1:10" x14ac:dyDescent="0.45">
      <c r="A141" s="134" t="str">
        <f t="shared" ref="A141:B141" si="93">A140</f>
        <v>DISPUTES BY SUM INSURED</v>
      </c>
      <c r="B141" s="37" t="str">
        <f t="shared" si="93"/>
        <v>LITIGATED</v>
      </c>
      <c r="C141" s="12" t="s">
        <v>31</v>
      </c>
      <c r="D141" s="66" t="s">
        <v>268</v>
      </c>
      <c r="E141" s="148">
        <v>0</v>
      </c>
      <c r="F141" s="148">
        <v>0</v>
      </c>
      <c r="G141" s="148">
        <v>0</v>
      </c>
      <c r="H141" s="148">
        <v>0</v>
      </c>
      <c r="I141" s="117">
        <f t="shared" si="87"/>
        <v>0</v>
      </c>
      <c r="J141" s="148">
        <v>0</v>
      </c>
    </row>
    <row r="142" spans="1:10" x14ac:dyDescent="0.45">
      <c r="A142" s="134" t="str">
        <f t="shared" ref="A142:B142" si="94">A141</f>
        <v>DISPUTES BY SUM INSURED</v>
      </c>
      <c r="B142" s="37" t="str">
        <f t="shared" si="94"/>
        <v>LITIGATED</v>
      </c>
      <c r="C142" s="12" t="s">
        <v>31</v>
      </c>
      <c r="D142" s="66" t="s">
        <v>269</v>
      </c>
      <c r="E142" s="148">
        <v>0</v>
      </c>
      <c r="F142" s="148">
        <v>0</v>
      </c>
      <c r="G142" s="148">
        <v>0</v>
      </c>
      <c r="H142" s="148">
        <v>0</v>
      </c>
      <c r="I142" s="117">
        <f t="shared" si="87"/>
        <v>0</v>
      </c>
      <c r="J142" s="148">
        <v>0</v>
      </c>
    </row>
    <row r="143" spans="1:10" x14ac:dyDescent="0.45">
      <c r="A143" s="134" t="str">
        <f t="shared" ref="A143:B143" si="95">A142</f>
        <v>DISPUTES BY SUM INSURED</v>
      </c>
      <c r="B143" s="37" t="str">
        <f t="shared" si="95"/>
        <v>LITIGATED</v>
      </c>
      <c r="C143" s="12" t="s">
        <v>31</v>
      </c>
      <c r="D143" s="66" t="s">
        <v>270</v>
      </c>
      <c r="E143" s="148">
        <v>0</v>
      </c>
      <c r="F143" s="148">
        <v>0</v>
      </c>
      <c r="G143" s="148">
        <v>0</v>
      </c>
      <c r="H143" s="148">
        <v>0</v>
      </c>
      <c r="I143" s="117">
        <f t="shared" si="87"/>
        <v>0</v>
      </c>
      <c r="J143" s="148">
        <v>0</v>
      </c>
    </row>
    <row r="144" spans="1:10" x14ac:dyDescent="0.45">
      <c r="A144" s="134" t="str">
        <f t="shared" ref="A144:B144" si="96">A143</f>
        <v>DISPUTES BY SUM INSURED</v>
      </c>
      <c r="B144" s="37" t="str">
        <f t="shared" si="96"/>
        <v>LITIGATED</v>
      </c>
      <c r="C144" s="12" t="s">
        <v>31</v>
      </c>
      <c r="D144" s="66" t="s">
        <v>271</v>
      </c>
      <c r="E144" s="148">
        <v>0</v>
      </c>
      <c r="F144" s="148">
        <v>0</v>
      </c>
      <c r="G144" s="148">
        <v>0</v>
      </c>
      <c r="H144" s="148">
        <v>0</v>
      </c>
      <c r="I144" s="117">
        <f t="shared" si="87"/>
        <v>0</v>
      </c>
      <c r="J144" s="148">
        <v>0</v>
      </c>
    </row>
    <row r="145" spans="1:10" x14ac:dyDescent="0.45">
      <c r="A145" s="134" t="str">
        <f t="shared" ref="A145:B145" si="97">A144</f>
        <v>DISPUTES BY SUM INSURED</v>
      </c>
      <c r="B145" s="37" t="str">
        <f t="shared" si="97"/>
        <v>LITIGATED</v>
      </c>
      <c r="C145" s="12" t="s">
        <v>31</v>
      </c>
      <c r="D145" s="66" t="s">
        <v>272</v>
      </c>
      <c r="E145" s="148">
        <v>0</v>
      </c>
      <c r="F145" s="148">
        <v>0</v>
      </c>
      <c r="G145" s="148">
        <v>0</v>
      </c>
      <c r="H145" s="148">
        <v>0</v>
      </c>
      <c r="I145" s="117">
        <f t="shared" si="87"/>
        <v>0</v>
      </c>
      <c r="J145" s="148">
        <v>0</v>
      </c>
    </row>
    <row r="146" spans="1:10" x14ac:dyDescent="0.45">
      <c r="A146" s="134" t="str">
        <f t="shared" ref="A146:B146" si="98">A145</f>
        <v>DISPUTES BY SUM INSURED</v>
      </c>
      <c r="B146" s="37" t="str">
        <f t="shared" si="98"/>
        <v>LITIGATED</v>
      </c>
      <c r="C146" s="12" t="s">
        <v>31</v>
      </c>
      <c r="D146" s="66" t="s">
        <v>273</v>
      </c>
      <c r="E146" s="148">
        <v>0</v>
      </c>
      <c r="F146" s="148">
        <v>0</v>
      </c>
      <c r="G146" s="148">
        <v>0</v>
      </c>
      <c r="H146" s="148">
        <v>0</v>
      </c>
      <c r="I146" s="117">
        <f t="shared" si="87"/>
        <v>0</v>
      </c>
      <c r="J146" s="148">
        <v>0</v>
      </c>
    </row>
    <row r="147" spans="1:10" x14ac:dyDescent="0.45">
      <c r="A147" s="134" t="str">
        <f t="shared" ref="A147:B147" si="99">A146</f>
        <v>DISPUTES BY SUM INSURED</v>
      </c>
      <c r="B147" s="37" t="str">
        <f t="shared" si="99"/>
        <v>LITIGATED</v>
      </c>
      <c r="C147" s="12" t="s">
        <v>31</v>
      </c>
      <c r="D147" s="66" t="s">
        <v>274</v>
      </c>
      <c r="E147" s="148">
        <v>0</v>
      </c>
      <c r="F147" s="148">
        <v>0</v>
      </c>
      <c r="G147" s="148">
        <v>0</v>
      </c>
      <c r="H147" s="148">
        <v>0</v>
      </c>
      <c r="I147" s="117">
        <f t="shared" si="87"/>
        <v>0</v>
      </c>
      <c r="J147" s="148">
        <v>0</v>
      </c>
    </row>
    <row r="148" spans="1:10" x14ac:dyDescent="0.45">
      <c r="A148" s="134" t="str">
        <f t="shared" ref="A148:B148" si="100">A147</f>
        <v>DISPUTES BY SUM INSURED</v>
      </c>
      <c r="B148" s="37" t="str">
        <f t="shared" si="100"/>
        <v>LITIGATED</v>
      </c>
      <c r="C148" s="12" t="s">
        <v>31</v>
      </c>
      <c r="D148" s="66" t="s">
        <v>275</v>
      </c>
      <c r="E148" s="148">
        <v>0</v>
      </c>
      <c r="F148" s="148">
        <v>0</v>
      </c>
      <c r="G148" s="148">
        <v>0</v>
      </c>
      <c r="H148" s="148">
        <v>0</v>
      </c>
      <c r="I148" s="117">
        <f t="shared" si="87"/>
        <v>0</v>
      </c>
      <c r="J148" s="148">
        <v>0</v>
      </c>
    </row>
    <row r="149" spans="1:10" x14ac:dyDescent="0.45">
      <c r="A149" s="134" t="str">
        <f t="shared" ref="A149:B149" si="101">A148</f>
        <v>DISPUTES BY SUM INSURED</v>
      </c>
      <c r="B149" s="37" t="str">
        <f t="shared" si="101"/>
        <v>LITIGATED</v>
      </c>
      <c r="C149" s="12" t="s">
        <v>31</v>
      </c>
      <c r="D149" s="66" t="s">
        <v>266</v>
      </c>
      <c r="E149" s="117">
        <f>SUBTOTAL(9,E150:E151)</f>
        <v>0</v>
      </c>
      <c r="F149" s="117">
        <f t="shared" ref="F149" si="102">SUBTOTAL(9,F150:F151)</f>
        <v>0</v>
      </c>
      <c r="G149" s="117">
        <f t="shared" ref="G149" si="103">SUBTOTAL(9,G150:G151)</f>
        <v>0</v>
      </c>
      <c r="H149" s="117">
        <f t="shared" ref="H149" si="104">SUBTOTAL(9,H150:H151)</f>
        <v>0</v>
      </c>
      <c r="I149" s="117">
        <f t="shared" si="87"/>
        <v>0</v>
      </c>
      <c r="J149" s="117">
        <f>SUBTOTAL(9,J150:J151)</f>
        <v>0</v>
      </c>
    </row>
    <row r="150" spans="1:10" x14ac:dyDescent="0.45">
      <c r="A150" s="134" t="str">
        <f t="shared" ref="A150:B150" si="105">A149</f>
        <v>DISPUTES BY SUM INSURED</v>
      </c>
      <c r="B150" s="37" t="str">
        <f t="shared" si="105"/>
        <v>LITIGATED</v>
      </c>
      <c r="C150" s="12" t="s">
        <v>31</v>
      </c>
      <c r="D150" s="66" t="s">
        <v>283</v>
      </c>
      <c r="E150" s="148">
        <v>0</v>
      </c>
      <c r="F150" s="148">
        <v>0</v>
      </c>
      <c r="G150" s="148">
        <v>0</v>
      </c>
      <c r="H150" s="148">
        <v>0</v>
      </c>
      <c r="I150" s="117">
        <f t="shared" si="87"/>
        <v>0</v>
      </c>
      <c r="J150" s="148">
        <v>0</v>
      </c>
    </row>
    <row r="151" spans="1:10" x14ac:dyDescent="0.45">
      <c r="A151" s="134" t="str">
        <f t="shared" ref="A151:B151" si="106">A150</f>
        <v>DISPUTES BY SUM INSURED</v>
      </c>
      <c r="B151" s="37" t="str">
        <f t="shared" si="106"/>
        <v>LITIGATED</v>
      </c>
      <c r="C151" s="12" t="s">
        <v>31</v>
      </c>
      <c r="D151" s="66" t="s">
        <v>284</v>
      </c>
      <c r="E151" s="148">
        <v>0</v>
      </c>
      <c r="F151" s="148">
        <v>0</v>
      </c>
      <c r="G151" s="148">
        <v>0</v>
      </c>
      <c r="H151" s="148">
        <v>0</v>
      </c>
      <c r="I151" s="117">
        <f t="shared" si="87"/>
        <v>0</v>
      </c>
      <c r="J151" s="148">
        <v>0</v>
      </c>
    </row>
    <row r="152" spans="1:10" x14ac:dyDescent="0.45">
      <c r="A152" s="134" t="str">
        <f t="shared" ref="A152:B152" si="107">A151</f>
        <v>DISPUTES BY SUM INSURED</v>
      </c>
      <c r="B152" s="37" t="str">
        <f t="shared" si="107"/>
        <v>LITIGATED</v>
      </c>
      <c r="C152" s="12" t="s">
        <v>31</v>
      </c>
      <c r="D152" s="66" t="s">
        <v>267</v>
      </c>
      <c r="E152" s="117">
        <f>E153-SUM(E138:E139)+E140+E149</f>
        <v>0</v>
      </c>
      <c r="F152" s="117">
        <f t="shared" ref="F152" si="108">F153-SUM(F138:F139)+F140+F149</f>
        <v>0</v>
      </c>
      <c r="G152" s="117">
        <f t="shared" ref="G152" si="109">G153-SUM(G138:G139)+G140+G149</f>
        <v>0</v>
      </c>
      <c r="H152" s="117">
        <f t="shared" ref="H152" si="110">H153-SUM(H138:H139)+H140+H149</f>
        <v>0</v>
      </c>
      <c r="I152" s="117">
        <f t="shared" si="87"/>
        <v>0</v>
      </c>
      <c r="J152" s="117">
        <f>J153-SUM(J138:J139)+J140+J149</f>
        <v>0</v>
      </c>
    </row>
    <row r="153" spans="1:10" x14ac:dyDescent="0.45">
      <c r="A153" s="134" t="str">
        <f t="shared" ref="A153:B153" si="111">A152</f>
        <v>DISPUTES BY SUM INSURED</v>
      </c>
      <c r="B153" s="37" t="str">
        <f t="shared" si="111"/>
        <v>LITIGATED</v>
      </c>
      <c r="C153" s="12" t="s">
        <v>32</v>
      </c>
      <c r="D153" s="66" t="s">
        <v>276</v>
      </c>
      <c r="E153" s="148">
        <v>0</v>
      </c>
      <c r="F153" s="148">
        <v>0</v>
      </c>
      <c r="G153" s="148">
        <v>0</v>
      </c>
      <c r="H153" s="148">
        <v>0</v>
      </c>
      <c r="I153" s="117">
        <f t="shared" si="87"/>
        <v>0</v>
      </c>
      <c r="J153" s="148"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148">
        <v>0</v>
      </c>
      <c r="F156" s="148">
        <v>0</v>
      </c>
      <c r="G156" s="148">
        <v>0</v>
      </c>
      <c r="H156" s="148">
        <v>0</v>
      </c>
      <c r="I156" s="117">
        <f t="shared" ref="I156:I163" si="112">SUM(E156:H156)</f>
        <v>0</v>
      </c>
      <c r="J156" s="148">
        <v>0</v>
      </c>
    </row>
    <row r="157" spans="1:10" x14ac:dyDescent="0.45">
      <c r="A157" s="134" t="str">
        <f t="shared" ref="A157:B157" si="113">A156</f>
        <v>DISPUTE PAYMENT AMOUNTS (RESOLVED)</v>
      </c>
      <c r="B157" s="37" t="str">
        <f t="shared" si="113"/>
        <v>LITIGATED</v>
      </c>
      <c r="C157" s="12" t="s">
        <v>31</v>
      </c>
      <c r="D157" s="66" t="s">
        <v>269</v>
      </c>
      <c r="E157" s="148">
        <v>0</v>
      </c>
      <c r="F157" s="148">
        <v>0</v>
      </c>
      <c r="G157" s="148">
        <v>0</v>
      </c>
      <c r="H157" s="148">
        <v>0</v>
      </c>
      <c r="I157" s="117">
        <f t="shared" si="112"/>
        <v>0</v>
      </c>
      <c r="J157" s="148">
        <v>0</v>
      </c>
    </row>
    <row r="158" spans="1:10" x14ac:dyDescent="0.45">
      <c r="A158" s="134" t="str">
        <f t="shared" ref="A158:B158" si="114">A157</f>
        <v>DISPUTE PAYMENT AMOUNTS (RESOLVED)</v>
      </c>
      <c r="B158" s="37" t="str">
        <f t="shared" si="114"/>
        <v>LITIGATED</v>
      </c>
      <c r="C158" s="12" t="s">
        <v>31</v>
      </c>
      <c r="D158" s="66" t="s">
        <v>270</v>
      </c>
      <c r="E158" s="148">
        <v>0</v>
      </c>
      <c r="F158" s="148">
        <v>0</v>
      </c>
      <c r="G158" s="148">
        <v>0</v>
      </c>
      <c r="H158" s="148">
        <v>0</v>
      </c>
      <c r="I158" s="117">
        <f t="shared" si="112"/>
        <v>0</v>
      </c>
      <c r="J158" s="148">
        <v>0</v>
      </c>
    </row>
    <row r="159" spans="1:10" x14ac:dyDescent="0.45">
      <c r="A159" s="134" t="str">
        <f t="shared" ref="A159:B159" si="115">A158</f>
        <v>DISPUTE PAYMENT AMOUNTS (RESOLVED)</v>
      </c>
      <c r="B159" s="37" t="str">
        <f t="shared" si="115"/>
        <v>LITIGATED</v>
      </c>
      <c r="C159" s="12" t="s">
        <v>31</v>
      </c>
      <c r="D159" s="66" t="s">
        <v>271</v>
      </c>
      <c r="E159" s="148">
        <v>0</v>
      </c>
      <c r="F159" s="148">
        <v>0</v>
      </c>
      <c r="G159" s="148">
        <v>0</v>
      </c>
      <c r="H159" s="148">
        <v>0</v>
      </c>
      <c r="I159" s="117">
        <f t="shared" si="112"/>
        <v>0</v>
      </c>
      <c r="J159" s="148">
        <v>0</v>
      </c>
    </row>
    <row r="160" spans="1:10" x14ac:dyDescent="0.45">
      <c r="A160" s="134" t="str">
        <f t="shared" ref="A160:B160" si="116">A159</f>
        <v>DISPUTE PAYMENT AMOUNTS (RESOLVED)</v>
      </c>
      <c r="B160" s="37" t="str">
        <f t="shared" si="116"/>
        <v>LITIGATED</v>
      </c>
      <c r="C160" s="12" t="s">
        <v>31</v>
      </c>
      <c r="D160" s="66" t="s">
        <v>272</v>
      </c>
      <c r="E160" s="148">
        <v>0</v>
      </c>
      <c r="F160" s="148">
        <v>0</v>
      </c>
      <c r="G160" s="148">
        <v>0</v>
      </c>
      <c r="H160" s="148">
        <v>0</v>
      </c>
      <c r="I160" s="117">
        <f t="shared" si="112"/>
        <v>0</v>
      </c>
      <c r="J160" s="148">
        <v>0</v>
      </c>
    </row>
    <row r="161" spans="1:10" x14ac:dyDescent="0.45">
      <c r="A161" s="134" t="str">
        <f t="shared" ref="A161:B161" si="117">A160</f>
        <v>DISPUTE PAYMENT AMOUNTS (RESOLVED)</v>
      </c>
      <c r="B161" s="37" t="str">
        <f t="shared" si="117"/>
        <v>LITIGATED</v>
      </c>
      <c r="C161" s="12" t="s">
        <v>31</v>
      </c>
      <c r="D161" s="66" t="s">
        <v>273</v>
      </c>
      <c r="E161" s="148">
        <v>0</v>
      </c>
      <c r="F161" s="148">
        <v>0</v>
      </c>
      <c r="G161" s="148">
        <v>0</v>
      </c>
      <c r="H161" s="148">
        <v>0</v>
      </c>
      <c r="I161" s="117">
        <f t="shared" si="112"/>
        <v>0</v>
      </c>
      <c r="J161" s="148">
        <v>0</v>
      </c>
    </row>
    <row r="162" spans="1:10" x14ac:dyDescent="0.45">
      <c r="A162" s="134" t="str">
        <f t="shared" ref="A162:B162" si="118">A161</f>
        <v>DISPUTE PAYMENT AMOUNTS (RESOLVED)</v>
      </c>
      <c r="B162" s="37" t="str">
        <f t="shared" si="118"/>
        <v>LITIGATED</v>
      </c>
      <c r="C162" s="12" t="s">
        <v>31</v>
      </c>
      <c r="D162" s="66" t="s">
        <v>274</v>
      </c>
      <c r="E162" s="148">
        <v>0</v>
      </c>
      <c r="F162" s="148">
        <v>0</v>
      </c>
      <c r="G162" s="148">
        <v>0</v>
      </c>
      <c r="H162" s="148">
        <v>0</v>
      </c>
      <c r="I162" s="117">
        <f t="shared" si="112"/>
        <v>0</v>
      </c>
      <c r="J162" s="148">
        <v>0</v>
      </c>
    </row>
    <row r="163" spans="1:10" x14ac:dyDescent="0.45">
      <c r="A163" s="134" t="str">
        <f t="shared" ref="A163:B163" si="119">A162</f>
        <v>DISPUTE PAYMENT AMOUNTS (RESOLVED)</v>
      </c>
      <c r="B163" s="37" t="str">
        <f t="shared" si="119"/>
        <v>LITIGATED</v>
      </c>
      <c r="C163" s="12" t="s">
        <v>31</v>
      </c>
      <c r="D163" s="66" t="s">
        <v>275</v>
      </c>
      <c r="E163" s="148">
        <v>0</v>
      </c>
      <c r="F163" s="148">
        <v>0</v>
      </c>
      <c r="G163" s="148">
        <v>0</v>
      </c>
      <c r="H163" s="148">
        <v>0</v>
      </c>
      <c r="I163" s="117">
        <f t="shared" si="112"/>
        <v>0</v>
      </c>
      <c r="J163" s="148">
        <v>0</v>
      </c>
    </row>
  </sheetData>
  <sheetProtection algorithmName="SHA-256" hashValue="KErDYftfEvtBdrLRgm9lSsY5y9iv21kaOCsapnXkadg=" saltValue="Z8Jj9a0gyiofYt7ZHMmtrw==" spinCount="100000" sheet="1" objects="1" scenarios="1"/>
  <mergeCells count="3">
    <mergeCell ref="D10:J10"/>
    <mergeCell ref="D62:J62"/>
    <mergeCell ref="D114:J114"/>
  </mergeCells>
  <conditionalFormatting sqref="E28">
    <cfRule type="expression" dxfId="89" priority="56">
      <formula>NOT(E28=0)</formula>
    </cfRule>
  </conditionalFormatting>
  <conditionalFormatting sqref="F28:H28">
    <cfRule type="expression" dxfId="88" priority="55">
      <formula>NOT(F28=0)</formula>
    </cfRule>
  </conditionalFormatting>
  <conditionalFormatting sqref="J28">
    <cfRule type="expression" dxfId="87" priority="54">
      <formula>NOT(J28=0)</formula>
    </cfRule>
  </conditionalFormatting>
  <conditionalFormatting sqref="E100">
    <cfRule type="expression" dxfId="86" priority="40">
      <formula>NOT(E100=0)</formula>
    </cfRule>
  </conditionalFormatting>
  <conditionalFormatting sqref="F100:H100">
    <cfRule type="expression" dxfId="85" priority="39">
      <formula>NOT(F100=0)</formula>
    </cfRule>
  </conditionalFormatting>
  <conditionalFormatting sqref="J100">
    <cfRule type="expression" dxfId="84" priority="38">
      <formula>NOT(J100=0)</formula>
    </cfRule>
  </conditionalFormatting>
  <conditionalFormatting sqref="E152">
    <cfRule type="expression" dxfId="83" priority="28">
      <formula>NOT(E152=0)</formula>
    </cfRule>
  </conditionalFormatting>
  <conditionalFormatting sqref="F152:H152">
    <cfRule type="expression" dxfId="82" priority="27">
      <formula>NOT(F152=0)</formula>
    </cfRule>
  </conditionalFormatting>
  <conditionalFormatting sqref="J152">
    <cfRule type="expression" dxfId="81" priority="26">
      <formula>NOT(J152=0)</formula>
    </cfRule>
  </conditionalFormatting>
  <conditionalFormatting sqref="E48">
    <cfRule type="expression" dxfId="80" priority="20">
      <formula>NOT(E48=0)</formula>
    </cfRule>
  </conditionalFormatting>
  <conditionalFormatting sqref="F48:H48">
    <cfRule type="expression" dxfId="79" priority="19">
      <formula>NOT(F48=0)</formula>
    </cfRule>
  </conditionalFormatting>
  <conditionalFormatting sqref="J48">
    <cfRule type="expression" dxfId="78" priority="18">
      <formula>NOT(J48=0)</formula>
    </cfRule>
  </conditionalFormatting>
  <conditionalFormatting sqref="E80">
    <cfRule type="expression" dxfId="77" priority="16">
      <formula>NOT(E80=0)</formula>
    </cfRule>
  </conditionalFormatting>
  <conditionalFormatting sqref="F80:H80">
    <cfRule type="expression" dxfId="76" priority="15">
      <formula>NOT(F80=0)</formula>
    </cfRule>
  </conditionalFormatting>
  <conditionalFormatting sqref="J80">
    <cfRule type="expression" dxfId="75" priority="14">
      <formula>NOT(J80=0)</formula>
    </cfRule>
  </conditionalFormatting>
  <conditionalFormatting sqref="E132">
    <cfRule type="expression" dxfId="74" priority="12">
      <formula>NOT(E132=0)</formula>
    </cfRule>
  </conditionalFormatting>
  <conditionalFormatting sqref="F132:H132">
    <cfRule type="expression" dxfId="73" priority="11">
      <formula>NOT(F132=0)</formula>
    </cfRule>
  </conditionalFormatting>
  <conditionalFormatting sqref="J132">
    <cfRule type="expression" dxfId="72" priority="10">
      <formula>NOT(J132=0)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CC00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49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47" t="s">
        <v>107</v>
      </c>
      <c r="F8" s="91" t="s">
        <v>108</v>
      </c>
      <c r="G8" s="48" t="s">
        <v>6</v>
      </c>
      <c r="H8" s="47" t="s">
        <v>7</v>
      </c>
      <c r="I8" s="47" t="s">
        <v>8</v>
      </c>
      <c r="J8" s="47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61" t="s">
        <v>257</v>
      </c>
      <c r="E10" s="162"/>
      <c r="F10" s="162"/>
      <c r="G10" s="162"/>
      <c r="H10" s="162"/>
      <c r="I10" s="162"/>
      <c r="J10" s="163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51">
        <v>0</v>
      </c>
      <c r="F12" s="151">
        <v>0</v>
      </c>
      <c r="G12" s="151">
        <v>0</v>
      </c>
      <c r="H12" s="151">
        <v>0</v>
      </c>
      <c r="I12" s="116">
        <f>SUM(E12:H12)</f>
        <v>0</v>
      </c>
      <c r="J12" s="151">
        <v>0</v>
      </c>
    </row>
    <row r="13" spans="1:10" x14ac:dyDescent="0.45">
      <c r="A13" s="135"/>
      <c r="B13" s="37"/>
      <c r="C13" s="12"/>
      <c r="D13" s="113"/>
      <c r="E13" s="112"/>
      <c r="F13" s="112"/>
      <c r="G13" s="112"/>
      <c r="H13" s="112"/>
      <c r="I13" s="112"/>
      <c r="J13" s="112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49" t="s">
        <v>319</v>
      </c>
      <c r="E14" s="148">
        <v>0</v>
      </c>
      <c r="F14" s="148">
        <v>0</v>
      </c>
      <c r="G14" s="148">
        <v>0</v>
      </c>
      <c r="H14" s="148">
        <v>0</v>
      </c>
      <c r="I14" s="117">
        <f t="shared" ref="I14:I29" si="0">SUM(E14:H14)</f>
        <v>0</v>
      </c>
      <c r="J14" s="148">
        <v>0</v>
      </c>
    </row>
    <row r="15" spans="1:10" x14ac:dyDescent="0.45">
      <c r="A15" s="134" t="str">
        <f t="shared" ref="A15:A29" si="1">A14</f>
        <v>DISPUTES BY NUMBER</v>
      </c>
      <c r="B15" s="37" t="str">
        <f t="shared" ref="B15:B29" si="2">B14</f>
        <v>INTERNAL</v>
      </c>
      <c r="C15" s="12" t="s">
        <v>31</v>
      </c>
      <c r="D15" s="49" t="s">
        <v>265</v>
      </c>
      <c r="E15" s="148">
        <v>0</v>
      </c>
      <c r="F15" s="148">
        <v>0</v>
      </c>
      <c r="G15" s="148">
        <v>0</v>
      </c>
      <c r="H15" s="148">
        <v>0</v>
      </c>
      <c r="I15" s="117">
        <f t="shared" si="0"/>
        <v>0</v>
      </c>
      <c r="J15" s="148">
        <v>0</v>
      </c>
    </row>
    <row r="16" spans="1:10" x14ac:dyDescent="0.45">
      <c r="A16" s="134" t="str">
        <f t="shared" si="1"/>
        <v>DISPUTES BY NUMBER</v>
      </c>
      <c r="B16" s="37" t="str">
        <f t="shared" si="2"/>
        <v>INTERNAL</v>
      </c>
      <c r="C16" s="12" t="s">
        <v>31</v>
      </c>
      <c r="D16" s="66" t="s">
        <v>263</v>
      </c>
      <c r="E16" s="117">
        <f>SUBTOTAL(9,E17:E24)</f>
        <v>0</v>
      </c>
      <c r="F16" s="117">
        <f t="shared" ref="F16:H16" si="3">SUBTOTAL(9,F17:F24)</f>
        <v>0</v>
      </c>
      <c r="G16" s="117">
        <f t="shared" si="3"/>
        <v>0</v>
      </c>
      <c r="H16" s="117">
        <f t="shared" si="3"/>
        <v>0</v>
      </c>
      <c r="I16" s="117">
        <f t="shared" si="0"/>
        <v>0</v>
      </c>
      <c r="J16" s="117">
        <f>SUBTOTAL(9,J17:J24)</f>
        <v>0</v>
      </c>
    </row>
    <row r="17" spans="1:10" x14ac:dyDescent="0.45">
      <c r="A17" s="134" t="str">
        <f t="shared" si="1"/>
        <v>DISPUTES BY NUMBER</v>
      </c>
      <c r="B17" s="37" t="str">
        <f t="shared" si="2"/>
        <v>INTERNAL</v>
      </c>
      <c r="C17" s="12" t="s">
        <v>31</v>
      </c>
      <c r="D17" s="66" t="s">
        <v>268</v>
      </c>
      <c r="E17" s="148">
        <v>0</v>
      </c>
      <c r="F17" s="148">
        <v>0</v>
      </c>
      <c r="G17" s="148">
        <v>0</v>
      </c>
      <c r="H17" s="148">
        <v>0</v>
      </c>
      <c r="I17" s="117">
        <f t="shared" si="0"/>
        <v>0</v>
      </c>
      <c r="J17" s="148">
        <v>0</v>
      </c>
    </row>
    <row r="18" spans="1:10" x14ac:dyDescent="0.45">
      <c r="A18" s="134" t="str">
        <f t="shared" si="1"/>
        <v>DISPUTES BY NUMBER</v>
      </c>
      <c r="B18" s="37" t="str">
        <f t="shared" si="2"/>
        <v>INTERNAL</v>
      </c>
      <c r="C18" s="12" t="s">
        <v>31</v>
      </c>
      <c r="D18" s="66" t="s">
        <v>269</v>
      </c>
      <c r="E18" s="148">
        <v>0</v>
      </c>
      <c r="F18" s="148">
        <v>0</v>
      </c>
      <c r="G18" s="148">
        <v>0</v>
      </c>
      <c r="H18" s="148">
        <v>0</v>
      </c>
      <c r="I18" s="117">
        <f t="shared" si="0"/>
        <v>0</v>
      </c>
      <c r="J18" s="148">
        <v>0</v>
      </c>
    </row>
    <row r="19" spans="1:10" x14ac:dyDescent="0.45">
      <c r="A19" s="134" t="str">
        <f t="shared" si="1"/>
        <v>DISPUTES BY NUMBER</v>
      </c>
      <c r="B19" s="37" t="str">
        <f t="shared" si="2"/>
        <v>INTERNAL</v>
      </c>
      <c r="C19" s="12" t="s">
        <v>31</v>
      </c>
      <c r="D19" s="66" t="s">
        <v>270</v>
      </c>
      <c r="E19" s="148">
        <v>0</v>
      </c>
      <c r="F19" s="148">
        <v>0</v>
      </c>
      <c r="G19" s="148">
        <v>0</v>
      </c>
      <c r="H19" s="148">
        <v>0</v>
      </c>
      <c r="I19" s="117">
        <f t="shared" si="0"/>
        <v>0</v>
      </c>
      <c r="J19" s="148">
        <v>0</v>
      </c>
    </row>
    <row r="20" spans="1:10" x14ac:dyDescent="0.45">
      <c r="A20" s="134" t="str">
        <f t="shared" si="1"/>
        <v>DISPUTES BY NUMBER</v>
      </c>
      <c r="B20" s="37" t="str">
        <f t="shared" si="2"/>
        <v>INTERNAL</v>
      </c>
      <c r="C20" s="12" t="s">
        <v>31</v>
      </c>
      <c r="D20" s="66" t="s">
        <v>271</v>
      </c>
      <c r="E20" s="148">
        <v>0</v>
      </c>
      <c r="F20" s="148">
        <v>0</v>
      </c>
      <c r="G20" s="148">
        <v>0</v>
      </c>
      <c r="H20" s="148">
        <v>0</v>
      </c>
      <c r="I20" s="117">
        <f t="shared" si="0"/>
        <v>0</v>
      </c>
      <c r="J20" s="148">
        <v>0</v>
      </c>
    </row>
    <row r="21" spans="1:10" x14ac:dyDescent="0.45">
      <c r="A21" s="134" t="str">
        <f t="shared" si="1"/>
        <v>DISPUTES BY NUMBER</v>
      </c>
      <c r="B21" s="37" t="str">
        <f t="shared" si="2"/>
        <v>INTERNAL</v>
      </c>
      <c r="C21" s="12" t="s">
        <v>31</v>
      </c>
      <c r="D21" s="66" t="s">
        <v>272</v>
      </c>
      <c r="E21" s="148">
        <v>0</v>
      </c>
      <c r="F21" s="148">
        <v>0</v>
      </c>
      <c r="G21" s="148">
        <v>0</v>
      </c>
      <c r="H21" s="148">
        <v>0</v>
      </c>
      <c r="I21" s="117">
        <f t="shared" si="0"/>
        <v>0</v>
      </c>
      <c r="J21" s="148">
        <v>0</v>
      </c>
    </row>
    <row r="22" spans="1:10" x14ac:dyDescent="0.45">
      <c r="A22" s="134" t="str">
        <f t="shared" si="1"/>
        <v>DISPUTES BY NUMBER</v>
      </c>
      <c r="B22" s="37" t="str">
        <f t="shared" si="2"/>
        <v>INTERNAL</v>
      </c>
      <c r="C22" s="12" t="s">
        <v>31</v>
      </c>
      <c r="D22" s="66" t="s">
        <v>273</v>
      </c>
      <c r="E22" s="148">
        <v>0</v>
      </c>
      <c r="F22" s="148">
        <v>0</v>
      </c>
      <c r="G22" s="148">
        <v>0</v>
      </c>
      <c r="H22" s="148">
        <v>0</v>
      </c>
      <c r="I22" s="117">
        <f t="shared" si="0"/>
        <v>0</v>
      </c>
      <c r="J22" s="148">
        <v>0</v>
      </c>
    </row>
    <row r="23" spans="1:10" x14ac:dyDescent="0.45">
      <c r="A23" s="134" t="str">
        <f t="shared" si="1"/>
        <v>DISPUTES BY NUMBER</v>
      </c>
      <c r="B23" s="37" t="str">
        <f t="shared" si="2"/>
        <v>INTERNAL</v>
      </c>
      <c r="C23" s="12" t="s">
        <v>31</v>
      </c>
      <c r="D23" s="53" t="s">
        <v>274</v>
      </c>
      <c r="E23" s="148">
        <v>0</v>
      </c>
      <c r="F23" s="148">
        <v>0</v>
      </c>
      <c r="G23" s="148">
        <v>0</v>
      </c>
      <c r="H23" s="148">
        <v>0</v>
      </c>
      <c r="I23" s="117">
        <f t="shared" si="0"/>
        <v>0</v>
      </c>
      <c r="J23" s="148">
        <v>0</v>
      </c>
    </row>
    <row r="24" spans="1:10" x14ac:dyDescent="0.45">
      <c r="A24" s="134" t="str">
        <f t="shared" si="1"/>
        <v>DISPUTES BY NUMBER</v>
      </c>
      <c r="B24" s="37" t="str">
        <f t="shared" si="2"/>
        <v>INTERNAL</v>
      </c>
      <c r="C24" s="12" t="s">
        <v>31</v>
      </c>
      <c r="D24" s="66" t="s">
        <v>275</v>
      </c>
      <c r="E24" s="148">
        <v>0</v>
      </c>
      <c r="F24" s="148">
        <v>0</v>
      </c>
      <c r="G24" s="148">
        <v>0</v>
      </c>
      <c r="H24" s="148">
        <v>0</v>
      </c>
      <c r="I24" s="117">
        <f t="shared" si="0"/>
        <v>0</v>
      </c>
      <c r="J24" s="148">
        <v>0</v>
      </c>
    </row>
    <row r="25" spans="1:10" x14ac:dyDescent="0.45">
      <c r="A25" s="134" t="str">
        <f t="shared" si="1"/>
        <v>DISPUTES BY NUMBER</v>
      </c>
      <c r="B25" s="37" t="str">
        <f t="shared" si="2"/>
        <v>INTERNAL</v>
      </c>
      <c r="C25" s="12" t="s">
        <v>31</v>
      </c>
      <c r="D25" s="66" t="s">
        <v>266</v>
      </c>
      <c r="E25" s="117">
        <f>SUBTOTAL(9,E26:E27)</f>
        <v>0</v>
      </c>
      <c r="F25" s="117">
        <f t="shared" ref="F25:H25" si="4">SUBTOTAL(9,F26:F27)</f>
        <v>0</v>
      </c>
      <c r="G25" s="117">
        <f t="shared" si="4"/>
        <v>0</v>
      </c>
      <c r="H25" s="117">
        <f t="shared" si="4"/>
        <v>0</v>
      </c>
      <c r="I25" s="117">
        <f t="shared" si="0"/>
        <v>0</v>
      </c>
      <c r="J25" s="117">
        <f>SUBTOTAL(9,J26:J27)</f>
        <v>0</v>
      </c>
    </row>
    <row r="26" spans="1:10" x14ac:dyDescent="0.45">
      <c r="A26" s="134" t="str">
        <f t="shared" si="1"/>
        <v>DISPUTES BY NUMBER</v>
      </c>
      <c r="B26" s="37" t="str">
        <f t="shared" si="2"/>
        <v>INTERNAL</v>
      </c>
      <c r="C26" s="12" t="s">
        <v>31</v>
      </c>
      <c r="D26" s="66" t="s">
        <v>283</v>
      </c>
      <c r="E26" s="148">
        <v>0</v>
      </c>
      <c r="F26" s="148">
        <v>0</v>
      </c>
      <c r="G26" s="148">
        <v>0</v>
      </c>
      <c r="H26" s="148">
        <v>0</v>
      </c>
      <c r="I26" s="117">
        <f t="shared" si="0"/>
        <v>0</v>
      </c>
      <c r="J26" s="148">
        <v>0</v>
      </c>
    </row>
    <row r="27" spans="1:10" x14ac:dyDescent="0.45">
      <c r="A27" s="134" t="str">
        <f t="shared" si="1"/>
        <v>DISPUTES BY NUMBER</v>
      </c>
      <c r="B27" s="37" t="str">
        <f t="shared" si="2"/>
        <v>INTERNAL</v>
      </c>
      <c r="C27" s="12" t="s">
        <v>31</v>
      </c>
      <c r="D27" s="53" t="s">
        <v>284</v>
      </c>
      <c r="E27" s="148">
        <v>0</v>
      </c>
      <c r="F27" s="148">
        <v>0</v>
      </c>
      <c r="G27" s="148">
        <v>0</v>
      </c>
      <c r="H27" s="148">
        <v>0</v>
      </c>
      <c r="I27" s="117">
        <f t="shared" si="0"/>
        <v>0</v>
      </c>
      <c r="J27" s="148">
        <v>0</v>
      </c>
    </row>
    <row r="28" spans="1:10" x14ac:dyDescent="0.45">
      <c r="A28" s="134" t="str">
        <f t="shared" si="1"/>
        <v>DISPUTES BY NUMBER</v>
      </c>
      <c r="B28" s="37" t="str">
        <f t="shared" si="2"/>
        <v>INTERNAL</v>
      </c>
      <c r="C28" s="12" t="s">
        <v>31</v>
      </c>
      <c r="D28" s="66" t="s">
        <v>267</v>
      </c>
      <c r="E28" s="117">
        <f>E29-SUM(E14:E15)+E16+E25</f>
        <v>0</v>
      </c>
      <c r="F28" s="117">
        <f>F29-SUM(F14:F15)+F16+F25</f>
        <v>0</v>
      </c>
      <c r="G28" s="117">
        <f>G29-SUM(G14:G15)+G16+G25</f>
        <v>0</v>
      </c>
      <c r="H28" s="117">
        <f>H29-SUM(H14:H15)+H16+H25</f>
        <v>0</v>
      </c>
      <c r="I28" s="117">
        <f t="shared" si="0"/>
        <v>0</v>
      </c>
      <c r="J28" s="117">
        <f>J29-SUM(J14:J15)+J16+J25</f>
        <v>0</v>
      </c>
    </row>
    <row r="29" spans="1:10" x14ac:dyDescent="0.45">
      <c r="A29" s="134" t="str">
        <f t="shared" si="1"/>
        <v>DISPUTES BY NUMBER</v>
      </c>
      <c r="B29" s="37" t="str">
        <f t="shared" si="2"/>
        <v>INTERNAL</v>
      </c>
      <c r="C29" s="12" t="s">
        <v>32</v>
      </c>
      <c r="D29" s="66" t="s">
        <v>276</v>
      </c>
      <c r="E29" s="148">
        <v>0</v>
      </c>
      <c r="F29" s="148">
        <v>0</v>
      </c>
      <c r="G29" s="148">
        <v>0</v>
      </c>
      <c r="H29" s="148">
        <v>0</v>
      </c>
      <c r="I29" s="117">
        <f t="shared" si="0"/>
        <v>0</v>
      </c>
      <c r="J29" s="148">
        <v>0</v>
      </c>
    </row>
    <row r="30" spans="1:10" x14ac:dyDescent="0.45">
      <c r="A30" s="136"/>
      <c r="B30" s="12"/>
      <c r="C30" s="12"/>
      <c r="D30" s="53"/>
      <c r="E30" s="115"/>
      <c r="F30" s="115"/>
      <c r="G30" s="115"/>
      <c r="H30" s="115"/>
      <c r="I30" s="115"/>
      <c r="J30" s="115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51">
        <v>0</v>
      </c>
      <c r="F32" s="151">
        <v>0</v>
      </c>
      <c r="G32" s="151">
        <v>0</v>
      </c>
      <c r="H32" s="151">
        <v>0</v>
      </c>
      <c r="I32" s="116">
        <f>SUM(E32:H32)</f>
        <v>0</v>
      </c>
      <c r="J32" s="151">
        <v>0</v>
      </c>
    </row>
    <row r="33" spans="1:10" x14ac:dyDescent="0.45">
      <c r="A33" s="135"/>
      <c r="B33" s="37"/>
      <c r="C33" s="12"/>
      <c r="D33" s="113"/>
      <c r="E33" s="112"/>
      <c r="F33" s="112"/>
      <c r="G33" s="112"/>
      <c r="H33" s="112"/>
      <c r="I33" s="112"/>
      <c r="J33" s="112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148">
        <v>0</v>
      </c>
      <c r="F34" s="148">
        <v>0</v>
      </c>
      <c r="G34" s="148">
        <v>0</v>
      </c>
      <c r="H34" s="148">
        <v>0</v>
      </c>
      <c r="I34" s="117">
        <f t="shared" ref="I34:I49" si="5">SUM(E34:H34)</f>
        <v>0</v>
      </c>
      <c r="J34" s="148">
        <v>0</v>
      </c>
    </row>
    <row r="35" spans="1:10" x14ac:dyDescent="0.45">
      <c r="A35" s="134" t="str">
        <f t="shared" ref="A35:B49" si="6">A34</f>
        <v>DISPUTES BY SUM INSURED</v>
      </c>
      <c r="B35" s="37" t="str">
        <f t="shared" si="6"/>
        <v>INTERNAL</v>
      </c>
      <c r="C35" s="12" t="s">
        <v>31</v>
      </c>
      <c r="D35" s="66" t="s">
        <v>265</v>
      </c>
      <c r="E35" s="148">
        <v>0</v>
      </c>
      <c r="F35" s="148">
        <v>0</v>
      </c>
      <c r="G35" s="148">
        <v>0</v>
      </c>
      <c r="H35" s="148">
        <v>0</v>
      </c>
      <c r="I35" s="117">
        <f t="shared" si="5"/>
        <v>0</v>
      </c>
      <c r="J35" s="148"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117">
        <f>SUBTOTAL(9,E37:E44)</f>
        <v>0</v>
      </c>
      <c r="F36" s="117">
        <f t="shared" ref="F36:H36" si="7">SUBTOTAL(9,F37:F44)</f>
        <v>0</v>
      </c>
      <c r="G36" s="117">
        <f t="shared" si="7"/>
        <v>0</v>
      </c>
      <c r="H36" s="117">
        <f t="shared" si="7"/>
        <v>0</v>
      </c>
      <c r="I36" s="117">
        <f t="shared" si="5"/>
        <v>0</v>
      </c>
      <c r="J36" s="117">
        <f>SUBTOTAL(9,J37:J44)</f>
        <v>0</v>
      </c>
    </row>
    <row r="37" spans="1:10" x14ac:dyDescent="0.45">
      <c r="A37" s="134" t="str">
        <f t="shared" si="6"/>
        <v>DISPUTES BY SUM INSURED</v>
      </c>
      <c r="B37" s="37" t="str">
        <f t="shared" si="6"/>
        <v>INTERNAL</v>
      </c>
      <c r="C37" s="12" t="s">
        <v>31</v>
      </c>
      <c r="D37" s="66" t="s">
        <v>268</v>
      </c>
      <c r="E37" s="148">
        <v>0</v>
      </c>
      <c r="F37" s="148">
        <v>0</v>
      </c>
      <c r="G37" s="148">
        <v>0</v>
      </c>
      <c r="H37" s="148">
        <v>0</v>
      </c>
      <c r="I37" s="117">
        <f t="shared" si="5"/>
        <v>0</v>
      </c>
      <c r="J37" s="148">
        <v>0</v>
      </c>
    </row>
    <row r="38" spans="1:10" x14ac:dyDescent="0.45">
      <c r="A38" s="134" t="str">
        <f t="shared" si="6"/>
        <v>DISPUTES BY SUM INSURED</v>
      </c>
      <c r="B38" s="37" t="str">
        <f t="shared" si="6"/>
        <v>INTERNAL</v>
      </c>
      <c r="C38" s="12" t="s">
        <v>31</v>
      </c>
      <c r="D38" s="66" t="s">
        <v>269</v>
      </c>
      <c r="E38" s="148">
        <v>0</v>
      </c>
      <c r="F38" s="148">
        <v>0</v>
      </c>
      <c r="G38" s="148">
        <v>0</v>
      </c>
      <c r="H38" s="148">
        <v>0</v>
      </c>
      <c r="I38" s="117">
        <f t="shared" si="5"/>
        <v>0</v>
      </c>
      <c r="J38" s="148">
        <v>0</v>
      </c>
    </row>
    <row r="39" spans="1:10" x14ac:dyDescent="0.45">
      <c r="A39" s="134" t="str">
        <f t="shared" si="6"/>
        <v>DISPUTES BY SUM INSURED</v>
      </c>
      <c r="B39" s="37" t="str">
        <f t="shared" si="6"/>
        <v>INTERNAL</v>
      </c>
      <c r="C39" s="12" t="s">
        <v>31</v>
      </c>
      <c r="D39" s="66" t="s">
        <v>270</v>
      </c>
      <c r="E39" s="148">
        <v>0</v>
      </c>
      <c r="F39" s="148">
        <v>0</v>
      </c>
      <c r="G39" s="148">
        <v>0</v>
      </c>
      <c r="H39" s="148">
        <v>0</v>
      </c>
      <c r="I39" s="117">
        <f t="shared" si="5"/>
        <v>0</v>
      </c>
      <c r="J39" s="148">
        <v>0</v>
      </c>
    </row>
    <row r="40" spans="1:10" x14ac:dyDescent="0.45">
      <c r="A40" s="134" t="str">
        <f t="shared" si="6"/>
        <v>DISPUTES BY SUM INSURED</v>
      </c>
      <c r="B40" s="37" t="str">
        <f t="shared" si="6"/>
        <v>INTERNAL</v>
      </c>
      <c r="C40" s="12" t="s">
        <v>31</v>
      </c>
      <c r="D40" s="66" t="s">
        <v>271</v>
      </c>
      <c r="E40" s="148">
        <v>0</v>
      </c>
      <c r="F40" s="148">
        <v>0</v>
      </c>
      <c r="G40" s="148">
        <v>0</v>
      </c>
      <c r="H40" s="148">
        <v>0</v>
      </c>
      <c r="I40" s="117">
        <f t="shared" si="5"/>
        <v>0</v>
      </c>
      <c r="J40" s="148">
        <v>0</v>
      </c>
    </row>
    <row r="41" spans="1:10" x14ac:dyDescent="0.45">
      <c r="A41" s="134" t="str">
        <f t="shared" si="6"/>
        <v>DISPUTES BY SUM INSURED</v>
      </c>
      <c r="B41" s="37" t="str">
        <f t="shared" si="6"/>
        <v>INTERNAL</v>
      </c>
      <c r="C41" s="12" t="s">
        <v>31</v>
      </c>
      <c r="D41" s="66" t="s">
        <v>272</v>
      </c>
      <c r="E41" s="148">
        <v>0</v>
      </c>
      <c r="F41" s="148">
        <v>0</v>
      </c>
      <c r="G41" s="148">
        <v>0</v>
      </c>
      <c r="H41" s="148">
        <v>0</v>
      </c>
      <c r="I41" s="117">
        <f t="shared" si="5"/>
        <v>0</v>
      </c>
      <c r="J41" s="148">
        <v>0</v>
      </c>
    </row>
    <row r="42" spans="1:10" x14ac:dyDescent="0.45">
      <c r="A42" s="134" t="str">
        <f t="shared" si="6"/>
        <v>DISPUTES BY SUM INSURED</v>
      </c>
      <c r="B42" s="37" t="str">
        <f t="shared" si="6"/>
        <v>INTERNAL</v>
      </c>
      <c r="C42" s="12" t="s">
        <v>31</v>
      </c>
      <c r="D42" s="66" t="s">
        <v>273</v>
      </c>
      <c r="E42" s="148">
        <v>0</v>
      </c>
      <c r="F42" s="148">
        <v>0</v>
      </c>
      <c r="G42" s="148">
        <v>0</v>
      </c>
      <c r="H42" s="148">
        <v>0</v>
      </c>
      <c r="I42" s="117">
        <f t="shared" si="5"/>
        <v>0</v>
      </c>
      <c r="J42" s="148">
        <v>0</v>
      </c>
    </row>
    <row r="43" spans="1:10" x14ac:dyDescent="0.45">
      <c r="A43" s="134" t="str">
        <f t="shared" si="6"/>
        <v>DISPUTES BY SUM INSURED</v>
      </c>
      <c r="B43" s="37" t="str">
        <f t="shared" si="6"/>
        <v>INTERNAL</v>
      </c>
      <c r="C43" s="12" t="s">
        <v>31</v>
      </c>
      <c r="D43" s="66" t="s">
        <v>274</v>
      </c>
      <c r="E43" s="148">
        <v>0</v>
      </c>
      <c r="F43" s="148">
        <v>0</v>
      </c>
      <c r="G43" s="148">
        <v>0</v>
      </c>
      <c r="H43" s="148">
        <v>0</v>
      </c>
      <c r="I43" s="117">
        <f t="shared" si="5"/>
        <v>0</v>
      </c>
      <c r="J43" s="148">
        <v>0</v>
      </c>
    </row>
    <row r="44" spans="1:10" x14ac:dyDescent="0.45">
      <c r="A44" s="134" t="str">
        <f t="shared" si="6"/>
        <v>DISPUTES BY SUM INSURED</v>
      </c>
      <c r="B44" s="37" t="str">
        <f t="shared" si="6"/>
        <v>INTERNAL</v>
      </c>
      <c r="C44" s="12" t="s">
        <v>31</v>
      </c>
      <c r="D44" s="66" t="s">
        <v>275</v>
      </c>
      <c r="E44" s="148">
        <v>0</v>
      </c>
      <c r="F44" s="148">
        <v>0</v>
      </c>
      <c r="G44" s="148">
        <v>0</v>
      </c>
      <c r="H44" s="148">
        <v>0</v>
      </c>
      <c r="I44" s="117">
        <f t="shared" si="5"/>
        <v>0</v>
      </c>
      <c r="J44" s="148">
        <v>0</v>
      </c>
    </row>
    <row r="45" spans="1:10" x14ac:dyDescent="0.45">
      <c r="A45" s="134" t="str">
        <f t="shared" si="6"/>
        <v>DISPUTES BY SUM INSURED</v>
      </c>
      <c r="B45" s="37" t="str">
        <f t="shared" si="6"/>
        <v>INTERNAL</v>
      </c>
      <c r="C45" s="12" t="s">
        <v>31</v>
      </c>
      <c r="D45" s="66" t="s">
        <v>266</v>
      </c>
      <c r="E45" s="117">
        <f>SUBTOTAL(9,E46:E47)</f>
        <v>0</v>
      </c>
      <c r="F45" s="117">
        <f t="shared" ref="F45:H45" si="8">SUBTOTAL(9,F46:F47)</f>
        <v>0</v>
      </c>
      <c r="G45" s="117">
        <f t="shared" si="8"/>
        <v>0</v>
      </c>
      <c r="H45" s="117">
        <f t="shared" si="8"/>
        <v>0</v>
      </c>
      <c r="I45" s="117">
        <f t="shared" si="5"/>
        <v>0</v>
      </c>
      <c r="J45" s="117">
        <f>SUBTOTAL(9,J46:J47)</f>
        <v>0</v>
      </c>
    </row>
    <row r="46" spans="1:10" x14ac:dyDescent="0.45">
      <c r="A46" s="134" t="str">
        <f t="shared" si="6"/>
        <v>DISPUTES BY SUM INSURED</v>
      </c>
      <c r="B46" s="37" t="str">
        <f t="shared" si="6"/>
        <v>INTERNAL</v>
      </c>
      <c r="C46" s="12" t="s">
        <v>31</v>
      </c>
      <c r="D46" s="66" t="s">
        <v>283</v>
      </c>
      <c r="E46" s="148">
        <v>0</v>
      </c>
      <c r="F46" s="148">
        <v>0</v>
      </c>
      <c r="G46" s="148">
        <v>0</v>
      </c>
      <c r="H46" s="148">
        <v>0</v>
      </c>
      <c r="I46" s="117">
        <f t="shared" si="5"/>
        <v>0</v>
      </c>
      <c r="J46" s="148">
        <v>0</v>
      </c>
    </row>
    <row r="47" spans="1:10" x14ac:dyDescent="0.45">
      <c r="A47" s="134" t="str">
        <f t="shared" si="6"/>
        <v>DISPUTES BY SUM INSURED</v>
      </c>
      <c r="B47" s="37" t="str">
        <f t="shared" si="6"/>
        <v>INTERNAL</v>
      </c>
      <c r="C47" s="12" t="s">
        <v>31</v>
      </c>
      <c r="D47" s="66" t="s">
        <v>284</v>
      </c>
      <c r="E47" s="148">
        <v>0</v>
      </c>
      <c r="F47" s="148">
        <v>0</v>
      </c>
      <c r="G47" s="148">
        <v>0</v>
      </c>
      <c r="H47" s="148">
        <v>0</v>
      </c>
      <c r="I47" s="117">
        <f t="shared" si="5"/>
        <v>0</v>
      </c>
      <c r="J47" s="148">
        <v>0</v>
      </c>
    </row>
    <row r="48" spans="1:10" x14ac:dyDescent="0.45">
      <c r="A48" s="134" t="str">
        <f t="shared" si="6"/>
        <v>DISPUTES BY SUM INSURED</v>
      </c>
      <c r="B48" s="37" t="str">
        <f t="shared" si="6"/>
        <v>INTERNAL</v>
      </c>
      <c r="C48" s="12" t="s">
        <v>31</v>
      </c>
      <c r="D48" s="66" t="s">
        <v>267</v>
      </c>
      <c r="E48" s="117">
        <f>E49-SUM(E34:E35)+E36+E45</f>
        <v>0</v>
      </c>
      <c r="F48" s="117">
        <f t="shared" ref="F48:H48" si="9">F49-SUM(F34:F35)+F36+F45</f>
        <v>0</v>
      </c>
      <c r="G48" s="117">
        <f t="shared" si="9"/>
        <v>0</v>
      </c>
      <c r="H48" s="117">
        <f t="shared" si="9"/>
        <v>0</v>
      </c>
      <c r="I48" s="117">
        <f t="shared" si="5"/>
        <v>0</v>
      </c>
      <c r="J48" s="117">
        <f>J49-SUM(J34:J35)+J36+J45</f>
        <v>0</v>
      </c>
    </row>
    <row r="49" spans="1:10" x14ac:dyDescent="0.45">
      <c r="A49" s="134" t="str">
        <f t="shared" si="6"/>
        <v>DISPUTES BY SUM INSURED</v>
      </c>
      <c r="B49" s="37" t="str">
        <f t="shared" si="6"/>
        <v>INTERNAL</v>
      </c>
      <c r="C49" s="12" t="s">
        <v>32</v>
      </c>
      <c r="D49" s="66" t="s">
        <v>276</v>
      </c>
      <c r="E49" s="148">
        <v>0</v>
      </c>
      <c r="F49" s="148">
        <v>0</v>
      </c>
      <c r="G49" s="148">
        <v>0</v>
      </c>
      <c r="H49" s="148">
        <v>0</v>
      </c>
      <c r="I49" s="117">
        <f t="shared" si="5"/>
        <v>0</v>
      </c>
      <c r="J49" s="148"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148">
        <v>0</v>
      </c>
      <c r="F52" s="148">
        <v>0</v>
      </c>
      <c r="G52" s="148">
        <v>0</v>
      </c>
      <c r="H52" s="148">
        <v>0</v>
      </c>
      <c r="I52" s="117">
        <f t="shared" ref="I52:I59" si="10">SUM(E52:H52)</f>
        <v>0</v>
      </c>
      <c r="J52" s="148">
        <v>0</v>
      </c>
    </row>
    <row r="53" spans="1:10" x14ac:dyDescent="0.45">
      <c r="A53" s="134" t="str">
        <f t="shared" ref="A53:B53" si="11">A52</f>
        <v>DISPUTE PAYMENT AMOUNTS (RESOLVED)</v>
      </c>
      <c r="B53" s="37" t="str">
        <f t="shared" si="11"/>
        <v>INTERNAL</v>
      </c>
      <c r="C53" s="12" t="s">
        <v>31</v>
      </c>
      <c r="D53" s="66" t="s">
        <v>269</v>
      </c>
      <c r="E53" s="148">
        <v>0</v>
      </c>
      <c r="F53" s="148">
        <v>0</v>
      </c>
      <c r="G53" s="148">
        <v>0</v>
      </c>
      <c r="H53" s="148">
        <v>0</v>
      </c>
      <c r="I53" s="117">
        <f t="shared" si="10"/>
        <v>0</v>
      </c>
      <c r="J53" s="148">
        <v>0</v>
      </c>
    </row>
    <row r="54" spans="1:10" x14ac:dyDescent="0.45">
      <c r="A54" s="134" t="str">
        <f t="shared" ref="A54:B54" si="12">A53</f>
        <v>DISPUTE PAYMENT AMOUNTS (RESOLVED)</v>
      </c>
      <c r="B54" s="37" t="str">
        <f t="shared" si="12"/>
        <v>INTERNAL</v>
      </c>
      <c r="C54" s="12" t="s">
        <v>31</v>
      </c>
      <c r="D54" s="66" t="s">
        <v>270</v>
      </c>
      <c r="E54" s="148">
        <v>0</v>
      </c>
      <c r="F54" s="148">
        <v>0</v>
      </c>
      <c r="G54" s="148">
        <v>0</v>
      </c>
      <c r="H54" s="148">
        <v>0</v>
      </c>
      <c r="I54" s="117">
        <f t="shared" si="10"/>
        <v>0</v>
      </c>
      <c r="J54" s="148">
        <v>0</v>
      </c>
    </row>
    <row r="55" spans="1:10" x14ac:dyDescent="0.45">
      <c r="A55" s="134" t="str">
        <f t="shared" ref="A55:B55" si="13">A54</f>
        <v>DISPUTE PAYMENT AMOUNTS (RESOLVED)</v>
      </c>
      <c r="B55" s="37" t="str">
        <f t="shared" si="13"/>
        <v>INTERNAL</v>
      </c>
      <c r="C55" s="12" t="s">
        <v>31</v>
      </c>
      <c r="D55" s="66" t="s">
        <v>271</v>
      </c>
      <c r="E55" s="148">
        <v>0</v>
      </c>
      <c r="F55" s="148">
        <v>0</v>
      </c>
      <c r="G55" s="148">
        <v>0</v>
      </c>
      <c r="H55" s="148">
        <v>0</v>
      </c>
      <c r="I55" s="117">
        <f t="shared" si="10"/>
        <v>0</v>
      </c>
      <c r="J55" s="148">
        <v>0</v>
      </c>
    </row>
    <row r="56" spans="1:10" x14ac:dyDescent="0.45">
      <c r="A56" s="134" t="str">
        <f t="shared" ref="A56:B56" si="14">A55</f>
        <v>DISPUTE PAYMENT AMOUNTS (RESOLVED)</v>
      </c>
      <c r="B56" s="37" t="str">
        <f t="shared" si="14"/>
        <v>INTERNAL</v>
      </c>
      <c r="C56" s="12" t="s">
        <v>31</v>
      </c>
      <c r="D56" s="66" t="s">
        <v>272</v>
      </c>
      <c r="E56" s="148">
        <v>0</v>
      </c>
      <c r="F56" s="148">
        <v>0</v>
      </c>
      <c r="G56" s="148">
        <v>0</v>
      </c>
      <c r="H56" s="148">
        <v>0</v>
      </c>
      <c r="I56" s="117">
        <f t="shared" si="10"/>
        <v>0</v>
      </c>
      <c r="J56" s="148">
        <v>0</v>
      </c>
    </row>
    <row r="57" spans="1:10" x14ac:dyDescent="0.45">
      <c r="A57" s="134" t="str">
        <f t="shared" ref="A57:B57" si="15">A56</f>
        <v>DISPUTE PAYMENT AMOUNTS (RESOLVED)</v>
      </c>
      <c r="B57" s="37" t="str">
        <f t="shared" si="15"/>
        <v>INTERNAL</v>
      </c>
      <c r="C57" s="12" t="s">
        <v>31</v>
      </c>
      <c r="D57" s="66" t="s">
        <v>273</v>
      </c>
      <c r="E57" s="148">
        <v>0</v>
      </c>
      <c r="F57" s="148">
        <v>0</v>
      </c>
      <c r="G57" s="148">
        <v>0</v>
      </c>
      <c r="H57" s="148">
        <v>0</v>
      </c>
      <c r="I57" s="117">
        <f t="shared" si="10"/>
        <v>0</v>
      </c>
      <c r="J57" s="148">
        <v>0</v>
      </c>
    </row>
    <row r="58" spans="1:10" x14ac:dyDescent="0.45">
      <c r="A58" s="134" t="str">
        <f t="shared" ref="A58:B58" si="16">A57</f>
        <v>DISPUTE PAYMENT AMOUNTS (RESOLVED)</v>
      </c>
      <c r="B58" s="37" t="str">
        <f t="shared" si="16"/>
        <v>INTERNAL</v>
      </c>
      <c r="C58" s="12" t="s">
        <v>31</v>
      </c>
      <c r="D58" s="66" t="s">
        <v>274</v>
      </c>
      <c r="E58" s="148">
        <v>0</v>
      </c>
      <c r="F58" s="148">
        <v>0</v>
      </c>
      <c r="G58" s="148">
        <v>0</v>
      </c>
      <c r="H58" s="148">
        <v>0</v>
      </c>
      <c r="I58" s="117">
        <f t="shared" si="10"/>
        <v>0</v>
      </c>
      <c r="J58" s="148">
        <v>0</v>
      </c>
    </row>
    <row r="59" spans="1:10" x14ac:dyDescent="0.45">
      <c r="A59" s="134" t="str">
        <f t="shared" ref="A59:B59" si="17">A58</f>
        <v>DISPUTE PAYMENT AMOUNTS (RESOLVED)</v>
      </c>
      <c r="B59" s="37" t="str">
        <f t="shared" si="17"/>
        <v>INTERNAL</v>
      </c>
      <c r="C59" s="12" t="s">
        <v>31</v>
      </c>
      <c r="D59" s="66" t="s">
        <v>275</v>
      </c>
      <c r="E59" s="148">
        <v>0</v>
      </c>
      <c r="F59" s="148">
        <v>0</v>
      </c>
      <c r="G59" s="148">
        <v>0</v>
      </c>
      <c r="H59" s="148">
        <v>0</v>
      </c>
      <c r="I59" s="117">
        <f t="shared" si="10"/>
        <v>0</v>
      </c>
      <c r="J59" s="148"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61" t="s">
        <v>256</v>
      </c>
      <c r="E62" s="162"/>
      <c r="F62" s="162"/>
      <c r="G62" s="162"/>
      <c r="H62" s="162"/>
      <c r="I62" s="162"/>
      <c r="J62" s="163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51">
        <v>0</v>
      </c>
      <c r="F64" s="151">
        <v>0</v>
      </c>
      <c r="G64" s="151">
        <v>0</v>
      </c>
      <c r="H64" s="151">
        <v>0</v>
      </c>
      <c r="I64" s="116">
        <f>SUM(E64:H64)</f>
        <v>0</v>
      </c>
      <c r="J64" s="151">
        <v>0</v>
      </c>
    </row>
    <row r="65" spans="1:10" x14ac:dyDescent="0.45">
      <c r="A65" s="135"/>
      <c r="B65" s="37"/>
      <c r="C65" s="12"/>
      <c r="D65" s="113"/>
      <c r="E65" s="112"/>
      <c r="F65" s="112"/>
      <c r="G65" s="112"/>
      <c r="H65" s="112"/>
      <c r="I65" s="112"/>
      <c r="J65" s="112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148">
        <v>0</v>
      </c>
      <c r="F66" s="148">
        <v>0</v>
      </c>
      <c r="G66" s="148">
        <v>0</v>
      </c>
      <c r="H66" s="148">
        <v>0</v>
      </c>
      <c r="I66" s="117">
        <f t="shared" ref="I66:I81" si="18">SUM(E66:H66)</f>
        <v>0</v>
      </c>
      <c r="J66" s="148">
        <v>0</v>
      </c>
    </row>
    <row r="67" spans="1:10" x14ac:dyDescent="0.45">
      <c r="A67" s="134" t="str">
        <f t="shared" ref="A67:B67" si="19">A66</f>
        <v>DISPUTES BY NUMBER</v>
      </c>
      <c r="B67" s="37" t="str">
        <f t="shared" si="19"/>
        <v>EXTERNAL</v>
      </c>
      <c r="C67" s="12" t="s">
        <v>31</v>
      </c>
      <c r="D67" s="66" t="s">
        <v>265</v>
      </c>
      <c r="E67" s="148">
        <v>0</v>
      </c>
      <c r="F67" s="148">
        <v>0</v>
      </c>
      <c r="G67" s="148">
        <v>0</v>
      </c>
      <c r="H67" s="148">
        <v>0</v>
      </c>
      <c r="I67" s="117">
        <f t="shared" si="18"/>
        <v>0</v>
      </c>
      <c r="J67" s="148">
        <v>0</v>
      </c>
    </row>
    <row r="68" spans="1:10" x14ac:dyDescent="0.45">
      <c r="A68" s="134" t="str">
        <f t="shared" ref="A68:B68" si="20">A67</f>
        <v>DISPUTES BY NUMBER</v>
      </c>
      <c r="B68" s="37" t="str">
        <f t="shared" si="20"/>
        <v>EXTERNAL</v>
      </c>
      <c r="C68" s="12" t="s">
        <v>31</v>
      </c>
      <c r="D68" s="66" t="s">
        <v>263</v>
      </c>
      <c r="E68" s="117">
        <f>SUBTOTAL(9,E69:E76)</f>
        <v>0</v>
      </c>
      <c r="F68" s="117">
        <f t="shared" ref="F68:H68" si="21">SUBTOTAL(9,F69:F76)</f>
        <v>0</v>
      </c>
      <c r="G68" s="117">
        <f t="shared" si="21"/>
        <v>0</v>
      </c>
      <c r="H68" s="117">
        <f t="shared" si="21"/>
        <v>0</v>
      </c>
      <c r="I68" s="117">
        <f t="shared" si="18"/>
        <v>0</v>
      </c>
      <c r="J68" s="117">
        <f>SUBTOTAL(9,J69:J76)</f>
        <v>0</v>
      </c>
    </row>
    <row r="69" spans="1:10" x14ac:dyDescent="0.45">
      <c r="A69" s="134" t="str">
        <f t="shared" ref="A69:B69" si="22">A68</f>
        <v>DISPUTES BY NUMBER</v>
      </c>
      <c r="B69" s="37" t="str">
        <f t="shared" si="22"/>
        <v>EXTERNAL</v>
      </c>
      <c r="C69" s="12" t="s">
        <v>31</v>
      </c>
      <c r="D69" s="66" t="s">
        <v>268</v>
      </c>
      <c r="E69" s="148">
        <v>0</v>
      </c>
      <c r="F69" s="148">
        <v>0</v>
      </c>
      <c r="G69" s="148">
        <v>0</v>
      </c>
      <c r="H69" s="148">
        <v>0</v>
      </c>
      <c r="I69" s="117">
        <f t="shared" si="18"/>
        <v>0</v>
      </c>
      <c r="J69" s="148">
        <v>0</v>
      </c>
    </row>
    <row r="70" spans="1:10" x14ac:dyDescent="0.45">
      <c r="A70" s="134" t="str">
        <f t="shared" ref="A70:B70" si="23">A69</f>
        <v>DISPUTES BY NUMBER</v>
      </c>
      <c r="B70" s="37" t="str">
        <f t="shared" si="23"/>
        <v>EXTERNAL</v>
      </c>
      <c r="C70" s="12" t="s">
        <v>31</v>
      </c>
      <c r="D70" s="66" t="s">
        <v>269</v>
      </c>
      <c r="E70" s="148">
        <v>0</v>
      </c>
      <c r="F70" s="148">
        <v>0</v>
      </c>
      <c r="G70" s="148">
        <v>0</v>
      </c>
      <c r="H70" s="148">
        <v>0</v>
      </c>
      <c r="I70" s="117">
        <f t="shared" si="18"/>
        <v>0</v>
      </c>
      <c r="J70" s="148">
        <v>0</v>
      </c>
    </row>
    <row r="71" spans="1:10" x14ac:dyDescent="0.45">
      <c r="A71" s="134" t="str">
        <f t="shared" ref="A71:B71" si="24">A70</f>
        <v>DISPUTES BY NUMBER</v>
      </c>
      <c r="B71" s="37" t="str">
        <f t="shared" si="24"/>
        <v>EXTERNAL</v>
      </c>
      <c r="C71" s="12" t="s">
        <v>31</v>
      </c>
      <c r="D71" s="66" t="s">
        <v>270</v>
      </c>
      <c r="E71" s="148">
        <v>0</v>
      </c>
      <c r="F71" s="148">
        <v>0</v>
      </c>
      <c r="G71" s="148">
        <v>0</v>
      </c>
      <c r="H71" s="148">
        <v>0</v>
      </c>
      <c r="I71" s="117">
        <f t="shared" si="18"/>
        <v>0</v>
      </c>
      <c r="J71" s="148">
        <v>0</v>
      </c>
    </row>
    <row r="72" spans="1:10" x14ac:dyDescent="0.45">
      <c r="A72" s="134" t="str">
        <f t="shared" ref="A72:B72" si="25">A71</f>
        <v>DISPUTES BY NUMBER</v>
      </c>
      <c r="B72" s="37" t="str">
        <f t="shared" si="25"/>
        <v>EXTERNAL</v>
      </c>
      <c r="C72" s="12" t="s">
        <v>31</v>
      </c>
      <c r="D72" s="66" t="s">
        <v>271</v>
      </c>
      <c r="E72" s="148">
        <v>0</v>
      </c>
      <c r="F72" s="148">
        <v>0</v>
      </c>
      <c r="G72" s="148">
        <v>0</v>
      </c>
      <c r="H72" s="148">
        <v>0</v>
      </c>
      <c r="I72" s="117">
        <f t="shared" si="18"/>
        <v>0</v>
      </c>
      <c r="J72" s="148">
        <v>0</v>
      </c>
    </row>
    <row r="73" spans="1:10" x14ac:dyDescent="0.45">
      <c r="A73" s="134" t="str">
        <f t="shared" ref="A73:B73" si="26">A72</f>
        <v>DISPUTES BY NUMBER</v>
      </c>
      <c r="B73" s="37" t="str">
        <f t="shared" si="26"/>
        <v>EXTERNAL</v>
      </c>
      <c r="C73" s="12" t="s">
        <v>31</v>
      </c>
      <c r="D73" s="66" t="s">
        <v>272</v>
      </c>
      <c r="E73" s="148">
        <v>0</v>
      </c>
      <c r="F73" s="148">
        <v>0</v>
      </c>
      <c r="G73" s="148">
        <v>0</v>
      </c>
      <c r="H73" s="148">
        <v>0</v>
      </c>
      <c r="I73" s="117">
        <f t="shared" si="18"/>
        <v>0</v>
      </c>
      <c r="J73" s="148">
        <v>0</v>
      </c>
    </row>
    <row r="74" spans="1:10" x14ac:dyDescent="0.45">
      <c r="A74" s="134" t="str">
        <f t="shared" ref="A74:B74" si="27">A73</f>
        <v>DISPUTES BY NUMBER</v>
      </c>
      <c r="B74" s="37" t="str">
        <f t="shared" si="27"/>
        <v>EXTERNAL</v>
      </c>
      <c r="C74" s="12" t="s">
        <v>31</v>
      </c>
      <c r="D74" s="66" t="s">
        <v>273</v>
      </c>
      <c r="E74" s="148">
        <v>0</v>
      </c>
      <c r="F74" s="148">
        <v>0</v>
      </c>
      <c r="G74" s="148">
        <v>0</v>
      </c>
      <c r="H74" s="148">
        <v>0</v>
      </c>
      <c r="I74" s="117">
        <f t="shared" si="18"/>
        <v>0</v>
      </c>
      <c r="J74" s="148">
        <v>0</v>
      </c>
    </row>
    <row r="75" spans="1:10" x14ac:dyDescent="0.45">
      <c r="A75" s="134" t="str">
        <f t="shared" ref="A75:B75" si="28">A74</f>
        <v>DISPUTES BY NUMBER</v>
      </c>
      <c r="B75" s="37" t="str">
        <f t="shared" si="28"/>
        <v>EXTERNAL</v>
      </c>
      <c r="C75" s="12" t="s">
        <v>31</v>
      </c>
      <c r="D75" s="66" t="s">
        <v>274</v>
      </c>
      <c r="E75" s="148">
        <v>0</v>
      </c>
      <c r="F75" s="148">
        <v>0</v>
      </c>
      <c r="G75" s="148">
        <v>0</v>
      </c>
      <c r="H75" s="148">
        <v>0</v>
      </c>
      <c r="I75" s="117">
        <f t="shared" si="18"/>
        <v>0</v>
      </c>
      <c r="J75" s="148">
        <v>0</v>
      </c>
    </row>
    <row r="76" spans="1:10" x14ac:dyDescent="0.45">
      <c r="A76" s="134" t="str">
        <f t="shared" ref="A76:B76" si="29">A75</f>
        <v>DISPUTES BY NUMBER</v>
      </c>
      <c r="B76" s="37" t="str">
        <f t="shared" si="29"/>
        <v>EXTERNAL</v>
      </c>
      <c r="C76" s="12" t="s">
        <v>31</v>
      </c>
      <c r="D76" s="66" t="s">
        <v>275</v>
      </c>
      <c r="E76" s="148">
        <v>0</v>
      </c>
      <c r="F76" s="148">
        <v>0</v>
      </c>
      <c r="G76" s="148">
        <v>0</v>
      </c>
      <c r="H76" s="148">
        <v>0</v>
      </c>
      <c r="I76" s="117">
        <f t="shared" si="18"/>
        <v>0</v>
      </c>
      <c r="J76" s="148">
        <v>0</v>
      </c>
    </row>
    <row r="77" spans="1:10" x14ac:dyDescent="0.45">
      <c r="A77" s="134" t="str">
        <f t="shared" ref="A77:B77" si="30">A76</f>
        <v>DISPUTES BY NUMBER</v>
      </c>
      <c r="B77" s="37" t="str">
        <f t="shared" si="30"/>
        <v>EXTERNAL</v>
      </c>
      <c r="C77" s="12" t="s">
        <v>31</v>
      </c>
      <c r="D77" s="66" t="s">
        <v>266</v>
      </c>
      <c r="E77" s="117">
        <f>SUBTOTAL(9,E78:E79)</f>
        <v>0</v>
      </c>
      <c r="F77" s="117">
        <f t="shared" ref="F77:H77" si="31">SUBTOTAL(9,F78:F79)</f>
        <v>0</v>
      </c>
      <c r="G77" s="117">
        <f t="shared" si="31"/>
        <v>0</v>
      </c>
      <c r="H77" s="117">
        <f t="shared" si="31"/>
        <v>0</v>
      </c>
      <c r="I77" s="117">
        <f t="shared" si="18"/>
        <v>0</v>
      </c>
      <c r="J77" s="117">
        <f>SUBTOTAL(9,J78:J79)</f>
        <v>0</v>
      </c>
    </row>
    <row r="78" spans="1:10" x14ac:dyDescent="0.45">
      <c r="A78" s="134" t="str">
        <f t="shared" ref="A78:B78" si="32">A77</f>
        <v>DISPUTES BY NUMBER</v>
      </c>
      <c r="B78" s="37" t="str">
        <f t="shared" si="32"/>
        <v>EXTERNAL</v>
      </c>
      <c r="C78" s="12" t="s">
        <v>31</v>
      </c>
      <c r="D78" s="66" t="s">
        <v>283</v>
      </c>
      <c r="E78" s="148">
        <v>0</v>
      </c>
      <c r="F78" s="148">
        <v>0</v>
      </c>
      <c r="G78" s="148">
        <v>0</v>
      </c>
      <c r="H78" s="148">
        <v>0</v>
      </c>
      <c r="I78" s="117">
        <f t="shared" si="18"/>
        <v>0</v>
      </c>
      <c r="J78" s="148">
        <v>0</v>
      </c>
    </row>
    <row r="79" spans="1:10" x14ac:dyDescent="0.45">
      <c r="A79" s="134" t="str">
        <f t="shared" ref="A79:B79" si="33">A78</f>
        <v>DISPUTES BY NUMBER</v>
      </c>
      <c r="B79" s="37" t="str">
        <f t="shared" si="33"/>
        <v>EXTERNAL</v>
      </c>
      <c r="C79" s="12" t="s">
        <v>31</v>
      </c>
      <c r="D79" s="66" t="s">
        <v>284</v>
      </c>
      <c r="E79" s="148">
        <v>0</v>
      </c>
      <c r="F79" s="148">
        <v>0</v>
      </c>
      <c r="G79" s="148">
        <v>0</v>
      </c>
      <c r="H79" s="148">
        <v>0</v>
      </c>
      <c r="I79" s="117">
        <f t="shared" si="18"/>
        <v>0</v>
      </c>
      <c r="J79" s="148">
        <v>0</v>
      </c>
    </row>
    <row r="80" spans="1:10" x14ac:dyDescent="0.45">
      <c r="A80" s="134" t="str">
        <f t="shared" ref="A80:B80" si="34">A79</f>
        <v>DISPUTES BY NUMBER</v>
      </c>
      <c r="B80" s="37" t="str">
        <f t="shared" si="34"/>
        <v>EXTERNAL</v>
      </c>
      <c r="C80" s="12" t="s">
        <v>31</v>
      </c>
      <c r="D80" s="66" t="s">
        <v>267</v>
      </c>
      <c r="E80" s="117">
        <f>E81-SUM(E66:E67)+E68+E77</f>
        <v>0</v>
      </c>
      <c r="F80" s="117">
        <f>F81-SUM(F66:F67)+F68+F77</f>
        <v>0</v>
      </c>
      <c r="G80" s="117">
        <f>G81-SUM(G66:G67)+G68+G77</f>
        <v>0</v>
      </c>
      <c r="H80" s="117">
        <f>H81-SUM(H66:H67)+H68+H77</f>
        <v>0</v>
      </c>
      <c r="I80" s="117">
        <f t="shared" si="18"/>
        <v>0</v>
      </c>
      <c r="J80" s="117">
        <f>J81-SUM(J66:J67)+J68+J77</f>
        <v>0</v>
      </c>
    </row>
    <row r="81" spans="1:10" x14ac:dyDescent="0.45">
      <c r="A81" s="134" t="str">
        <f t="shared" ref="A81:B81" si="35">A80</f>
        <v>DISPUTES BY NUMBER</v>
      </c>
      <c r="B81" s="37" t="str">
        <f t="shared" si="35"/>
        <v>EXTERNAL</v>
      </c>
      <c r="C81" s="12" t="s">
        <v>32</v>
      </c>
      <c r="D81" s="66" t="s">
        <v>276</v>
      </c>
      <c r="E81" s="148">
        <v>0</v>
      </c>
      <c r="F81" s="148">
        <v>0</v>
      </c>
      <c r="G81" s="148">
        <v>0</v>
      </c>
      <c r="H81" s="148">
        <v>0</v>
      </c>
      <c r="I81" s="117">
        <f t="shared" si="18"/>
        <v>0</v>
      </c>
      <c r="J81" s="148"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51">
        <v>0</v>
      </c>
      <c r="F84" s="151">
        <v>0</v>
      </c>
      <c r="G84" s="151">
        <v>0</v>
      </c>
      <c r="H84" s="151">
        <v>0</v>
      </c>
      <c r="I84" s="116">
        <f>SUM(E84:H84)</f>
        <v>0</v>
      </c>
      <c r="J84" s="151">
        <v>0</v>
      </c>
    </row>
    <row r="85" spans="1:10" x14ac:dyDescent="0.45">
      <c r="A85" s="135"/>
      <c r="B85" s="37"/>
      <c r="C85" s="12"/>
      <c r="D85" s="113"/>
      <c r="E85" s="112"/>
      <c r="F85" s="112"/>
      <c r="G85" s="112"/>
      <c r="H85" s="112"/>
      <c r="I85" s="112"/>
      <c r="J85" s="112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148">
        <v>0</v>
      </c>
      <c r="F86" s="148">
        <v>0</v>
      </c>
      <c r="G86" s="148">
        <v>0</v>
      </c>
      <c r="H86" s="148">
        <v>0</v>
      </c>
      <c r="I86" s="117">
        <f t="shared" ref="I86:I101" si="36">SUM(E86:H86)</f>
        <v>0</v>
      </c>
      <c r="J86" s="148">
        <v>0</v>
      </c>
    </row>
    <row r="87" spans="1:10" x14ac:dyDescent="0.45">
      <c r="A87" s="134" t="str">
        <f t="shared" ref="A87:B87" si="37">A86</f>
        <v>DISPUTES BY SUM INSURED</v>
      </c>
      <c r="B87" s="37" t="str">
        <f t="shared" si="37"/>
        <v>EXTERNAL</v>
      </c>
      <c r="C87" s="12" t="s">
        <v>31</v>
      </c>
      <c r="D87" s="66" t="s">
        <v>265</v>
      </c>
      <c r="E87" s="148">
        <v>0</v>
      </c>
      <c r="F87" s="148">
        <v>0</v>
      </c>
      <c r="G87" s="148">
        <v>0</v>
      </c>
      <c r="H87" s="148">
        <v>0</v>
      </c>
      <c r="I87" s="117">
        <f t="shared" si="36"/>
        <v>0</v>
      </c>
      <c r="J87" s="148">
        <v>0</v>
      </c>
    </row>
    <row r="88" spans="1:10" x14ac:dyDescent="0.45">
      <c r="A88" s="134" t="str">
        <f t="shared" ref="A88:B88" si="38">A87</f>
        <v>DISPUTES BY SUM INSURED</v>
      </c>
      <c r="B88" s="37" t="str">
        <f t="shared" si="38"/>
        <v>EXTERNAL</v>
      </c>
      <c r="C88" s="12" t="s">
        <v>31</v>
      </c>
      <c r="D88" s="66" t="s">
        <v>263</v>
      </c>
      <c r="E88" s="117">
        <f>SUBTOTAL(9,E89:E96)</f>
        <v>0</v>
      </c>
      <c r="F88" s="117">
        <f t="shared" ref="F88:H88" si="39">SUBTOTAL(9,F89:F96)</f>
        <v>0</v>
      </c>
      <c r="G88" s="117">
        <f t="shared" si="39"/>
        <v>0</v>
      </c>
      <c r="H88" s="117">
        <f t="shared" si="39"/>
        <v>0</v>
      </c>
      <c r="I88" s="117">
        <f t="shared" si="36"/>
        <v>0</v>
      </c>
      <c r="J88" s="117">
        <f>SUBTOTAL(9,J89:J96)</f>
        <v>0</v>
      </c>
    </row>
    <row r="89" spans="1:10" x14ac:dyDescent="0.45">
      <c r="A89" s="134" t="str">
        <f t="shared" ref="A89:B89" si="40">A88</f>
        <v>DISPUTES BY SUM INSURED</v>
      </c>
      <c r="B89" s="37" t="str">
        <f t="shared" si="40"/>
        <v>EXTERNAL</v>
      </c>
      <c r="C89" s="12" t="s">
        <v>31</v>
      </c>
      <c r="D89" s="66" t="s">
        <v>268</v>
      </c>
      <c r="E89" s="148">
        <v>0</v>
      </c>
      <c r="F89" s="148">
        <v>0</v>
      </c>
      <c r="G89" s="148">
        <v>0</v>
      </c>
      <c r="H89" s="148">
        <v>0</v>
      </c>
      <c r="I89" s="117">
        <f t="shared" si="36"/>
        <v>0</v>
      </c>
      <c r="J89" s="148">
        <v>0</v>
      </c>
    </row>
    <row r="90" spans="1:10" x14ac:dyDescent="0.45">
      <c r="A90" s="134" t="str">
        <f t="shared" ref="A90:B90" si="41">A89</f>
        <v>DISPUTES BY SUM INSURED</v>
      </c>
      <c r="B90" s="37" t="str">
        <f t="shared" si="41"/>
        <v>EXTERNAL</v>
      </c>
      <c r="C90" s="12" t="s">
        <v>31</v>
      </c>
      <c r="D90" s="66" t="s">
        <v>269</v>
      </c>
      <c r="E90" s="148">
        <v>0</v>
      </c>
      <c r="F90" s="148">
        <v>0</v>
      </c>
      <c r="G90" s="148">
        <v>0</v>
      </c>
      <c r="H90" s="148">
        <v>0</v>
      </c>
      <c r="I90" s="117">
        <f t="shared" si="36"/>
        <v>0</v>
      </c>
      <c r="J90" s="148">
        <v>0</v>
      </c>
    </row>
    <row r="91" spans="1:10" x14ac:dyDescent="0.45">
      <c r="A91" s="134" t="str">
        <f t="shared" ref="A91:B91" si="42">A90</f>
        <v>DISPUTES BY SUM INSURED</v>
      </c>
      <c r="B91" s="37" t="str">
        <f t="shared" si="42"/>
        <v>EXTERNAL</v>
      </c>
      <c r="C91" s="12" t="s">
        <v>31</v>
      </c>
      <c r="D91" s="66" t="s">
        <v>270</v>
      </c>
      <c r="E91" s="148">
        <v>0</v>
      </c>
      <c r="F91" s="148">
        <v>0</v>
      </c>
      <c r="G91" s="148">
        <v>0</v>
      </c>
      <c r="H91" s="148">
        <v>0</v>
      </c>
      <c r="I91" s="117">
        <f t="shared" si="36"/>
        <v>0</v>
      </c>
      <c r="J91" s="148">
        <v>0</v>
      </c>
    </row>
    <row r="92" spans="1:10" x14ac:dyDescent="0.45">
      <c r="A92" s="134" t="str">
        <f t="shared" ref="A92:B92" si="43">A91</f>
        <v>DISPUTES BY SUM INSURED</v>
      </c>
      <c r="B92" s="37" t="str">
        <f t="shared" si="43"/>
        <v>EXTERNAL</v>
      </c>
      <c r="C92" s="12" t="s">
        <v>31</v>
      </c>
      <c r="D92" s="66" t="s">
        <v>271</v>
      </c>
      <c r="E92" s="148">
        <v>0</v>
      </c>
      <c r="F92" s="148">
        <v>0</v>
      </c>
      <c r="G92" s="148">
        <v>0</v>
      </c>
      <c r="H92" s="148">
        <v>0</v>
      </c>
      <c r="I92" s="117">
        <f t="shared" si="36"/>
        <v>0</v>
      </c>
      <c r="J92" s="148">
        <v>0</v>
      </c>
    </row>
    <row r="93" spans="1:10" x14ac:dyDescent="0.45">
      <c r="A93" s="134" t="str">
        <f t="shared" ref="A93:B93" si="44">A92</f>
        <v>DISPUTES BY SUM INSURED</v>
      </c>
      <c r="B93" s="37" t="str">
        <f t="shared" si="44"/>
        <v>EXTERNAL</v>
      </c>
      <c r="C93" s="12" t="s">
        <v>31</v>
      </c>
      <c r="D93" s="66" t="s">
        <v>272</v>
      </c>
      <c r="E93" s="148">
        <v>0</v>
      </c>
      <c r="F93" s="148">
        <v>0</v>
      </c>
      <c r="G93" s="148">
        <v>0</v>
      </c>
      <c r="H93" s="148">
        <v>0</v>
      </c>
      <c r="I93" s="117">
        <f t="shared" si="36"/>
        <v>0</v>
      </c>
      <c r="J93" s="148">
        <v>0</v>
      </c>
    </row>
    <row r="94" spans="1:10" x14ac:dyDescent="0.45">
      <c r="A94" s="134" t="str">
        <f t="shared" ref="A94:B94" si="45">A93</f>
        <v>DISPUTES BY SUM INSURED</v>
      </c>
      <c r="B94" s="37" t="str">
        <f t="shared" si="45"/>
        <v>EXTERNAL</v>
      </c>
      <c r="C94" s="12" t="s">
        <v>31</v>
      </c>
      <c r="D94" s="66" t="s">
        <v>273</v>
      </c>
      <c r="E94" s="148">
        <v>0</v>
      </c>
      <c r="F94" s="148">
        <v>0</v>
      </c>
      <c r="G94" s="148">
        <v>0</v>
      </c>
      <c r="H94" s="148">
        <v>0</v>
      </c>
      <c r="I94" s="117">
        <f t="shared" si="36"/>
        <v>0</v>
      </c>
      <c r="J94" s="148">
        <v>0</v>
      </c>
    </row>
    <row r="95" spans="1:10" x14ac:dyDescent="0.45">
      <c r="A95" s="134" t="str">
        <f t="shared" ref="A95:B95" si="46">A94</f>
        <v>DISPUTES BY SUM INSURED</v>
      </c>
      <c r="B95" s="37" t="str">
        <f t="shared" si="46"/>
        <v>EXTERNAL</v>
      </c>
      <c r="C95" s="12" t="s">
        <v>31</v>
      </c>
      <c r="D95" s="66" t="s">
        <v>274</v>
      </c>
      <c r="E95" s="148">
        <v>0</v>
      </c>
      <c r="F95" s="148">
        <v>0</v>
      </c>
      <c r="G95" s="148">
        <v>0</v>
      </c>
      <c r="H95" s="148">
        <v>0</v>
      </c>
      <c r="I95" s="117">
        <f t="shared" si="36"/>
        <v>0</v>
      </c>
      <c r="J95" s="148">
        <v>0</v>
      </c>
    </row>
    <row r="96" spans="1:10" x14ac:dyDescent="0.45">
      <c r="A96" s="134" t="str">
        <f t="shared" ref="A96:B96" si="47">A95</f>
        <v>DISPUTES BY SUM INSURED</v>
      </c>
      <c r="B96" s="37" t="str">
        <f t="shared" si="47"/>
        <v>EXTERNAL</v>
      </c>
      <c r="C96" s="12" t="s">
        <v>31</v>
      </c>
      <c r="D96" s="66" t="s">
        <v>275</v>
      </c>
      <c r="E96" s="148">
        <v>0</v>
      </c>
      <c r="F96" s="148">
        <v>0</v>
      </c>
      <c r="G96" s="148">
        <v>0</v>
      </c>
      <c r="H96" s="148">
        <v>0</v>
      </c>
      <c r="I96" s="117">
        <f t="shared" si="36"/>
        <v>0</v>
      </c>
      <c r="J96" s="148">
        <v>0</v>
      </c>
    </row>
    <row r="97" spans="1:10" x14ac:dyDescent="0.45">
      <c r="A97" s="134" t="str">
        <f t="shared" ref="A97:B97" si="48">A96</f>
        <v>DISPUTES BY SUM INSURED</v>
      </c>
      <c r="B97" s="37" t="str">
        <f t="shared" si="48"/>
        <v>EXTERNAL</v>
      </c>
      <c r="C97" s="12" t="s">
        <v>31</v>
      </c>
      <c r="D97" s="66" t="s">
        <v>266</v>
      </c>
      <c r="E97" s="117">
        <f>SUBTOTAL(9,E98:E99)</f>
        <v>0</v>
      </c>
      <c r="F97" s="117">
        <f t="shared" ref="F97:H97" si="49">SUBTOTAL(9,F98:F99)</f>
        <v>0</v>
      </c>
      <c r="G97" s="117">
        <f t="shared" si="49"/>
        <v>0</v>
      </c>
      <c r="H97" s="117">
        <f t="shared" si="49"/>
        <v>0</v>
      </c>
      <c r="I97" s="117">
        <f t="shared" si="36"/>
        <v>0</v>
      </c>
      <c r="J97" s="117">
        <f>SUBTOTAL(9,J98:J99)</f>
        <v>0</v>
      </c>
    </row>
    <row r="98" spans="1:10" x14ac:dyDescent="0.45">
      <c r="A98" s="134" t="str">
        <f t="shared" ref="A98:B98" si="50">A97</f>
        <v>DISPUTES BY SUM INSURED</v>
      </c>
      <c r="B98" s="37" t="str">
        <f t="shared" si="50"/>
        <v>EXTERNAL</v>
      </c>
      <c r="C98" s="12" t="s">
        <v>31</v>
      </c>
      <c r="D98" s="66" t="s">
        <v>283</v>
      </c>
      <c r="E98" s="148">
        <v>0</v>
      </c>
      <c r="F98" s="148">
        <v>0</v>
      </c>
      <c r="G98" s="148">
        <v>0</v>
      </c>
      <c r="H98" s="148">
        <v>0</v>
      </c>
      <c r="I98" s="117">
        <f t="shared" si="36"/>
        <v>0</v>
      </c>
      <c r="J98" s="148">
        <v>0</v>
      </c>
    </row>
    <row r="99" spans="1:10" x14ac:dyDescent="0.45">
      <c r="A99" s="134" t="str">
        <f t="shared" ref="A99:B99" si="51">A98</f>
        <v>DISPUTES BY SUM INSURED</v>
      </c>
      <c r="B99" s="37" t="str">
        <f t="shared" si="51"/>
        <v>EXTERNAL</v>
      </c>
      <c r="C99" s="12" t="s">
        <v>31</v>
      </c>
      <c r="D99" s="66" t="s">
        <v>284</v>
      </c>
      <c r="E99" s="148">
        <v>0</v>
      </c>
      <c r="F99" s="148">
        <v>0</v>
      </c>
      <c r="G99" s="148">
        <v>0</v>
      </c>
      <c r="H99" s="148">
        <v>0</v>
      </c>
      <c r="I99" s="117">
        <f t="shared" si="36"/>
        <v>0</v>
      </c>
      <c r="J99" s="148">
        <v>0</v>
      </c>
    </row>
    <row r="100" spans="1:10" x14ac:dyDescent="0.45">
      <c r="A100" s="134" t="str">
        <f t="shared" ref="A100:B100" si="52">A99</f>
        <v>DISPUTES BY SUM INSURED</v>
      </c>
      <c r="B100" s="37" t="str">
        <f t="shared" si="52"/>
        <v>EXTERNAL</v>
      </c>
      <c r="C100" s="12" t="s">
        <v>31</v>
      </c>
      <c r="D100" s="66" t="s">
        <v>267</v>
      </c>
      <c r="E100" s="117">
        <f>E101-SUM(E86:E87)+E88+E97</f>
        <v>0</v>
      </c>
      <c r="F100" s="117">
        <f t="shared" ref="F100:H100" si="53">F101-SUM(F86:F87)+F88+F97</f>
        <v>0</v>
      </c>
      <c r="G100" s="117">
        <f t="shared" si="53"/>
        <v>0</v>
      </c>
      <c r="H100" s="117">
        <f t="shared" si="53"/>
        <v>0</v>
      </c>
      <c r="I100" s="117">
        <f t="shared" si="36"/>
        <v>0</v>
      </c>
      <c r="J100" s="117">
        <f>J101-SUM(J86:J87)+J88+J97</f>
        <v>0</v>
      </c>
    </row>
    <row r="101" spans="1:10" x14ac:dyDescent="0.45">
      <c r="A101" s="134" t="str">
        <f t="shared" ref="A101:B101" si="54">A100</f>
        <v>DISPUTES BY SUM INSURED</v>
      </c>
      <c r="B101" s="37" t="str">
        <f t="shared" si="54"/>
        <v>EXTERNAL</v>
      </c>
      <c r="C101" s="12" t="s">
        <v>32</v>
      </c>
      <c r="D101" s="66" t="s">
        <v>276</v>
      </c>
      <c r="E101" s="148">
        <v>0</v>
      </c>
      <c r="F101" s="148">
        <v>0</v>
      </c>
      <c r="G101" s="148">
        <v>0</v>
      </c>
      <c r="H101" s="148">
        <v>0</v>
      </c>
      <c r="I101" s="117">
        <f t="shared" si="36"/>
        <v>0</v>
      </c>
      <c r="J101" s="148"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42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148">
        <v>0</v>
      </c>
      <c r="F104" s="148">
        <v>0</v>
      </c>
      <c r="G104" s="148">
        <v>0</v>
      </c>
      <c r="H104" s="148">
        <v>0</v>
      </c>
      <c r="I104" s="117">
        <f t="shared" ref="I104:I111" si="55">SUM(E104:H104)</f>
        <v>0</v>
      </c>
      <c r="J104" s="148">
        <v>0</v>
      </c>
    </row>
    <row r="105" spans="1:10" x14ac:dyDescent="0.45">
      <c r="A105" s="134" t="str">
        <f t="shared" ref="A105:B105" si="56">A104</f>
        <v>DISPUTE PAYMENT AMOUNTS (RESOLVED)</v>
      </c>
      <c r="B105" s="37" t="str">
        <f t="shared" si="56"/>
        <v>EXTERNAL</v>
      </c>
      <c r="C105" s="12" t="s">
        <v>31</v>
      </c>
      <c r="D105" s="66" t="s">
        <v>269</v>
      </c>
      <c r="E105" s="148">
        <v>0</v>
      </c>
      <c r="F105" s="148">
        <v>0</v>
      </c>
      <c r="G105" s="148">
        <v>0</v>
      </c>
      <c r="H105" s="148">
        <v>0</v>
      </c>
      <c r="I105" s="117">
        <f t="shared" si="55"/>
        <v>0</v>
      </c>
      <c r="J105" s="148">
        <v>0</v>
      </c>
    </row>
    <row r="106" spans="1:10" x14ac:dyDescent="0.45">
      <c r="A106" s="134" t="str">
        <f t="shared" ref="A106:B106" si="57">A105</f>
        <v>DISPUTE PAYMENT AMOUNTS (RESOLVED)</v>
      </c>
      <c r="B106" s="37" t="str">
        <f t="shared" si="57"/>
        <v>EXTERNAL</v>
      </c>
      <c r="C106" s="12" t="s">
        <v>31</v>
      </c>
      <c r="D106" s="66" t="s">
        <v>270</v>
      </c>
      <c r="E106" s="148">
        <v>0</v>
      </c>
      <c r="F106" s="148">
        <v>0</v>
      </c>
      <c r="G106" s="148">
        <v>0</v>
      </c>
      <c r="H106" s="148">
        <v>0</v>
      </c>
      <c r="I106" s="117">
        <f t="shared" si="55"/>
        <v>0</v>
      </c>
      <c r="J106" s="148">
        <v>0</v>
      </c>
    </row>
    <row r="107" spans="1:10" x14ac:dyDescent="0.45">
      <c r="A107" s="134" t="str">
        <f t="shared" ref="A107:B107" si="58">A106</f>
        <v>DISPUTE PAYMENT AMOUNTS (RESOLVED)</v>
      </c>
      <c r="B107" s="37" t="str">
        <f t="shared" si="58"/>
        <v>EXTERNAL</v>
      </c>
      <c r="C107" s="12" t="s">
        <v>31</v>
      </c>
      <c r="D107" s="66" t="s">
        <v>271</v>
      </c>
      <c r="E107" s="148">
        <v>0</v>
      </c>
      <c r="F107" s="148">
        <v>0</v>
      </c>
      <c r="G107" s="148">
        <v>0</v>
      </c>
      <c r="H107" s="148">
        <v>0</v>
      </c>
      <c r="I107" s="117">
        <f t="shared" si="55"/>
        <v>0</v>
      </c>
      <c r="J107" s="148">
        <v>0</v>
      </c>
    </row>
    <row r="108" spans="1:10" x14ac:dyDescent="0.45">
      <c r="A108" s="134" t="str">
        <f t="shared" ref="A108:B108" si="59">A107</f>
        <v>DISPUTE PAYMENT AMOUNTS (RESOLVED)</v>
      </c>
      <c r="B108" s="37" t="str">
        <f t="shared" si="59"/>
        <v>EXTERNAL</v>
      </c>
      <c r="C108" s="12" t="s">
        <v>31</v>
      </c>
      <c r="D108" s="66" t="s">
        <v>272</v>
      </c>
      <c r="E108" s="148">
        <v>0</v>
      </c>
      <c r="F108" s="148">
        <v>0</v>
      </c>
      <c r="G108" s="148">
        <v>0</v>
      </c>
      <c r="H108" s="148">
        <v>0</v>
      </c>
      <c r="I108" s="117">
        <f t="shared" si="55"/>
        <v>0</v>
      </c>
      <c r="J108" s="148">
        <v>0</v>
      </c>
    </row>
    <row r="109" spans="1:10" x14ac:dyDescent="0.45">
      <c r="A109" s="134" t="str">
        <f t="shared" ref="A109:B109" si="60">A108</f>
        <v>DISPUTE PAYMENT AMOUNTS (RESOLVED)</v>
      </c>
      <c r="B109" s="37" t="str">
        <f t="shared" si="60"/>
        <v>EXTERNAL</v>
      </c>
      <c r="C109" s="12" t="s">
        <v>31</v>
      </c>
      <c r="D109" s="66" t="s">
        <v>273</v>
      </c>
      <c r="E109" s="148">
        <v>0</v>
      </c>
      <c r="F109" s="148">
        <v>0</v>
      </c>
      <c r="G109" s="148">
        <v>0</v>
      </c>
      <c r="H109" s="148">
        <v>0</v>
      </c>
      <c r="I109" s="117">
        <f t="shared" si="55"/>
        <v>0</v>
      </c>
      <c r="J109" s="148">
        <v>0</v>
      </c>
    </row>
    <row r="110" spans="1:10" x14ac:dyDescent="0.45">
      <c r="A110" s="134" t="str">
        <f t="shared" ref="A110:B110" si="61">A109</f>
        <v>DISPUTE PAYMENT AMOUNTS (RESOLVED)</v>
      </c>
      <c r="B110" s="37" t="str">
        <f t="shared" si="61"/>
        <v>EXTERNAL</v>
      </c>
      <c r="C110" s="12" t="s">
        <v>31</v>
      </c>
      <c r="D110" s="66" t="s">
        <v>274</v>
      </c>
      <c r="E110" s="148">
        <v>0</v>
      </c>
      <c r="F110" s="148">
        <v>0</v>
      </c>
      <c r="G110" s="148">
        <v>0</v>
      </c>
      <c r="H110" s="148">
        <v>0</v>
      </c>
      <c r="I110" s="117">
        <f t="shared" si="55"/>
        <v>0</v>
      </c>
      <c r="J110" s="148">
        <v>0</v>
      </c>
    </row>
    <row r="111" spans="1:10" x14ac:dyDescent="0.45">
      <c r="A111" s="134" t="str">
        <f t="shared" ref="A111:B111" si="62">A110</f>
        <v>DISPUTE PAYMENT AMOUNTS (RESOLVED)</v>
      </c>
      <c r="B111" s="37" t="str">
        <f t="shared" si="62"/>
        <v>EXTERNAL</v>
      </c>
      <c r="C111" s="12" t="s">
        <v>31</v>
      </c>
      <c r="D111" s="66" t="s">
        <v>275</v>
      </c>
      <c r="E111" s="148">
        <v>0</v>
      </c>
      <c r="F111" s="148">
        <v>0</v>
      </c>
      <c r="G111" s="148">
        <v>0</v>
      </c>
      <c r="H111" s="148">
        <v>0</v>
      </c>
      <c r="I111" s="117">
        <f t="shared" si="55"/>
        <v>0</v>
      </c>
      <c r="J111" s="148"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61" t="s">
        <v>255</v>
      </c>
      <c r="E114" s="162"/>
      <c r="F114" s="162"/>
      <c r="G114" s="162"/>
      <c r="H114" s="162"/>
      <c r="I114" s="162"/>
      <c r="J114" s="163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51">
        <v>0</v>
      </c>
      <c r="F116" s="151">
        <v>0</v>
      </c>
      <c r="G116" s="151">
        <v>0</v>
      </c>
      <c r="H116" s="151">
        <v>0</v>
      </c>
      <c r="I116" s="116">
        <f>SUM(E116:H116)</f>
        <v>0</v>
      </c>
      <c r="J116" s="151">
        <v>0</v>
      </c>
    </row>
    <row r="117" spans="1:10" x14ac:dyDescent="0.45">
      <c r="A117" s="135"/>
      <c r="B117" s="37"/>
      <c r="C117" s="12"/>
      <c r="D117" s="113"/>
      <c r="E117" s="112"/>
      <c r="F117" s="112"/>
      <c r="G117" s="112"/>
      <c r="H117" s="112"/>
      <c r="I117" s="112"/>
      <c r="J117" s="112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148">
        <v>0</v>
      </c>
      <c r="F118" s="148">
        <v>0</v>
      </c>
      <c r="G118" s="148">
        <v>0</v>
      </c>
      <c r="H118" s="148">
        <v>0</v>
      </c>
      <c r="I118" s="117">
        <f t="shared" ref="I118:I133" si="63">SUM(E118:H118)</f>
        <v>0</v>
      </c>
      <c r="J118" s="148">
        <v>0</v>
      </c>
    </row>
    <row r="119" spans="1:10" x14ac:dyDescent="0.45">
      <c r="A119" s="134" t="str">
        <f t="shared" ref="A119:B119" si="64">A118</f>
        <v>DISPUTES BY NUMBER</v>
      </c>
      <c r="B119" s="37" t="str">
        <f t="shared" si="64"/>
        <v>LITIGATED</v>
      </c>
      <c r="C119" s="12" t="s">
        <v>31</v>
      </c>
      <c r="D119" s="66" t="s">
        <v>265</v>
      </c>
      <c r="E119" s="148">
        <v>0</v>
      </c>
      <c r="F119" s="148">
        <v>0</v>
      </c>
      <c r="G119" s="148">
        <v>0</v>
      </c>
      <c r="H119" s="148">
        <v>0</v>
      </c>
      <c r="I119" s="117">
        <f t="shared" si="63"/>
        <v>0</v>
      </c>
      <c r="J119" s="148">
        <v>0</v>
      </c>
    </row>
    <row r="120" spans="1:10" x14ac:dyDescent="0.45">
      <c r="A120" s="134" t="str">
        <f t="shared" ref="A120:B120" si="65">A119</f>
        <v>DISPUTES BY NUMBER</v>
      </c>
      <c r="B120" s="37" t="str">
        <f t="shared" si="65"/>
        <v>LITIGATED</v>
      </c>
      <c r="C120" s="12" t="s">
        <v>31</v>
      </c>
      <c r="D120" s="66" t="s">
        <v>263</v>
      </c>
      <c r="E120" s="117">
        <f>SUBTOTAL(9,E121:E128)</f>
        <v>0</v>
      </c>
      <c r="F120" s="117">
        <f t="shared" ref="F120:H120" si="66">SUBTOTAL(9,F121:F128)</f>
        <v>0</v>
      </c>
      <c r="G120" s="117">
        <f t="shared" si="66"/>
        <v>0</v>
      </c>
      <c r="H120" s="117">
        <f t="shared" si="66"/>
        <v>0</v>
      </c>
      <c r="I120" s="117">
        <f t="shared" si="63"/>
        <v>0</v>
      </c>
      <c r="J120" s="117">
        <f>SUBTOTAL(9,J121:J128)</f>
        <v>0</v>
      </c>
    </row>
    <row r="121" spans="1:10" x14ac:dyDescent="0.45">
      <c r="A121" s="134" t="str">
        <f t="shared" ref="A121:B121" si="67">A120</f>
        <v>DISPUTES BY NUMBER</v>
      </c>
      <c r="B121" s="37" t="str">
        <f t="shared" si="67"/>
        <v>LITIGATED</v>
      </c>
      <c r="C121" s="12" t="s">
        <v>31</v>
      </c>
      <c r="D121" s="66" t="s">
        <v>268</v>
      </c>
      <c r="E121" s="148">
        <v>0</v>
      </c>
      <c r="F121" s="148">
        <v>0</v>
      </c>
      <c r="G121" s="148">
        <v>0</v>
      </c>
      <c r="H121" s="148">
        <v>0</v>
      </c>
      <c r="I121" s="117">
        <f t="shared" si="63"/>
        <v>0</v>
      </c>
      <c r="J121" s="148">
        <v>0</v>
      </c>
    </row>
    <row r="122" spans="1:10" x14ac:dyDescent="0.45">
      <c r="A122" s="134" t="str">
        <f t="shared" ref="A122:B122" si="68">A121</f>
        <v>DISPUTES BY NUMBER</v>
      </c>
      <c r="B122" s="37" t="str">
        <f t="shared" si="68"/>
        <v>LITIGATED</v>
      </c>
      <c r="C122" s="12" t="s">
        <v>31</v>
      </c>
      <c r="D122" s="66" t="s">
        <v>269</v>
      </c>
      <c r="E122" s="148">
        <v>0</v>
      </c>
      <c r="F122" s="148">
        <v>0</v>
      </c>
      <c r="G122" s="148">
        <v>0</v>
      </c>
      <c r="H122" s="148">
        <v>0</v>
      </c>
      <c r="I122" s="117">
        <f t="shared" si="63"/>
        <v>0</v>
      </c>
      <c r="J122" s="148">
        <v>0</v>
      </c>
    </row>
    <row r="123" spans="1:10" x14ac:dyDescent="0.45">
      <c r="A123" s="134" t="str">
        <f t="shared" ref="A123:B123" si="69">A122</f>
        <v>DISPUTES BY NUMBER</v>
      </c>
      <c r="B123" s="37" t="str">
        <f t="shared" si="69"/>
        <v>LITIGATED</v>
      </c>
      <c r="C123" s="12" t="s">
        <v>31</v>
      </c>
      <c r="D123" s="66" t="s">
        <v>270</v>
      </c>
      <c r="E123" s="148">
        <v>0</v>
      </c>
      <c r="F123" s="148">
        <v>0</v>
      </c>
      <c r="G123" s="148">
        <v>0</v>
      </c>
      <c r="H123" s="148">
        <v>0</v>
      </c>
      <c r="I123" s="117">
        <f t="shared" si="63"/>
        <v>0</v>
      </c>
      <c r="J123" s="148">
        <v>0</v>
      </c>
    </row>
    <row r="124" spans="1:10" x14ac:dyDescent="0.45">
      <c r="A124" s="134" t="str">
        <f t="shared" ref="A124:B124" si="70">A123</f>
        <v>DISPUTES BY NUMBER</v>
      </c>
      <c r="B124" s="37" t="str">
        <f t="shared" si="70"/>
        <v>LITIGATED</v>
      </c>
      <c r="C124" s="12" t="s">
        <v>31</v>
      </c>
      <c r="D124" s="66" t="s">
        <v>271</v>
      </c>
      <c r="E124" s="148">
        <v>0</v>
      </c>
      <c r="F124" s="148">
        <v>0</v>
      </c>
      <c r="G124" s="148">
        <v>0</v>
      </c>
      <c r="H124" s="148">
        <v>0</v>
      </c>
      <c r="I124" s="117">
        <f t="shared" si="63"/>
        <v>0</v>
      </c>
      <c r="J124" s="148">
        <v>0</v>
      </c>
    </row>
    <row r="125" spans="1:10" x14ac:dyDescent="0.45">
      <c r="A125" s="134" t="str">
        <f t="shared" ref="A125:B125" si="71">A124</f>
        <v>DISPUTES BY NUMBER</v>
      </c>
      <c r="B125" s="37" t="str">
        <f t="shared" si="71"/>
        <v>LITIGATED</v>
      </c>
      <c r="C125" s="12" t="s">
        <v>31</v>
      </c>
      <c r="D125" s="66" t="s">
        <v>272</v>
      </c>
      <c r="E125" s="148">
        <v>0</v>
      </c>
      <c r="F125" s="148">
        <v>0</v>
      </c>
      <c r="G125" s="148">
        <v>0</v>
      </c>
      <c r="H125" s="148">
        <v>0</v>
      </c>
      <c r="I125" s="117">
        <f t="shared" si="63"/>
        <v>0</v>
      </c>
      <c r="J125" s="148">
        <v>0</v>
      </c>
    </row>
    <row r="126" spans="1:10" x14ac:dyDescent="0.45">
      <c r="A126" s="134" t="str">
        <f t="shared" ref="A126:B126" si="72">A125</f>
        <v>DISPUTES BY NUMBER</v>
      </c>
      <c r="B126" s="37" t="str">
        <f t="shared" si="72"/>
        <v>LITIGATED</v>
      </c>
      <c r="C126" s="12" t="s">
        <v>31</v>
      </c>
      <c r="D126" s="66" t="s">
        <v>273</v>
      </c>
      <c r="E126" s="148">
        <v>0</v>
      </c>
      <c r="F126" s="148">
        <v>0</v>
      </c>
      <c r="G126" s="148">
        <v>0</v>
      </c>
      <c r="H126" s="148">
        <v>0</v>
      </c>
      <c r="I126" s="117">
        <f t="shared" si="63"/>
        <v>0</v>
      </c>
      <c r="J126" s="148">
        <v>0</v>
      </c>
    </row>
    <row r="127" spans="1:10" x14ac:dyDescent="0.45">
      <c r="A127" s="134" t="str">
        <f t="shared" ref="A127:B127" si="73">A126</f>
        <v>DISPUTES BY NUMBER</v>
      </c>
      <c r="B127" s="37" t="str">
        <f t="shared" si="73"/>
        <v>LITIGATED</v>
      </c>
      <c r="C127" s="12" t="s">
        <v>31</v>
      </c>
      <c r="D127" s="66" t="s">
        <v>274</v>
      </c>
      <c r="E127" s="148">
        <v>0</v>
      </c>
      <c r="F127" s="148">
        <v>0</v>
      </c>
      <c r="G127" s="148">
        <v>0</v>
      </c>
      <c r="H127" s="148">
        <v>0</v>
      </c>
      <c r="I127" s="117">
        <f t="shared" si="63"/>
        <v>0</v>
      </c>
      <c r="J127" s="148">
        <v>0</v>
      </c>
    </row>
    <row r="128" spans="1:10" x14ac:dyDescent="0.45">
      <c r="A128" s="134" t="str">
        <f t="shared" ref="A128:B128" si="74">A127</f>
        <v>DISPUTES BY NUMBER</v>
      </c>
      <c r="B128" s="37" t="str">
        <f t="shared" si="74"/>
        <v>LITIGATED</v>
      </c>
      <c r="C128" s="12" t="s">
        <v>31</v>
      </c>
      <c r="D128" s="66" t="s">
        <v>275</v>
      </c>
      <c r="E128" s="148">
        <v>0</v>
      </c>
      <c r="F128" s="148">
        <v>0</v>
      </c>
      <c r="G128" s="148">
        <v>0</v>
      </c>
      <c r="H128" s="148">
        <v>0</v>
      </c>
      <c r="I128" s="117">
        <f t="shared" si="63"/>
        <v>0</v>
      </c>
      <c r="J128" s="148">
        <v>0</v>
      </c>
    </row>
    <row r="129" spans="1:10" x14ac:dyDescent="0.45">
      <c r="A129" s="134" t="str">
        <f t="shared" ref="A129:B129" si="75">A128</f>
        <v>DISPUTES BY NUMBER</v>
      </c>
      <c r="B129" s="37" t="str">
        <f t="shared" si="75"/>
        <v>LITIGATED</v>
      </c>
      <c r="C129" s="12" t="s">
        <v>31</v>
      </c>
      <c r="D129" s="66" t="s">
        <v>266</v>
      </c>
      <c r="E129" s="117">
        <f>SUBTOTAL(9,E130:E131)</f>
        <v>0</v>
      </c>
      <c r="F129" s="117">
        <f t="shared" ref="F129:H129" si="76">SUBTOTAL(9,F130:F131)</f>
        <v>0</v>
      </c>
      <c r="G129" s="117">
        <f t="shared" si="76"/>
        <v>0</v>
      </c>
      <c r="H129" s="117">
        <f t="shared" si="76"/>
        <v>0</v>
      </c>
      <c r="I129" s="117">
        <f t="shared" si="63"/>
        <v>0</v>
      </c>
      <c r="J129" s="117">
        <f>SUBTOTAL(9,J130:J131)</f>
        <v>0</v>
      </c>
    </row>
    <row r="130" spans="1:10" x14ac:dyDescent="0.45">
      <c r="A130" s="134" t="str">
        <f t="shared" ref="A130:B130" si="77">A129</f>
        <v>DISPUTES BY NUMBER</v>
      </c>
      <c r="B130" s="37" t="str">
        <f t="shared" si="77"/>
        <v>LITIGATED</v>
      </c>
      <c r="C130" s="12" t="s">
        <v>31</v>
      </c>
      <c r="D130" s="66" t="s">
        <v>283</v>
      </c>
      <c r="E130" s="148">
        <v>0</v>
      </c>
      <c r="F130" s="148">
        <v>0</v>
      </c>
      <c r="G130" s="148">
        <v>0</v>
      </c>
      <c r="H130" s="148">
        <v>0</v>
      </c>
      <c r="I130" s="117">
        <f t="shared" si="63"/>
        <v>0</v>
      </c>
      <c r="J130" s="148">
        <v>0</v>
      </c>
    </row>
    <row r="131" spans="1:10" x14ac:dyDescent="0.45">
      <c r="A131" s="134" t="str">
        <f t="shared" ref="A131:B131" si="78">A130</f>
        <v>DISPUTES BY NUMBER</v>
      </c>
      <c r="B131" s="37" t="str">
        <f t="shared" si="78"/>
        <v>LITIGATED</v>
      </c>
      <c r="C131" s="12" t="s">
        <v>31</v>
      </c>
      <c r="D131" s="66" t="s">
        <v>284</v>
      </c>
      <c r="E131" s="148">
        <v>0</v>
      </c>
      <c r="F131" s="148">
        <v>0</v>
      </c>
      <c r="G131" s="148">
        <v>0</v>
      </c>
      <c r="H131" s="148">
        <v>0</v>
      </c>
      <c r="I131" s="117">
        <f t="shared" si="63"/>
        <v>0</v>
      </c>
      <c r="J131" s="148">
        <v>0</v>
      </c>
    </row>
    <row r="132" spans="1:10" x14ac:dyDescent="0.45">
      <c r="A132" s="134" t="str">
        <f t="shared" ref="A132:B132" si="79">A131</f>
        <v>DISPUTES BY NUMBER</v>
      </c>
      <c r="B132" s="37" t="str">
        <f t="shared" si="79"/>
        <v>LITIGATED</v>
      </c>
      <c r="C132" s="12" t="s">
        <v>31</v>
      </c>
      <c r="D132" s="66" t="s">
        <v>267</v>
      </c>
      <c r="E132" s="117">
        <f>E133-SUM(E118:E119)+E120+E129</f>
        <v>0</v>
      </c>
      <c r="F132" s="117">
        <f>F133-SUM(F118:F119)+F120+F129</f>
        <v>0</v>
      </c>
      <c r="G132" s="117">
        <f>G133-SUM(G118:G119)+G120+G129</f>
        <v>0</v>
      </c>
      <c r="H132" s="117">
        <f>H133-SUM(H118:H119)+H120+H129</f>
        <v>0</v>
      </c>
      <c r="I132" s="117">
        <f t="shared" si="63"/>
        <v>0</v>
      </c>
      <c r="J132" s="117">
        <f>J133-SUM(J118:J119)+J120+J129</f>
        <v>0</v>
      </c>
    </row>
    <row r="133" spans="1:10" x14ac:dyDescent="0.45">
      <c r="A133" s="134" t="str">
        <f t="shared" ref="A133:B133" si="80">A132</f>
        <v>DISPUTES BY NUMBER</v>
      </c>
      <c r="B133" s="37" t="str">
        <f t="shared" si="80"/>
        <v>LITIGATED</v>
      </c>
      <c r="C133" s="12" t="s">
        <v>32</v>
      </c>
      <c r="D133" s="66" t="s">
        <v>276</v>
      </c>
      <c r="E133" s="148">
        <v>0</v>
      </c>
      <c r="F133" s="148">
        <v>0</v>
      </c>
      <c r="G133" s="148">
        <v>0</v>
      </c>
      <c r="H133" s="148">
        <v>0</v>
      </c>
      <c r="I133" s="117">
        <f t="shared" si="63"/>
        <v>0</v>
      </c>
      <c r="J133" s="148"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51">
        <v>0</v>
      </c>
      <c r="F136" s="151">
        <v>0</v>
      </c>
      <c r="G136" s="151">
        <v>0</v>
      </c>
      <c r="H136" s="151">
        <v>0</v>
      </c>
      <c r="I136" s="116">
        <f>SUM(E136:H136)</f>
        <v>0</v>
      </c>
      <c r="J136" s="151">
        <v>0</v>
      </c>
    </row>
    <row r="137" spans="1:10" x14ac:dyDescent="0.45">
      <c r="A137" s="135"/>
      <c r="B137" s="37"/>
      <c r="C137" s="12"/>
      <c r="D137" s="113"/>
      <c r="E137" s="112"/>
      <c r="F137" s="112"/>
      <c r="G137" s="112"/>
      <c r="H137" s="112"/>
      <c r="I137" s="112"/>
      <c r="J137" s="112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148">
        <v>0</v>
      </c>
      <c r="F138" s="148">
        <v>0</v>
      </c>
      <c r="G138" s="148">
        <v>0</v>
      </c>
      <c r="H138" s="148">
        <v>0</v>
      </c>
      <c r="I138" s="117">
        <f t="shared" ref="I138:I153" si="81">SUM(E138:H138)</f>
        <v>0</v>
      </c>
      <c r="J138" s="148">
        <v>0</v>
      </c>
    </row>
    <row r="139" spans="1:10" x14ac:dyDescent="0.45">
      <c r="A139" s="134" t="str">
        <f t="shared" ref="A139:B139" si="82">A138</f>
        <v>DISPUTES BY SUM INSURED</v>
      </c>
      <c r="B139" s="37" t="str">
        <f t="shared" si="82"/>
        <v>LITIGATED</v>
      </c>
      <c r="C139" s="12" t="s">
        <v>31</v>
      </c>
      <c r="D139" s="66" t="s">
        <v>265</v>
      </c>
      <c r="E139" s="148">
        <v>0</v>
      </c>
      <c r="F139" s="148">
        <v>0</v>
      </c>
      <c r="G139" s="148">
        <v>0</v>
      </c>
      <c r="H139" s="148">
        <v>0</v>
      </c>
      <c r="I139" s="117">
        <f t="shared" si="81"/>
        <v>0</v>
      </c>
      <c r="J139" s="148">
        <v>0</v>
      </c>
    </row>
    <row r="140" spans="1:10" x14ac:dyDescent="0.45">
      <c r="A140" s="134" t="str">
        <f t="shared" ref="A140:B140" si="83">A139</f>
        <v>DISPUTES BY SUM INSURED</v>
      </c>
      <c r="B140" s="37" t="str">
        <f t="shared" si="83"/>
        <v>LITIGATED</v>
      </c>
      <c r="C140" s="12" t="s">
        <v>31</v>
      </c>
      <c r="D140" s="66" t="s">
        <v>263</v>
      </c>
      <c r="E140" s="117">
        <f>SUBTOTAL(9,E141:E148)</f>
        <v>0</v>
      </c>
      <c r="F140" s="117">
        <f t="shared" ref="F140:H140" si="84">SUBTOTAL(9,F141:F148)</f>
        <v>0</v>
      </c>
      <c r="G140" s="117">
        <f t="shared" si="84"/>
        <v>0</v>
      </c>
      <c r="H140" s="117">
        <f t="shared" si="84"/>
        <v>0</v>
      </c>
      <c r="I140" s="117">
        <f t="shared" si="81"/>
        <v>0</v>
      </c>
      <c r="J140" s="117">
        <f>SUBTOTAL(9,J141:J148)</f>
        <v>0</v>
      </c>
    </row>
    <row r="141" spans="1:10" x14ac:dyDescent="0.45">
      <c r="A141" s="134" t="str">
        <f t="shared" ref="A141:B141" si="85">A140</f>
        <v>DISPUTES BY SUM INSURED</v>
      </c>
      <c r="B141" s="37" t="str">
        <f t="shared" si="85"/>
        <v>LITIGATED</v>
      </c>
      <c r="C141" s="12" t="s">
        <v>31</v>
      </c>
      <c r="D141" s="66" t="s">
        <v>268</v>
      </c>
      <c r="E141" s="148">
        <v>0</v>
      </c>
      <c r="F141" s="148">
        <v>0</v>
      </c>
      <c r="G141" s="148">
        <v>0</v>
      </c>
      <c r="H141" s="148">
        <v>0</v>
      </c>
      <c r="I141" s="117">
        <f t="shared" si="81"/>
        <v>0</v>
      </c>
      <c r="J141" s="148">
        <v>0</v>
      </c>
    </row>
    <row r="142" spans="1:10" x14ac:dyDescent="0.45">
      <c r="A142" s="134" t="str">
        <f t="shared" ref="A142:B142" si="86">A141</f>
        <v>DISPUTES BY SUM INSURED</v>
      </c>
      <c r="B142" s="37" t="str">
        <f t="shared" si="86"/>
        <v>LITIGATED</v>
      </c>
      <c r="C142" s="12" t="s">
        <v>31</v>
      </c>
      <c r="D142" s="66" t="s">
        <v>269</v>
      </c>
      <c r="E142" s="148">
        <v>0</v>
      </c>
      <c r="F142" s="148">
        <v>0</v>
      </c>
      <c r="G142" s="148">
        <v>0</v>
      </c>
      <c r="H142" s="148">
        <v>0</v>
      </c>
      <c r="I142" s="117">
        <f t="shared" si="81"/>
        <v>0</v>
      </c>
      <c r="J142" s="148">
        <v>0</v>
      </c>
    </row>
    <row r="143" spans="1:10" x14ac:dyDescent="0.45">
      <c r="A143" s="134" t="str">
        <f t="shared" ref="A143:B143" si="87">A142</f>
        <v>DISPUTES BY SUM INSURED</v>
      </c>
      <c r="B143" s="37" t="str">
        <f t="shared" si="87"/>
        <v>LITIGATED</v>
      </c>
      <c r="C143" s="12" t="s">
        <v>31</v>
      </c>
      <c r="D143" s="66" t="s">
        <v>270</v>
      </c>
      <c r="E143" s="148">
        <v>0</v>
      </c>
      <c r="F143" s="148">
        <v>0</v>
      </c>
      <c r="G143" s="148">
        <v>0</v>
      </c>
      <c r="H143" s="148">
        <v>0</v>
      </c>
      <c r="I143" s="117">
        <f t="shared" si="81"/>
        <v>0</v>
      </c>
      <c r="J143" s="148">
        <v>0</v>
      </c>
    </row>
    <row r="144" spans="1:10" x14ac:dyDescent="0.45">
      <c r="A144" s="134" t="str">
        <f t="shared" ref="A144:B144" si="88">A143</f>
        <v>DISPUTES BY SUM INSURED</v>
      </c>
      <c r="B144" s="37" t="str">
        <f t="shared" si="88"/>
        <v>LITIGATED</v>
      </c>
      <c r="C144" s="12" t="s">
        <v>31</v>
      </c>
      <c r="D144" s="66" t="s">
        <v>271</v>
      </c>
      <c r="E144" s="148">
        <v>0</v>
      </c>
      <c r="F144" s="148">
        <v>0</v>
      </c>
      <c r="G144" s="148">
        <v>0</v>
      </c>
      <c r="H144" s="148">
        <v>0</v>
      </c>
      <c r="I144" s="117">
        <f t="shared" si="81"/>
        <v>0</v>
      </c>
      <c r="J144" s="148">
        <v>0</v>
      </c>
    </row>
    <row r="145" spans="1:10" x14ac:dyDescent="0.45">
      <c r="A145" s="134" t="str">
        <f t="shared" ref="A145:B145" si="89">A144</f>
        <v>DISPUTES BY SUM INSURED</v>
      </c>
      <c r="B145" s="37" t="str">
        <f t="shared" si="89"/>
        <v>LITIGATED</v>
      </c>
      <c r="C145" s="12" t="s">
        <v>31</v>
      </c>
      <c r="D145" s="66" t="s">
        <v>272</v>
      </c>
      <c r="E145" s="148">
        <v>0</v>
      </c>
      <c r="F145" s="148">
        <v>0</v>
      </c>
      <c r="G145" s="148">
        <v>0</v>
      </c>
      <c r="H145" s="148">
        <v>0</v>
      </c>
      <c r="I145" s="117">
        <f t="shared" si="81"/>
        <v>0</v>
      </c>
      <c r="J145" s="148">
        <v>0</v>
      </c>
    </row>
    <row r="146" spans="1:10" x14ac:dyDescent="0.45">
      <c r="A146" s="134" t="str">
        <f t="shared" ref="A146:B146" si="90">A145</f>
        <v>DISPUTES BY SUM INSURED</v>
      </c>
      <c r="B146" s="37" t="str">
        <f t="shared" si="90"/>
        <v>LITIGATED</v>
      </c>
      <c r="C146" s="12" t="s">
        <v>31</v>
      </c>
      <c r="D146" s="66" t="s">
        <v>273</v>
      </c>
      <c r="E146" s="148">
        <v>0</v>
      </c>
      <c r="F146" s="148">
        <v>0</v>
      </c>
      <c r="G146" s="148">
        <v>0</v>
      </c>
      <c r="H146" s="148">
        <v>0</v>
      </c>
      <c r="I146" s="117">
        <f t="shared" si="81"/>
        <v>0</v>
      </c>
      <c r="J146" s="148">
        <v>0</v>
      </c>
    </row>
    <row r="147" spans="1:10" x14ac:dyDescent="0.45">
      <c r="A147" s="134" t="str">
        <f t="shared" ref="A147:B147" si="91">A146</f>
        <v>DISPUTES BY SUM INSURED</v>
      </c>
      <c r="B147" s="37" t="str">
        <f t="shared" si="91"/>
        <v>LITIGATED</v>
      </c>
      <c r="C147" s="12" t="s">
        <v>31</v>
      </c>
      <c r="D147" s="66" t="s">
        <v>274</v>
      </c>
      <c r="E147" s="148">
        <v>0</v>
      </c>
      <c r="F147" s="148">
        <v>0</v>
      </c>
      <c r="G147" s="148">
        <v>0</v>
      </c>
      <c r="H147" s="148">
        <v>0</v>
      </c>
      <c r="I147" s="117">
        <f t="shared" si="81"/>
        <v>0</v>
      </c>
      <c r="J147" s="148">
        <v>0</v>
      </c>
    </row>
    <row r="148" spans="1:10" x14ac:dyDescent="0.45">
      <c r="A148" s="134" t="str">
        <f t="shared" ref="A148:B148" si="92">A147</f>
        <v>DISPUTES BY SUM INSURED</v>
      </c>
      <c r="B148" s="37" t="str">
        <f t="shared" si="92"/>
        <v>LITIGATED</v>
      </c>
      <c r="C148" s="12" t="s">
        <v>31</v>
      </c>
      <c r="D148" s="66" t="s">
        <v>275</v>
      </c>
      <c r="E148" s="148">
        <v>0</v>
      </c>
      <c r="F148" s="148">
        <v>0</v>
      </c>
      <c r="G148" s="148">
        <v>0</v>
      </c>
      <c r="H148" s="148">
        <v>0</v>
      </c>
      <c r="I148" s="117">
        <f t="shared" si="81"/>
        <v>0</v>
      </c>
      <c r="J148" s="148">
        <v>0</v>
      </c>
    </row>
    <row r="149" spans="1:10" x14ac:dyDescent="0.45">
      <c r="A149" s="134" t="str">
        <f t="shared" ref="A149:B149" si="93">A148</f>
        <v>DISPUTES BY SUM INSURED</v>
      </c>
      <c r="B149" s="37" t="str">
        <f t="shared" si="93"/>
        <v>LITIGATED</v>
      </c>
      <c r="C149" s="12" t="s">
        <v>31</v>
      </c>
      <c r="D149" s="66" t="s">
        <v>266</v>
      </c>
      <c r="E149" s="117">
        <f>SUBTOTAL(9,E150:E151)</f>
        <v>0</v>
      </c>
      <c r="F149" s="117">
        <f t="shared" ref="F149:H149" si="94">SUBTOTAL(9,F150:F151)</f>
        <v>0</v>
      </c>
      <c r="G149" s="117">
        <f t="shared" si="94"/>
        <v>0</v>
      </c>
      <c r="H149" s="117">
        <f t="shared" si="94"/>
        <v>0</v>
      </c>
      <c r="I149" s="117">
        <f t="shared" si="81"/>
        <v>0</v>
      </c>
      <c r="J149" s="117">
        <f>SUBTOTAL(9,J150:J151)</f>
        <v>0</v>
      </c>
    </row>
    <row r="150" spans="1:10" x14ac:dyDescent="0.45">
      <c r="A150" s="134" t="str">
        <f t="shared" ref="A150:B150" si="95">A149</f>
        <v>DISPUTES BY SUM INSURED</v>
      </c>
      <c r="B150" s="37" t="str">
        <f t="shared" si="95"/>
        <v>LITIGATED</v>
      </c>
      <c r="C150" s="12" t="s">
        <v>31</v>
      </c>
      <c r="D150" s="66" t="s">
        <v>283</v>
      </c>
      <c r="E150" s="148">
        <v>0</v>
      </c>
      <c r="F150" s="148">
        <v>0</v>
      </c>
      <c r="G150" s="148">
        <v>0</v>
      </c>
      <c r="H150" s="148">
        <v>0</v>
      </c>
      <c r="I150" s="117">
        <f t="shared" si="81"/>
        <v>0</v>
      </c>
      <c r="J150" s="148">
        <v>0</v>
      </c>
    </row>
    <row r="151" spans="1:10" x14ac:dyDescent="0.45">
      <c r="A151" s="134" t="str">
        <f t="shared" ref="A151:B151" si="96">A150</f>
        <v>DISPUTES BY SUM INSURED</v>
      </c>
      <c r="B151" s="37" t="str">
        <f t="shared" si="96"/>
        <v>LITIGATED</v>
      </c>
      <c r="C151" s="12" t="s">
        <v>31</v>
      </c>
      <c r="D151" s="66" t="s">
        <v>284</v>
      </c>
      <c r="E151" s="148">
        <v>0</v>
      </c>
      <c r="F151" s="148">
        <v>0</v>
      </c>
      <c r="G151" s="148">
        <v>0</v>
      </c>
      <c r="H151" s="148">
        <v>0</v>
      </c>
      <c r="I151" s="117">
        <f t="shared" si="81"/>
        <v>0</v>
      </c>
      <c r="J151" s="148">
        <v>0</v>
      </c>
    </row>
    <row r="152" spans="1:10" x14ac:dyDescent="0.45">
      <c r="A152" s="134" t="str">
        <f t="shared" ref="A152:B152" si="97">A151</f>
        <v>DISPUTES BY SUM INSURED</v>
      </c>
      <c r="B152" s="37" t="str">
        <f t="shared" si="97"/>
        <v>LITIGATED</v>
      </c>
      <c r="C152" s="12" t="s">
        <v>31</v>
      </c>
      <c r="D152" s="66" t="s">
        <v>267</v>
      </c>
      <c r="E152" s="117">
        <f>E153-SUM(E138:E139)+E140+E149</f>
        <v>0</v>
      </c>
      <c r="F152" s="117">
        <f t="shared" ref="F152:H152" si="98">F153-SUM(F138:F139)+F140+F149</f>
        <v>0</v>
      </c>
      <c r="G152" s="117">
        <f t="shared" si="98"/>
        <v>0</v>
      </c>
      <c r="H152" s="117">
        <f t="shared" si="98"/>
        <v>0</v>
      </c>
      <c r="I152" s="117">
        <f t="shared" si="81"/>
        <v>0</v>
      </c>
      <c r="J152" s="117">
        <f>J153-SUM(J138:J139)+J140+J149</f>
        <v>0</v>
      </c>
    </row>
    <row r="153" spans="1:10" x14ac:dyDescent="0.45">
      <c r="A153" s="134" t="str">
        <f t="shared" ref="A153:B153" si="99">A152</f>
        <v>DISPUTES BY SUM INSURED</v>
      </c>
      <c r="B153" s="37" t="str">
        <f t="shared" si="99"/>
        <v>LITIGATED</v>
      </c>
      <c r="C153" s="12" t="s">
        <v>32</v>
      </c>
      <c r="D153" s="66" t="s">
        <v>276</v>
      </c>
      <c r="E153" s="148">
        <v>0</v>
      </c>
      <c r="F153" s="148">
        <v>0</v>
      </c>
      <c r="G153" s="148">
        <v>0</v>
      </c>
      <c r="H153" s="148">
        <v>0</v>
      </c>
      <c r="I153" s="117">
        <f t="shared" si="81"/>
        <v>0</v>
      </c>
      <c r="J153" s="148"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148">
        <v>0</v>
      </c>
      <c r="F156" s="148">
        <v>0</v>
      </c>
      <c r="G156" s="148">
        <v>0</v>
      </c>
      <c r="H156" s="148">
        <v>0</v>
      </c>
      <c r="I156" s="117">
        <f t="shared" ref="I156:I163" si="100">SUM(E156:H156)</f>
        <v>0</v>
      </c>
      <c r="J156" s="148">
        <v>0</v>
      </c>
    </row>
    <row r="157" spans="1:10" x14ac:dyDescent="0.45">
      <c r="A157" s="134" t="str">
        <f t="shared" ref="A157:B157" si="101">A156</f>
        <v>DISPUTE PAYMENT AMOUNTS (RESOLVED)</v>
      </c>
      <c r="B157" s="37" t="str">
        <f t="shared" si="101"/>
        <v>LITIGATED</v>
      </c>
      <c r="C157" s="12" t="s">
        <v>31</v>
      </c>
      <c r="D157" s="66" t="s">
        <v>269</v>
      </c>
      <c r="E157" s="148">
        <v>0</v>
      </c>
      <c r="F157" s="148">
        <v>0</v>
      </c>
      <c r="G157" s="148">
        <v>0</v>
      </c>
      <c r="H157" s="148">
        <v>0</v>
      </c>
      <c r="I157" s="117">
        <f t="shared" si="100"/>
        <v>0</v>
      </c>
      <c r="J157" s="148">
        <v>0</v>
      </c>
    </row>
    <row r="158" spans="1:10" x14ac:dyDescent="0.45">
      <c r="A158" s="134" t="str">
        <f t="shared" ref="A158:B158" si="102">A157</f>
        <v>DISPUTE PAYMENT AMOUNTS (RESOLVED)</v>
      </c>
      <c r="B158" s="37" t="str">
        <f t="shared" si="102"/>
        <v>LITIGATED</v>
      </c>
      <c r="C158" s="12" t="s">
        <v>31</v>
      </c>
      <c r="D158" s="66" t="s">
        <v>270</v>
      </c>
      <c r="E158" s="148">
        <v>0</v>
      </c>
      <c r="F158" s="148">
        <v>0</v>
      </c>
      <c r="G158" s="148">
        <v>0</v>
      </c>
      <c r="H158" s="148">
        <v>0</v>
      </c>
      <c r="I158" s="117">
        <f t="shared" si="100"/>
        <v>0</v>
      </c>
      <c r="J158" s="148">
        <v>0</v>
      </c>
    </row>
    <row r="159" spans="1:10" x14ac:dyDescent="0.45">
      <c r="A159" s="134" t="str">
        <f t="shared" ref="A159:B159" si="103">A158</f>
        <v>DISPUTE PAYMENT AMOUNTS (RESOLVED)</v>
      </c>
      <c r="B159" s="37" t="str">
        <f t="shared" si="103"/>
        <v>LITIGATED</v>
      </c>
      <c r="C159" s="12" t="s">
        <v>31</v>
      </c>
      <c r="D159" s="66" t="s">
        <v>271</v>
      </c>
      <c r="E159" s="148">
        <v>0</v>
      </c>
      <c r="F159" s="148">
        <v>0</v>
      </c>
      <c r="G159" s="148">
        <v>0</v>
      </c>
      <c r="H159" s="148">
        <v>0</v>
      </c>
      <c r="I159" s="117">
        <f t="shared" si="100"/>
        <v>0</v>
      </c>
      <c r="J159" s="148">
        <v>0</v>
      </c>
    </row>
    <row r="160" spans="1:10" x14ac:dyDescent="0.45">
      <c r="A160" s="134" t="str">
        <f t="shared" ref="A160:B160" si="104">A159</f>
        <v>DISPUTE PAYMENT AMOUNTS (RESOLVED)</v>
      </c>
      <c r="B160" s="37" t="str">
        <f t="shared" si="104"/>
        <v>LITIGATED</v>
      </c>
      <c r="C160" s="12" t="s">
        <v>31</v>
      </c>
      <c r="D160" s="66" t="s">
        <v>272</v>
      </c>
      <c r="E160" s="148">
        <v>0</v>
      </c>
      <c r="F160" s="148">
        <v>0</v>
      </c>
      <c r="G160" s="148">
        <v>0</v>
      </c>
      <c r="H160" s="148">
        <v>0</v>
      </c>
      <c r="I160" s="117">
        <f t="shared" si="100"/>
        <v>0</v>
      </c>
      <c r="J160" s="148">
        <v>0</v>
      </c>
    </row>
    <row r="161" spans="1:10" x14ac:dyDescent="0.45">
      <c r="A161" s="134" t="str">
        <f t="shared" ref="A161:B161" si="105">A160</f>
        <v>DISPUTE PAYMENT AMOUNTS (RESOLVED)</v>
      </c>
      <c r="B161" s="37" t="str">
        <f t="shared" si="105"/>
        <v>LITIGATED</v>
      </c>
      <c r="C161" s="12" t="s">
        <v>31</v>
      </c>
      <c r="D161" s="66" t="s">
        <v>273</v>
      </c>
      <c r="E161" s="148">
        <v>0</v>
      </c>
      <c r="F161" s="148">
        <v>0</v>
      </c>
      <c r="G161" s="148">
        <v>0</v>
      </c>
      <c r="H161" s="148">
        <v>0</v>
      </c>
      <c r="I161" s="117">
        <f t="shared" si="100"/>
        <v>0</v>
      </c>
      <c r="J161" s="148">
        <v>0</v>
      </c>
    </row>
    <row r="162" spans="1:10" x14ac:dyDescent="0.45">
      <c r="A162" s="134" t="str">
        <f t="shared" ref="A162:B162" si="106">A161</f>
        <v>DISPUTE PAYMENT AMOUNTS (RESOLVED)</v>
      </c>
      <c r="B162" s="37" t="str">
        <f t="shared" si="106"/>
        <v>LITIGATED</v>
      </c>
      <c r="C162" s="12" t="s">
        <v>31</v>
      </c>
      <c r="D162" s="66" t="s">
        <v>274</v>
      </c>
      <c r="E162" s="148">
        <v>0</v>
      </c>
      <c r="F162" s="148">
        <v>0</v>
      </c>
      <c r="G162" s="148">
        <v>0</v>
      </c>
      <c r="H162" s="148">
        <v>0</v>
      </c>
      <c r="I162" s="117">
        <f t="shared" si="100"/>
        <v>0</v>
      </c>
      <c r="J162" s="148">
        <v>0</v>
      </c>
    </row>
    <row r="163" spans="1:10" x14ac:dyDescent="0.45">
      <c r="A163" s="134" t="str">
        <f t="shared" ref="A163:B163" si="107">A162</f>
        <v>DISPUTE PAYMENT AMOUNTS (RESOLVED)</v>
      </c>
      <c r="B163" s="37" t="str">
        <f t="shared" si="107"/>
        <v>LITIGATED</v>
      </c>
      <c r="C163" s="12" t="s">
        <v>31</v>
      </c>
      <c r="D163" s="66" t="s">
        <v>275</v>
      </c>
      <c r="E163" s="148">
        <v>0</v>
      </c>
      <c r="F163" s="148">
        <v>0</v>
      </c>
      <c r="G163" s="148">
        <v>0</v>
      </c>
      <c r="H163" s="148">
        <v>0</v>
      </c>
      <c r="I163" s="117">
        <f t="shared" si="100"/>
        <v>0</v>
      </c>
      <c r="J163" s="148">
        <v>0</v>
      </c>
    </row>
  </sheetData>
  <sheetProtection algorithmName="SHA-256" hashValue="H/Bif9DWDd5HY9xsQU0S4ceUhxCfkNKxYlx5fPNqp/g=" saltValue="/jlE4yC465D3IgeggHRSNw==" spinCount="100000" sheet="1" objects="1" scenarios="1"/>
  <mergeCells count="3">
    <mergeCell ref="D10:J10"/>
    <mergeCell ref="D62:J62"/>
    <mergeCell ref="D114:J114"/>
  </mergeCells>
  <conditionalFormatting sqref="E28">
    <cfRule type="expression" dxfId="71" priority="56">
      <formula>NOT(E28=0)</formula>
    </cfRule>
  </conditionalFormatting>
  <conditionalFormatting sqref="F28:H28">
    <cfRule type="expression" dxfId="70" priority="55">
      <formula>NOT(F28=0)</formula>
    </cfRule>
  </conditionalFormatting>
  <conditionalFormatting sqref="J28">
    <cfRule type="expression" dxfId="69" priority="54">
      <formula>NOT(J28=0)</formula>
    </cfRule>
  </conditionalFormatting>
  <conditionalFormatting sqref="E100">
    <cfRule type="expression" dxfId="68" priority="40">
      <formula>NOT(E100=0)</formula>
    </cfRule>
  </conditionalFormatting>
  <conditionalFormatting sqref="F100:H100">
    <cfRule type="expression" dxfId="67" priority="39">
      <formula>NOT(F100=0)</formula>
    </cfRule>
  </conditionalFormatting>
  <conditionalFormatting sqref="J100">
    <cfRule type="expression" dxfId="66" priority="38">
      <formula>NOT(J100=0)</formula>
    </cfRule>
  </conditionalFormatting>
  <conditionalFormatting sqref="E152">
    <cfRule type="expression" dxfId="65" priority="28">
      <formula>NOT(E152=0)</formula>
    </cfRule>
  </conditionalFormatting>
  <conditionalFormatting sqref="F152:H152">
    <cfRule type="expression" dxfId="64" priority="27">
      <formula>NOT(F152=0)</formula>
    </cfRule>
  </conditionalFormatting>
  <conditionalFormatting sqref="J152">
    <cfRule type="expression" dxfId="63" priority="26">
      <formula>NOT(J152=0)</formula>
    </cfRule>
  </conditionalFormatting>
  <conditionalFormatting sqref="E48">
    <cfRule type="expression" dxfId="62" priority="20">
      <formula>NOT(E48=0)</formula>
    </cfRule>
  </conditionalFormatting>
  <conditionalFormatting sqref="F48:H48">
    <cfRule type="expression" dxfId="61" priority="19">
      <formula>NOT(F48=0)</formula>
    </cfRule>
  </conditionalFormatting>
  <conditionalFormatting sqref="J48">
    <cfRule type="expression" dxfId="60" priority="18">
      <formula>NOT(J48=0)</formula>
    </cfRule>
  </conditionalFormatting>
  <conditionalFormatting sqref="E80">
    <cfRule type="expression" dxfId="59" priority="16">
      <formula>NOT(E80=0)</formula>
    </cfRule>
  </conditionalFormatting>
  <conditionalFormatting sqref="F80:H80">
    <cfRule type="expression" dxfId="58" priority="15">
      <formula>NOT(F80=0)</formula>
    </cfRule>
  </conditionalFormatting>
  <conditionalFormatting sqref="J80">
    <cfRule type="expression" dxfId="57" priority="14">
      <formula>NOT(J80=0)</formula>
    </cfRule>
  </conditionalFormatting>
  <conditionalFormatting sqref="E132">
    <cfRule type="expression" dxfId="56" priority="12">
      <formula>NOT(E132=0)</formula>
    </cfRule>
  </conditionalFormatting>
  <conditionalFormatting sqref="F132:H132">
    <cfRule type="expression" dxfId="55" priority="11">
      <formula>NOT(F132=0)</formula>
    </cfRule>
  </conditionalFormatting>
  <conditionalFormatting sqref="J132">
    <cfRule type="expression" dxfId="54" priority="10">
      <formula>NOT(J132=0)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FF9900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119" t="s">
        <v>107</v>
      </c>
      <c r="F8" s="119" t="s">
        <v>108</v>
      </c>
      <c r="G8" s="115" t="s">
        <v>6</v>
      </c>
      <c r="H8" s="119" t="s">
        <v>7</v>
      </c>
      <c r="I8" s="119" t="s">
        <v>8</v>
      </c>
      <c r="J8" s="119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61" t="s">
        <v>257</v>
      </c>
      <c r="E10" s="162"/>
      <c r="F10" s="162"/>
      <c r="G10" s="162"/>
      <c r="H10" s="162"/>
      <c r="I10" s="162"/>
      <c r="J10" s="163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51">
        <v>0</v>
      </c>
      <c r="F12" s="151">
        <v>0</v>
      </c>
      <c r="G12" s="151">
        <v>0</v>
      </c>
      <c r="H12" s="151">
        <v>0</v>
      </c>
      <c r="I12" s="116">
        <f>SUM(E12:H12)</f>
        <v>0</v>
      </c>
      <c r="J12" s="151">
        <v>0</v>
      </c>
    </row>
    <row r="13" spans="1:10" x14ac:dyDescent="0.45">
      <c r="A13" s="135"/>
      <c r="B13" s="37"/>
      <c r="C13" s="12"/>
      <c r="D13" s="113"/>
      <c r="E13" s="112"/>
      <c r="F13" s="112"/>
      <c r="G13" s="112"/>
      <c r="H13" s="112"/>
      <c r="I13" s="112"/>
      <c r="J13" s="112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66" t="s">
        <v>319</v>
      </c>
      <c r="E14" s="148">
        <v>0</v>
      </c>
      <c r="F14" s="148">
        <v>0</v>
      </c>
      <c r="G14" s="148">
        <v>0</v>
      </c>
      <c r="H14" s="148">
        <v>0</v>
      </c>
      <c r="I14" s="117">
        <f t="shared" ref="I14:I29" si="0">SUM(E14:H14)</f>
        <v>0</v>
      </c>
      <c r="J14" s="148">
        <v>0</v>
      </c>
    </row>
    <row r="15" spans="1:10" x14ac:dyDescent="0.45">
      <c r="A15" s="134" t="str">
        <f t="shared" ref="A15:B15" si="1">A14</f>
        <v>DISPUTES BY NUMBER</v>
      </c>
      <c r="B15" s="37" t="str">
        <f t="shared" si="1"/>
        <v>INTERNAL</v>
      </c>
      <c r="C15" s="12" t="s">
        <v>31</v>
      </c>
      <c r="D15" s="66" t="s">
        <v>265</v>
      </c>
      <c r="E15" s="148">
        <v>0</v>
      </c>
      <c r="F15" s="148">
        <v>0</v>
      </c>
      <c r="G15" s="148">
        <v>0</v>
      </c>
      <c r="H15" s="148">
        <v>0</v>
      </c>
      <c r="I15" s="117">
        <f t="shared" si="0"/>
        <v>0</v>
      </c>
      <c r="J15" s="148">
        <v>0</v>
      </c>
    </row>
    <row r="16" spans="1:10" x14ac:dyDescent="0.45">
      <c r="A16" s="134" t="str">
        <f t="shared" ref="A16:B16" si="2">A15</f>
        <v>DISPUTES BY NUMBER</v>
      </c>
      <c r="B16" s="37" t="str">
        <f t="shared" si="2"/>
        <v>INTERNAL</v>
      </c>
      <c r="C16" s="12" t="s">
        <v>31</v>
      </c>
      <c r="D16" s="66" t="s">
        <v>263</v>
      </c>
      <c r="E16" s="117">
        <f>SUBTOTAL(9,E17:E24)</f>
        <v>0</v>
      </c>
      <c r="F16" s="117">
        <f t="shared" ref="F16:H16" si="3">SUBTOTAL(9,F17:F24)</f>
        <v>0</v>
      </c>
      <c r="G16" s="117">
        <f t="shared" si="3"/>
        <v>0</v>
      </c>
      <c r="H16" s="117">
        <f t="shared" si="3"/>
        <v>0</v>
      </c>
      <c r="I16" s="117">
        <f t="shared" si="0"/>
        <v>0</v>
      </c>
      <c r="J16" s="117">
        <f>SUBTOTAL(9,J17:J24)</f>
        <v>0</v>
      </c>
    </row>
    <row r="17" spans="1:10" x14ac:dyDescent="0.45">
      <c r="A17" s="134" t="str">
        <f t="shared" ref="A17" si="4">A16</f>
        <v>DISPUTES BY NUMBER</v>
      </c>
      <c r="B17" s="37" t="str">
        <f t="shared" ref="B17" si="5">B16</f>
        <v>INTERNAL</v>
      </c>
      <c r="C17" s="12" t="s">
        <v>31</v>
      </c>
      <c r="D17" s="66" t="s">
        <v>268</v>
      </c>
      <c r="E17" s="148">
        <v>0</v>
      </c>
      <c r="F17" s="148">
        <v>0</v>
      </c>
      <c r="G17" s="148">
        <v>0</v>
      </c>
      <c r="H17" s="148">
        <v>0</v>
      </c>
      <c r="I17" s="117">
        <f t="shared" si="0"/>
        <v>0</v>
      </c>
      <c r="J17" s="148">
        <v>0</v>
      </c>
    </row>
    <row r="18" spans="1:10" x14ac:dyDescent="0.45">
      <c r="A18" s="134" t="str">
        <f t="shared" ref="A18" si="6">A17</f>
        <v>DISPUTES BY NUMBER</v>
      </c>
      <c r="B18" s="37" t="str">
        <f t="shared" ref="B18" si="7">B17</f>
        <v>INTERNAL</v>
      </c>
      <c r="C18" s="12" t="s">
        <v>31</v>
      </c>
      <c r="D18" s="66" t="s">
        <v>269</v>
      </c>
      <c r="E18" s="148">
        <v>0</v>
      </c>
      <c r="F18" s="148">
        <v>0</v>
      </c>
      <c r="G18" s="148">
        <v>0</v>
      </c>
      <c r="H18" s="148">
        <v>0</v>
      </c>
      <c r="I18" s="117">
        <f t="shared" si="0"/>
        <v>0</v>
      </c>
      <c r="J18" s="148">
        <v>0</v>
      </c>
    </row>
    <row r="19" spans="1:10" x14ac:dyDescent="0.45">
      <c r="A19" s="134" t="str">
        <f t="shared" ref="A19" si="8">A18</f>
        <v>DISPUTES BY NUMBER</v>
      </c>
      <c r="B19" s="37" t="str">
        <f t="shared" ref="B19" si="9">B18</f>
        <v>INTERNAL</v>
      </c>
      <c r="C19" s="12" t="s">
        <v>31</v>
      </c>
      <c r="D19" s="66" t="s">
        <v>270</v>
      </c>
      <c r="E19" s="148">
        <v>0</v>
      </c>
      <c r="F19" s="148">
        <v>0</v>
      </c>
      <c r="G19" s="148">
        <v>0</v>
      </c>
      <c r="H19" s="148">
        <v>0</v>
      </c>
      <c r="I19" s="117">
        <f t="shared" si="0"/>
        <v>0</v>
      </c>
      <c r="J19" s="148">
        <v>0</v>
      </c>
    </row>
    <row r="20" spans="1:10" x14ac:dyDescent="0.45">
      <c r="A20" s="134" t="str">
        <f t="shared" ref="A20" si="10">A19</f>
        <v>DISPUTES BY NUMBER</v>
      </c>
      <c r="B20" s="37" t="str">
        <f t="shared" ref="B20" si="11">B19</f>
        <v>INTERNAL</v>
      </c>
      <c r="C20" s="12" t="s">
        <v>31</v>
      </c>
      <c r="D20" s="66" t="s">
        <v>271</v>
      </c>
      <c r="E20" s="148">
        <v>0</v>
      </c>
      <c r="F20" s="148">
        <v>0</v>
      </c>
      <c r="G20" s="148">
        <v>0</v>
      </c>
      <c r="H20" s="148">
        <v>0</v>
      </c>
      <c r="I20" s="117">
        <f t="shared" si="0"/>
        <v>0</v>
      </c>
      <c r="J20" s="148">
        <v>0</v>
      </c>
    </row>
    <row r="21" spans="1:10" x14ac:dyDescent="0.45">
      <c r="A21" s="134" t="str">
        <f t="shared" ref="A21:B21" si="12">A20</f>
        <v>DISPUTES BY NUMBER</v>
      </c>
      <c r="B21" s="37" t="str">
        <f t="shared" si="12"/>
        <v>INTERNAL</v>
      </c>
      <c r="C21" s="12" t="s">
        <v>31</v>
      </c>
      <c r="D21" s="66" t="s">
        <v>272</v>
      </c>
      <c r="E21" s="148">
        <v>0</v>
      </c>
      <c r="F21" s="148">
        <v>0</v>
      </c>
      <c r="G21" s="148">
        <v>0</v>
      </c>
      <c r="H21" s="148">
        <v>0</v>
      </c>
      <c r="I21" s="117">
        <f t="shared" si="0"/>
        <v>0</v>
      </c>
      <c r="J21" s="148">
        <v>0</v>
      </c>
    </row>
    <row r="22" spans="1:10" x14ac:dyDescent="0.45">
      <c r="A22" s="134" t="str">
        <f t="shared" ref="A22:B22" si="13">A21</f>
        <v>DISPUTES BY NUMBER</v>
      </c>
      <c r="B22" s="37" t="str">
        <f t="shared" si="13"/>
        <v>INTERNAL</v>
      </c>
      <c r="C22" s="12" t="s">
        <v>31</v>
      </c>
      <c r="D22" s="66" t="s">
        <v>273</v>
      </c>
      <c r="E22" s="148">
        <v>0</v>
      </c>
      <c r="F22" s="148">
        <v>0</v>
      </c>
      <c r="G22" s="148">
        <v>0</v>
      </c>
      <c r="H22" s="148">
        <v>0</v>
      </c>
      <c r="I22" s="117">
        <f t="shared" si="0"/>
        <v>0</v>
      </c>
      <c r="J22" s="148">
        <v>0</v>
      </c>
    </row>
    <row r="23" spans="1:10" x14ac:dyDescent="0.45">
      <c r="A23" s="134" t="str">
        <f t="shared" ref="A23:B23" si="14">A22</f>
        <v>DISPUTES BY NUMBER</v>
      </c>
      <c r="B23" s="37" t="str">
        <f t="shared" si="14"/>
        <v>INTERNAL</v>
      </c>
      <c r="C23" s="12" t="s">
        <v>31</v>
      </c>
      <c r="D23" s="66" t="s">
        <v>274</v>
      </c>
      <c r="E23" s="148">
        <v>0</v>
      </c>
      <c r="F23" s="148">
        <v>0</v>
      </c>
      <c r="G23" s="148">
        <v>0</v>
      </c>
      <c r="H23" s="148">
        <v>0</v>
      </c>
      <c r="I23" s="117">
        <f t="shared" si="0"/>
        <v>0</v>
      </c>
      <c r="J23" s="148">
        <v>0</v>
      </c>
    </row>
    <row r="24" spans="1:10" x14ac:dyDescent="0.45">
      <c r="A24" s="134" t="str">
        <f t="shared" ref="A24:B24" si="15">A23</f>
        <v>DISPUTES BY NUMBER</v>
      </c>
      <c r="B24" s="37" t="str">
        <f t="shared" si="15"/>
        <v>INTERNAL</v>
      </c>
      <c r="C24" s="12" t="s">
        <v>31</v>
      </c>
      <c r="D24" s="66" t="s">
        <v>275</v>
      </c>
      <c r="E24" s="148">
        <v>0</v>
      </c>
      <c r="F24" s="148">
        <v>0</v>
      </c>
      <c r="G24" s="148">
        <v>0</v>
      </c>
      <c r="H24" s="148">
        <v>0</v>
      </c>
      <c r="I24" s="117">
        <f t="shared" si="0"/>
        <v>0</v>
      </c>
      <c r="J24" s="148">
        <v>0</v>
      </c>
    </row>
    <row r="25" spans="1:10" x14ac:dyDescent="0.45">
      <c r="A25" s="134" t="str">
        <f t="shared" ref="A25:B25" si="16">A24</f>
        <v>DISPUTES BY NUMBER</v>
      </c>
      <c r="B25" s="37" t="str">
        <f t="shared" si="16"/>
        <v>INTERNAL</v>
      </c>
      <c r="C25" s="12" t="s">
        <v>31</v>
      </c>
      <c r="D25" s="66" t="s">
        <v>266</v>
      </c>
      <c r="E25" s="117">
        <f>SUBTOTAL(9,E26:E27)</f>
        <v>0</v>
      </c>
      <c r="F25" s="117">
        <f t="shared" ref="F25:H25" si="17">SUBTOTAL(9,F26:F27)</f>
        <v>0</v>
      </c>
      <c r="G25" s="117">
        <f t="shared" si="17"/>
        <v>0</v>
      </c>
      <c r="H25" s="117">
        <f t="shared" si="17"/>
        <v>0</v>
      </c>
      <c r="I25" s="117">
        <f t="shared" si="0"/>
        <v>0</v>
      </c>
      <c r="J25" s="117">
        <f>SUBTOTAL(9,J26:J27)</f>
        <v>0</v>
      </c>
    </row>
    <row r="26" spans="1:10" x14ac:dyDescent="0.45">
      <c r="A26" s="134" t="str">
        <f t="shared" ref="A26:B26" si="18">A25</f>
        <v>DISPUTES BY NUMBER</v>
      </c>
      <c r="B26" s="37" t="str">
        <f t="shared" si="18"/>
        <v>INTERNAL</v>
      </c>
      <c r="C26" s="12" t="s">
        <v>31</v>
      </c>
      <c r="D26" s="66" t="s">
        <v>283</v>
      </c>
      <c r="E26" s="148">
        <v>0</v>
      </c>
      <c r="F26" s="148">
        <v>0</v>
      </c>
      <c r="G26" s="148">
        <v>0</v>
      </c>
      <c r="H26" s="148">
        <v>0</v>
      </c>
      <c r="I26" s="117">
        <f t="shared" si="0"/>
        <v>0</v>
      </c>
      <c r="J26" s="148">
        <v>0</v>
      </c>
    </row>
    <row r="27" spans="1:10" x14ac:dyDescent="0.45">
      <c r="A27" s="134" t="str">
        <f t="shared" ref="A27:B27" si="19">A26</f>
        <v>DISPUTES BY NUMBER</v>
      </c>
      <c r="B27" s="37" t="str">
        <f t="shared" si="19"/>
        <v>INTERNAL</v>
      </c>
      <c r="C27" s="12" t="s">
        <v>31</v>
      </c>
      <c r="D27" s="66" t="s">
        <v>284</v>
      </c>
      <c r="E27" s="148">
        <v>0</v>
      </c>
      <c r="F27" s="148">
        <v>0</v>
      </c>
      <c r="G27" s="148">
        <v>0</v>
      </c>
      <c r="H27" s="148">
        <v>0</v>
      </c>
      <c r="I27" s="117">
        <f t="shared" si="0"/>
        <v>0</v>
      </c>
      <c r="J27" s="148">
        <v>0</v>
      </c>
    </row>
    <row r="28" spans="1:10" x14ac:dyDescent="0.45">
      <c r="A28" s="134" t="str">
        <f t="shared" ref="A28:B28" si="20">A27</f>
        <v>DISPUTES BY NUMBER</v>
      </c>
      <c r="B28" s="37" t="str">
        <f t="shared" si="20"/>
        <v>INTERNAL</v>
      </c>
      <c r="C28" s="12" t="s">
        <v>31</v>
      </c>
      <c r="D28" s="66" t="s">
        <v>267</v>
      </c>
      <c r="E28" s="117">
        <f>E29-SUM(E14:E15)+E16+E25</f>
        <v>0</v>
      </c>
      <c r="F28" s="117">
        <f>F29-SUM(F14:F15)+F16+F25</f>
        <v>0</v>
      </c>
      <c r="G28" s="117">
        <f>G29-SUM(G14:G15)+G16+G25</f>
        <v>0</v>
      </c>
      <c r="H28" s="117">
        <f>H29-SUM(H14:H15)+H16+H25</f>
        <v>0</v>
      </c>
      <c r="I28" s="117">
        <f t="shared" si="0"/>
        <v>0</v>
      </c>
      <c r="J28" s="117">
        <f>J29-SUM(J14:J15)+J16+J25</f>
        <v>0</v>
      </c>
    </row>
    <row r="29" spans="1:10" x14ac:dyDescent="0.45">
      <c r="A29" s="134" t="str">
        <f t="shared" ref="A29:B29" si="21">A28</f>
        <v>DISPUTES BY NUMBER</v>
      </c>
      <c r="B29" s="37" t="str">
        <f t="shared" si="21"/>
        <v>INTERNAL</v>
      </c>
      <c r="C29" s="12" t="s">
        <v>32</v>
      </c>
      <c r="D29" s="66" t="s">
        <v>276</v>
      </c>
      <c r="E29" s="148">
        <v>0</v>
      </c>
      <c r="F29" s="148">
        <v>0</v>
      </c>
      <c r="G29" s="148">
        <v>0</v>
      </c>
      <c r="H29" s="148">
        <v>0</v>
      </c>
      <c r="I29" s="117">
        <f t="shared" si="0"/>
        <v>0</v>
      </c>
      <c r="J29" s="148">
        <v>0</v>
      </c>
    </row>
    <row r="30" spans="1:10" x14ac:dyDescent="0.45">
      <c r="A30" s="136"/>
      <c r="B30" s="12"/>
      <c r="C30" s="12"/>
      <c r="D30" s="66"/>
      <c r="E30" s="115"/>
      <c r="F30" s="115"/>
      <c r="G30" s="115"/>
      <c r="H30" s="115"/>
      <c r="I30" s="115"/>
      <c r="J30" s="115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51">
        <v>0</v>
      </c>
      <c r="F32" s="151">
        <v>0</v>
      </c>
      <c r="G32" s="151">
        <v>0</v>
      </c>
      <c r="H32" s="151">
        <v>0</v>
      </c>
      <c r="I32" s="116">
        <f>SUM(E32:H32)</f>
        <v>0</v>
      </c>
      <c r="J32" s="151">
        <v>0</v>
      </c>
    </row>
    <row r="33" spans="1:10" x14ac:dyDescent="0.45">
      <c r="A33" s="135"/>
      <c r="B33" s="37"/>
      <c r="C33" s="12"/>
      <c r="D33" s="113"/>
      <c r="E33" s="112"/>
      <c r="F33" s="112"/>
      <c r="G33" s="112"/>
      <c r="H33" s="112"/>
      <c r="I33" s="112"/>
      <c r="J33" s="112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148">
        <v>0</v>
      </c>
      <c r="F34" s="148">
        <v>0</v>
      </c>
      <c r="G34" s="148">
        <v>0</v>
      </c>
      <c r="H34" s="148">
        <v>0</v>
      </c>
      <c r="I34" s="117">
        <f t="shared" ref="I34:I49" si="22">SUM(E34:H34)</f>
        <v>0</v>
      </c>
      <c r="J34" s="148">
        <v>0</v>
      </c>
    </row>
    <row r="35" spans="1:10" x14ac:dyDescent="0.45">
      <c r="A35" s="134" t="str">
        <f t="shared" ref="A35:B49" si="23">A34</f>
        <v>DISPUTES BY SUM INSURED</v>
      </c>
      <c r="B35" s="37" t="str">
        <f t="shared" si="23"/>
        <v>INTERNAL</v>
      </c>
      <c r="C35" s="12" t="s">
        <v>31</v>
      </c>
      <c r="D35" s="66" t="s">
        <v>265</v>
      </c>
      <c r="E35" s="148">
        <v>0</v>
      </c>
      <c r="F35" s="148">
        <v>0</v>
      </c>
      <c r="G35" s="148">
        <v>0</v>
      </c>
      <c r="H35" s="148">
        <v>0</v>
      </c>
      <c r="I35" s="117">
        <f t="shared" si="22"/>
        <v>0</v>
      </c>
      <c r="J35" s="148"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117">
        <f>SUBTOTAL(9,E37:E44)</f>
        <v>0</v>
      </c>
      <c r="F36" s="117">
        <f t="shared" ref="F36:H36" si="24">SUBTOTAL(9,F37:F44)</f>
        <v>0</v>
      </c>
      <c r="G36" s="117">
        <f t="shared" si="24"/>
        <v>0</v>
      </c>
      <c r="H36" s="117">
        <f t="shared" si="24"/>
        <v>0</v>
      </c>
      <c r="I36" s="117">
        <f t="shared" si="22"/>
        <v>0</v>
      </c>
      <c r="J36" s="117">
        <f>SUBTOTAL(9,J37:J44)</f>
        <v>0</v>
      </c>
    </row>
    <row r="37" spans="1:10" x14ac:dyDescent="0.45">
      <c r="A37" s="134" t="str">
        <f t="shared" si="23"/>
        <v>DISPUTES BY SUM INSURED</v>
      </c>
      <c r="B37" s="37" t="str">
        <f t="shared" si="23"/>
        <v>INTERNAL</v>
      </c>
      <c r="C37" s="12" t="s">
        <v>31</v>
      </c>
      <c r="D37" s="66" t="s">
        <v>268</v>
      </c>
      <c r="E37" s="148">
        <v>0</v>
      </c>
      <c r="F37" s="148">
        <v>0</v>
      </c>
      <c r="G37" s="148">
        <v>0</v>
      </c>
      <c r="H37" s="148">
        <v>0</v>
      </c>
      <c r="I37" s="117">
        <f t="shared" si="22"/>
        <v>0</v>
      </c>
      <c r="J37" s="148">
        <v>0</v>
      </c>
    </row>
    <row r="38" spans="1:10" x14ac:dyDescent="0.45">
      <c r="A38" s="134" t="str">
        <f t="shared" si="23"/>
        <v>DISPUTES BY SUM INSURED</v>
      </c>
      <c r="B38" s="37" t="str">
        <f t="shared" si="23"/>
        <v>INTERNAL</v>
      </c>
      <c r="C38" s="12" t="s">
        <v>31</v>
      </c>
      <c r="D38" s="66" t="s">
        <v>269</v>
      </c>
      <c r="E38" s="148">
        <v>0</v>
      </c>
      <c r="F38" s="148">
        <v>0</v>
      </c>
      <c r="G38" s="148">
        <v>0</v>
      </c>
      <c r="H38" s="148">
        <v>0</v>
      </c>
      <c r="I38" s="117">
        <f t="shared" si="22"/>
        <v>0</v>
      </c>
      <c r="J38" s="148">
        <v>0</v>
      </c>
    </row>
    <row r="39" spans="1:10" x14ac:dyDescent="0.45">
      <c r="A39" s="134" t="str">
        <f t="shared" si="23"/>
        <v>DISPUTES BY SUM INSURED</v>
      </c>
      <c r="B39" s="37" t="str">
        <f t="shared" si="23"/>
        <v>INTERNAL</v>
      </c>
      <c r="C39" s="12" t="s">
        <v>31</v>
      </c>
      <c r="D39" s="66" t="s">
        <v>270</v>
      </c>
      <c r="E39" s="148">
        <v>0</v>
      </c>
      <c r="F39" s="148">
        <v>0</v>
      </c>
      <c r="G39" s="148">
        <v>0</v>
      </c>
      <c r="H39" s="148">
        <v>0</v>
      </c>
      <c r="I39" s="117">
        <f t="shared" si="22"/>
        <v>0</v>
      </c>
      <c r="J39" s="148">
        <v>0</v>
      </c>
    </row>
    <row r="40" spans="1:10" x14ac:dyDescent="0.45">
      <c r="A40" s="134" t="str">
        <f t="shared" si="23"/>
        <v>DISPUTES BY SUM INSURED</v>
      </c>
      <c r="B40" s="37" t="str">
        <f t="shared" si="23"/>
        <v>INTERNAL</v>
      </c>
      <c r="C40" s="12" t="s">
        <v>31</v>
      </c>
      <c r="D40" s="66" t="s">
        <v>271</v>
      </c>
      <c r="E40" s="148">
        <v>0</v>
      </c>
      <c r="F40" s="148">
        <v>0</v>
      </c>
      <c r="G40" s="148">
        <v>0</v>
      </c>
      <c r="H40" s="148">
        <v>0</v>
      </c>
      <c r="I40" s="117">
        <f t="shared" si="22"/>
        <v>0</v>
      </c>
      <c r="J40" s="148">
        <v>0</v>
      </c>
    </row>
    <row r="41" spans="1:10" x14ac:dyDescent="0.45">
      <c r="A41" s="134" t="str">
        <f t="shared" si="23"/>
        <v>DISPUTES BY SUM INSURED</v>
      </c>
      <c r="B41" s="37" t="str">
        <f t="shared" si="23"/>
        <v>INTERNAL</v>
      </c>
      <c r="C41" s="12" t="s">
        <v>31</v>
      </c>
      <c r="D41" s="66" t="s">
        <v>272</v>
      </c>
      <c r="E41" s="148">
        <v>0</v>
      </c>
      <c r="F41" s="148">
        <v>0</v>
      </c>
      <c r="G41" s="148">
        <v>0</v>
      </c>
      <c r="H41" s="148">
        <v>0</v>
      </c>
      <c r="I41" s="117">
        <f t="shared" si="22"/>
        <v>0</v>
      </c>
      <c r="J41" s="148">
        <v>0</v>
      </c>
    </row>
    <row r="42" spans="1:10" x14ac:dyDescent="0.45">
      <c r="A42" s="134" t="str">
        <f t="shared" si="23"/>
        <v>DISPUTES BY SUM INSURED</v>
      </c>
      <c r="B42" s="37" t="str">
        <f t="shared" si="23"/>
        <v>INTERNAL</v>
      </c>
      <c r="C42" s="12" t="s">
        <v>31</v>
      </c>
      <c r="D42" s="66" t="s">
        <v>273</v>
      </c>
      <c r="E42" s="148">
        <v>0</v>
      </c>
      <c r="F42" s="148">
        <v>0</v>
      </c>
      <c r="G42" s="148">
        <v>0</v>
      </c>
      <c r="H42" s="148">
        <v>0</v>
      </c>
      <c r="I42" s="117">
        <f t="shared" si="22"/>
        <v>0</v>
      </c>
      <c r="J42" s="148">
        <v>0</v>
      </c>
    </row>
    <row r="43" spans="1:10" x14ac:dyDescent="0.45">
      <c r="A43" s="134" t="str">
        <f t="shared" si="23"/>
        <v>DISPUTES BY SUM INSURED</v>
      </c>
      <c r="B43" s="37" t="str">
        <f t="shared" si="23"/>
        <v>INTERNAL</v>
      </c>
      <c r="C43" s="12" t="s">
        <v>31</v>
      </c>
      <c r="D43" s="66" t="s">
        <v>274</v>
      </c>
      <c r="E43" s="148">
        <v>0</v>
      </c>
      <c r="F43" s="148">
        <v>0</v>
      </c>
      <c r="G43" s="148">
        <v>0</v>
      </c>
      <c r="H43" s="148">
        <v>0</v>
      </c>
      <c r="I43" s="117">
        <f t="shared" si="22"/>
        <v>0</v>
      </c>
      <c r="J43" s="148">
        <v>0</v>
      </c>
    </row>
    <row r="44" spans="1:10" x14ac:dyDescent="0.45">
      <c r="A44" s="134" t="str">
        <f t="shared" si="23"/>
        <v>DISPUTES BY SUM INSURED</v>
      </c>
      <c r="B44" s="37" t="str">
        <f t="shared" si="23"/>
        <v>INTERNAL</v>
      </c>
      <c r="C44" s="12" t="s">
        <v>31</v>
      </c>
      <c r="D44" s="66" t="s">
        <v>275</v>
      </c>
      <c r="E44" s="148">
        <v>0</v>
      </c>
      <c r="F44" s="148">
        <v>0</v>
      </c>
      <c r="G44" s="148">
        <v>0</v>
      </c>
      <c r="H44" s="148">
        <v>0</v>
      </c>
      <c r="I44" s="117">
        <f t="shared" si="22"/>
        <v>0</v>
      </c>
      <c r="J44" s="148">
        <v>0</v>
      </c>
    </row>
    <row r="45" spans="1:10" x14ac:dyDescent="0.45">
      <c r="A45" s="134" t="str">
        <f t="shared" si="23"/>
        <v>DISPUTES BY SUM INSURED</v>
      </c>
      <c r="B45" s="37" t="str">
        <f t="shared" si="23"/>
        <v>INTERNAL</v>
      </c>
      <c r="C45" s="12" t="s">
        <v>31</v>
      </c>
      <c r="D45" s="66" t="s">
        <v>266</v>
      </c>
      <c r="E45" s="117">
        <f>SUBTOTAL(9,E46:E47)</f>
        <v>0</v>
      </c>
      <c r="F45" s="117">
        <f t="shared" ref="F45:H45" si="25">SUBTOTAL(9,F46:F47)</f>
        <v>0</v>
      </c>
      <c r="G45" s="117">
        <f t="shared" si="25"/>
        <v>0</v>
      </c>
      <c r="H45" s="117">
        <f t="shared" si="25"/>
        <v>0</v>
      </c>
      <c r="I45" s="117">
        <f t="shared" si="22"/>
        <v>0</v>
      </c>
      <c r="J45" s="117">
        <f>SUBTOTAL(9,J46:J47)</f>
        <v>0</v>
      </c>
    </row>
    <row r="46" spans="1:10" x14ac:dyDescent="0.45">
      <c r="A46" s="134" t="str">
        <f t="shared" si="23"/>
        <v>DISPUTES BY SUM INSURED</v>
      </c>
      <c r="B46" s="37" t="str">
        <f t="shared" si="23"/>
        <v>INTERNAL</v>
      </c>
      <c r="C46" s="12" t="s">
        <v>31</v>
      </c>
      <c r="D46" s="66" t="s">
        <v>283</v>
      </c>
      <c r="E46" s="148">
        <v>0</v>
      </c>
      <c r="F46" s="148">
        <v>0</v>
      </c>
      <c r="G46" s="148">
        <v>0</v>
      </c>
      <c r="H46" s="148">
        <v>0</v>
      </c>
      <c r="I46" s="117">
        <f t="shared" si="22"/>
        <v>0</v>
      </c>
      <c r="J46" s="148">
        <v>0</v>
      </c>
    </row>
    <row r="47" spans="1:10" x14ac:dyDescent="0.45">
      <c r="A47" s="134" t="str">
        <f t="shared" si="23"/>
        <v>DISPUTES BY SUM INSURED</v>
      </c>
      <c r="B47" s="37" t="str">
        <f t="shared" si="23"/>
        <v>INTERNAL</v>
      </c>
      <c r="C47" s="12" t="s">
        <v>31</v>
      </c>
      <c r="D47" s="66" t="s">
        <v>284</v>
      </c>
      <c r="E47" s="148">
        <v>0</v>
      </c>
      <c r="F47" s="148">
        <v>0</v>
      </c>
      <c r="G47" s="148">
        <v>0</v>
      </c>
      <c r="H47" s="148">
        <v>0</v>
      </c>
      <c r="I47" s="117">
        <f t="shared" si="22"/>
        <v>0</v>
      </c>
      <c r="J47" s="148">
        <v>0</v>
      </c>
    </row>
    <row r="48" spans="1:10" x14ac:dyDescent="0.45">
      <c r="A48" s="134" t="str">
        <f t="shared" si="23"/>
        <v>DISPUTES BY SUM INSURED</v>
      </c>
      <c r="B48" s="37" t="str">
        <f t="shared" si="23"/>
        <v>INTERNAL</v>
      </c>
      <c r="C48" s="12" t="s">
        <v>31</v>
      </c>
      <c r="D48" s="66" t="s">
        <v>267</v>
      </c>
      <c r="E48" s="117">
        <f>E49-SUM(E34:E35)+E36+E45</f>
        <v>0</v>
      </c>
      <c r="F48" s="117">
        <f t="shared" ref="F48:H48" si="26">F49-SUM(F34:F35)+F36+F45</f>
        <v>0</v>
      </c>
      <c r="G48" s="117">
        <f t="shared" si="26"/>
        <v>0</v>
      </c>
      <c r="H48" s="117">
        <f t="shared" si="26"/>
        <v>0</v>
      </c>
      <c r="I48" s="117">
        <f t="shared" si="22"/>
        <v>0</v>
      </c>
      <c r="J48" s="117">
        <f>J49-SUM(J34:J35)+J36+J45</f>
        <v>0</v>
      </c>
    </row>
    <row r="49" spans="1:10" x14ac:dyDescent="0.45">
      <c r="A49" s="134" t="str">
        <f t="shared" si="23"/>
        <v>DISPUTES BY SUM INSURED</v>
      </c>
      <c r="B49" s="37" t="str">
        <f t="shared" si="23"/>
        <v>INTERNAL</v>
      </c>
      <c r="C49" s="12" t="s">
        <v>32</v>
      </c>
      <c r="D49" s="66" t="s">
        <v>276</v>
      </c>
      <c r="E49" s="148">
        <v>0</v>
      </c>
      <c r="F49" s="148">
        <v>0</v>
      </c>
      <c r="G49" s="148">
        <v>0</v>
      </c>
      <c r="H49" s="148">
        <v>0</v>
      </c>
      <c r="I49" s="117">
        <f t="shared" si="22"/>
        <v>0</v>
      </c>
      <c r="J49" s="148"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148">
        <v>0</v>
      </c>
      <c r="F52" s="148">
        <v>0</v>
      </c>
      <c r="G52" s="148">
        <v>0</v>
      </c>
      <c r="H52" s="148">
        <v>0</v>
      </c>
      <c r="I52" s="117">
        <f t="shared" ref="I52:I59" si="27">SUM(E52:H52)</f>
        <v>0</v>
      </c>
      <c r="J52" s="148">
        <v>0</v>
      </c>
    </row>
    <row r="53" spans="1:10" x14ac:dyDescent="0.45">
      <c r="A53" s="134" t="str">
        <f t="shared" ref="A53:B53" si="28">A52</f>
        <v>DISPUTE PAYMENT AMOUNTS (RESOLVED)</v>
      </c>
      <c r="B53" s="37" t="str">
        <f t="shared" si="28"/>
        <v>INTERNAL</v>
      </c>
      <c r="C53" s="12" t="s">
        <v>31</v>
      </c>
      <c r="D53" s="66" t="s">
        <v>269</v>
      </c>
      <c r="E53" s="148">
        <v>0</v>
      </c>
      <c r="F53" s="148">
        <v>0</v>
      </c>
      <c r="G53" s="148">
        <v>0</v>
      </c>
      <c r="H53" s="148">
        <v>0</v>
      </c>
      <c r="I53" s="117">
        <f t="shared" si="27"/>
        <v>0</v>
      </c>
      <c r="J53" s="148">
        <v>0</v>
      </c>
    </row>
    <row r="54" spans="1:10" x14ac:dyDescent="0.45">
      <c r="A54" s="134" t="str">
        <f t="shared" ref="A54:B54" si="29">A53</f>
        <v>DISPUTE PAYMENT AMOUNTS (RESOLVED)</v>
      </c>
      <c r="B54" s="37" t="str">
        <f t="shared" si="29"/>
        <v>INTERNAL</v>
      </c>
      <c r="C54" s="12" t="s">
        <v>31</v>
      </c>
      <c r="D54" s="66" t="s">
        <v>270</v>
      </c>
      <c r="E54" s="148">
        <v>0</v>
      </c>
      <c r="F54" s="148">
        <v>0</v>
      </c>
      <c r="G54" s="148">
        <v>0</v>
      </c>
      <c r="H54" s="148">
        <v>0</v>
      </c>
      <c r="I54" s="117">
        <f t="shared" si="27"/>
        <v>0</v>
      </c>
      <c r="J54" s="148">
        <v>0</v>
      </c>
    </row>
    <row r="55" spans="1:10" x14ac:dyDescent="0.45">
      <c r="A55" s="134" t="str">
        <f t="shared" ref="A55:B55" si="30">A54</f>
        <v>DISPUTE PAYMENT AMOUNTS (RESOLVED)</v>
      </c>
      <c r="B55" s="37" t="str">
        <f t="shared" si="30"/>
        <v>INTERNAL</v>
      </c>
      <c r="C55" s="12" t="s">
        <v>31</v>
      </c>
      <c r="D55" s="66" t="s">
        <v>271</v>
      </c>
      <c r="E55" s="148">
        <v>0</v>
      </c>
      <c r="F55" s="148">
        <v>0</v>
      </c>
      <c r="G55" s="148">
        <v>0</v>
      </c>
      <c r="H55" s="148">
        <v>0</v>
      </c>
      <c r="I55" s="117">
        <f t="shared" si="27"/>
        <v>0</v>
      </c>
      <c r="J55" s="148">
        <v>0</v>
      </c>
    </row>
    <row r="56" spans="1:10" x14ac:dyDescent="0.45">
      <c r="A56" s="134" t="str">
        <f t="shared" ref="A56:B56" si="31">A55</f>
        <v>DISPUTE PAYMENT AMOUNTS (RESOLVED)</v>
      </c>
      <c r="B56" s="37" t="str">
        <f t="shared" si="31"/>
        <v>INTERNAL</v>
      </c>
      <c r="C56" s="12" t="s">
        <v>31</v>
      </c>
      <c r="D56" s="66" t="s">
        <v>272</v>
      </c>
      <c r="E56" s="148">
        <v>0</v>
      </c>
      <c r="F56" s="148">
        <v>0</v>
      </c>
      <c r="G56" s="148">
        <v>0</v>
      </c>
      <c r="H56" s="148">
        <v>0</v>
      </c>
      <c r="I56" s="117">
        <f t="shared" si="27"/>
        <v>0</v>
      </c>
      <c r="J56" s="148">
        <v>0</v>
      </c>
    </row>
    <row r="57" spans="1:10" x14ac:dyDescent="0.45">
      <c r="A57" s="134" t="str">
        <f t="shared" ref="A57:B57" si="32">A56</f>
        <v>DISPUTE PAYMENT AMOUNTS (RESOLVED)</v>
      </c>
      <c r="B57" s="37" t="str">
        <f t="shared" si="32"/>
        <v>INTERNAL</v>
      </c>
      <c r="C57" s="12" t="s">
        <v>31</v>
      </c>
      <c r="D57" s="66" t="s">
        <v>273</v>
      </c>
      <c r="E57" s="148">
        <v>0</v>
      </c>
      <c r="F57" s="148">
        <v>0</v>
      </c>
      <c r="G57" s="148">
        <v>0</v>
      </c>
      <c r="H57" s="148">
        <v>0</v>
      </c>
      <c r="I57" s="117">
        <f t="shared" si="27"/>
        <v>0</v>
      </c>
      <c r="J57" s="148">
        <v>0</v>
      </c>
    </row>
    <row r="58" spans="1:10" x14ac:dyDescent="0.45">
      <c r="A58" s="134" t="str">
        <f t="shared" ref="A58:B58" si="33">A57</f>
        <v>DISPUTE PAYMENT AMOUNTS (RESOLVED)</v>
      </c>
      <c r="B58" s="37" t="str">
        <f t="shared" si="33"/>
        <v>INTERNAL</v>
      </c>
      <c r="C58" s="12" t="s">
        <v>31</v>
      </c>
      <c r="D58" s="66" t="s">
        <v>274</v>
      </c>
      <c r="E58" s="148">
        <v>0</v>
      </c>
      <c r="F58" s="148">
        <v>0</v>
      </c>
      <c r="G58" s="148">
        <v>0</v>
      </c>
      <c r="H58" s="148">
        <v>0</v>
      </c>
      <c r="I58" s="117">
        <f t="shared" si="27"/>
        <v>0</v>
      </c>
      <c r="J58" s="148">
        <v>0</v>
      </c>
    </row>
    <row r="59" spans="1:10" x14ac:dyDescent="0.45">
      <c r="A59" s="134" t="str">
        <f t="shared" ref="A59:B59" si="34">A58</f>
        <v>DISPUTE PAYMENT AMOUNTS (RESOLVED)</v>
      </c>
      <c r="B59" s="37" t="str">
        <f t="shared" si="34"/>
        <v>INTERNAL</v>
      </c>
      <c r="C59" s="12" t="s">
        <v>31</v>
      </c>
      <c r="D59" s="66" t="s">
        <v>275</v>
      </c>
      <c r="E59" s="148">
        <v>0</v>
      </c>
      <c r="F59" s="148">
        <v>0</v>
      </c>
      <c r="G59" s="148">
        <v>0</v>
      </c>
      <c r="H59" s="148">
        <v>0</v>
      </c>
      <c r="I59" s="117">
        <f t="shared" si="27"/>
        <v>0</v>
      </c>
      <c r="J59" s="148"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61" t="s">
        <v>256</v>
      </c>
      <c r="E62" s="162"/>
      <c r="F62" s="162"/>
      <c r="G62" s="162"/>
      <c r="H62" s="162"/>
      <c r="I62" s="162"/>
      <c r="J62" s="163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51">
        <v>0</v>
      </c>
      <c r="F64" s="151">
        <v>0</v>
      </c>
      <c r="G64" s="151">
        <v>0</v>
      </c>
      <c r="H64" s="151">
        <v>0</v>
      </c>
      <c r="I64" s="116">
        <f>SUM(E64:H64)</f>
        <v>0</v>
      </c>
      <c r="J64" s="151">
        <v>0</v>
      </c>
    </row>
    <row r="65" spans="1:10" x14ac:dyDescent="0.45">
      <c r="A65" s="135"/>
      <c r="B65" s="37"/>
      <c r="C65" s="12"/>
      <c r="D65" s="113"/>
      <c r="E65" s="112"/>
      <c r="F65" s="112"/>
      <c r="G65" s="112"/>
      <c r="H65" s="112"/>
      <c r="I65" s="112"/>
      <c r="J65" s="112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148">
        <v>0</v>
      </c>
      <c r="F66" s="148">
        <v>0</v>
      </c>
      <c r="G66" s="148">
        <v>0</v>
      </c>
      <c r="H66" s="148">
        <v>0</v>
      </c>
      <c r="I66" s="117">
        <f t="shared" ref="I66:I81" si="35">SUM(E66:H66)</f>
        <v>0</v>
      </c>
      <c r="J66" s="148">
        <v>0</v>
      </c>
    </row>
    <row r="67" spans="1:10" x14ac:dyDescent="0.45">
      <c r="A67" s="134" t="str">
        <f t="shared" ref="A67:B67" si="36">A66</f>
        <v>DISPUTES BY NUMBER</v>
      </c>
      <c r="B67" s="37" t="str">
        <f t="shared" si="36"/>
        <v>EXTERNAL</v>
      </c>
      <c r="C67" s="12" t="s">
        <v>31</v>
      </c>
      <c r="D67" s="66" t="s">
        <v>265</v>
      </c>
      <c r="E67" s="148">
        <v>0</v>
      </c>
      <c r="F67" s="148">
        <v>0</v>
      </c>
      <c r="G67" s="148">
        <v>0</v>
      </c>
      <c r="H67" s="148">
        <v>0</v>
      </c>
      <c r="I67" s="117">
        <f t="shared" si="35"/>
        <v>0</v>
      </c>
      <c r="J67" s="148">
        <v>0</v>
      </c>
    </row>
    <row r="68" spans="1:10" x14ac:dyDescent="0.45">
      <c r="A68" s="134" t="str">
        <f t="shared" ref="A68:B68" si="37">A67</f>
        <v>DISPUTES BY NUMBER</v>
      </c>
      <c r="B68" s="37" t="str">
        <f t="shared" si="37"/>
        <v>EXTERNAL</v>
      </c>
      <c r="C68" s="12" t="s">
        <v>31</v>
      </c>
      <c r="D68" s="66" t="s">
        <v>263</v>
      </c>
      <c r="E68" s="117">
        <f>SUBTOTAL(9,E69:E76)</f>
        <v>0</v>
      </c>
      <c r="F68" s="117">
        <f t="shared" ref="F68:H68" si="38">SUBTOTAL(9,F69:F76)</f>
        <v>0</v>
      </c>
      <c r="G68" s="117">
        <f t="shared" si="38"/>
        <v>0</v>
      </c>
      <c r="H68" s="117">
        <f t="shared" si="38"/>
        <v>0</v>
      </c>
      <c r="I68" s="117">
        <f t="shared" si="35"/>
        <v>0</v>
      </c>
      <c r="J68" s="117">
        <f>SUBTOTAL(9,J69:J76)</f>
        <v>0</v>
      </c>
    </row>
    <row r="69" spans="1:10" x14ac:dyDescent="0.45">
      <c r="A69" s="134" t="str">
        <f t="shared" ref="A69:B69" si="39">A68</f>
        <v>DISPUTES BY NUMBER</v>
      </c>
      <c r="B69" s="37" t="str">
        <f t="shared" si="39"/>
        <v>EXTERNAL</v>
      </c>
      <c r="C69" s="12" t="s">
        <v>31</v>
      </c>
      <c r="D69" s="66" t="s">
        <v>268</v>
      </c>
      <c r="E69" s="148">
        <v>0</v>
      </c>
      <c r="F69" s="148">
        <v>0</v>
      </c>
      <c r="G69" s="148">
        <v>0</v>
      </c>
      <c r="H69" s="148">
        <v>0</v>
      </c>
      <c r="I69" s="117">
        <f t="shared" si="35"/>
        <v>0</v>
      </c>
      <c r="J69" s="148">
        <v>0</v>
      </c>
    </row>
    <row r="70" spans="1:10" x14ac:dyDescent="0.45">
      <c r="A70" s="134" t="str">
        <f t="shared" ref="A70:B70" si="40">A69</f>
        <v>DISPUTES BY NUMBER</v>
      </c>
      <c r="B70" s="37" t="str">
        <f t="shared" si="40"/>
        <v>EXTERNAL</v>
      </c>
      <c r="C70" s="12" t="s">
        <v>31</v>
      </c>
      <c r="D70" s="66" t="s">
        <v>269</v>
      </c>
      <c r="E70" s="148">
        <v>0</v>
      </c>
      <c r="F70" s="148">
        <v>0</v>
      </c>
      <c r="G70" s="148">
        <v>0</v>
      </c>
      <c r="H70" s="148">
        <v>0</v>
      </c>
      <c r="I70" s="117">
        <f t="shared" si="35"/>
        <v>0</v>
      </c>
      <c r="J70" s="148">
        <v>0</v>
      </c>
    </row>
    <row r="71" spans="1:10" x14ac:dyDescent="0.45">
      <c r="A71" s="134" t="str">
        <f t="shared" ref="A71:B71" si="41">A70</f>
        <v>DISPUTES BY NUMBER</v>
      </c>
      <c r="B71" s="37" t="str">
        <f t="shared" si="41"/>
        <v>EXTERNAL</v>
      </c>
      <c r="C71" s="12" t="s">
        <v>31</v>
      </c>
      <c r="D71" s="66" t="s">
        <v>270</v>
      </c>
      <c r="E71" s="148">
        <v>0</v>
      </c>
      <c r="F71" s="148">
        <v>0</v>
      </c>
      <c r="G71" s="148">
        <v>0</v>
      </c>
      <c r="H71" s="148">
        <v>0</v>
      </c>
      <c r="I71" s="117">
        <f t="shared" si="35"/>
        <v>0</v>
      </c>
      <c r="J71" s="148">
        <v>0</v>
      </c>
    </row>
    <row r="72" spans="1:10" x14ac:dyDescent="0.45">
      <c r="A72" s="134" t="str">
        <f t="shared" ref="A72:B72" si="42">A71</f>
        <v>DISPUTES BY NUMBER</v>
      </c>
      <c r="B72" s="37" t="str">
        <f t="shared" si="42"/>
        <v>EXTERNAL</v>
      </c>
      <c r="C72" s="12" t="s">
        <v>31</v>
      </c>
      <c r="D72" s="66" t="s">
        <v>271</v>
      </c>
      <c r="E72" s="148">
        <v>0</v>
      </c>
      <c r="F72" s="148">
        <v>0</v>
      </c>
      <c r="G72" s="148">
        <v>0</v>
      </c>
      <c r="H72" s="148">
        <v>0</v>
      </c>
      <c r="I72" s="117">
        <f t="shared" si="35"/>
        <v>0</v>
      </c>
      <c r="J72" s="148">
        <v>0</v>
      </c>
    </row>
    <row r="73" spans="1:10" x14ac:dyDescent="0.45">
      <c r="A73" s="134" t="str">
        <f t="shared" ref="A73:B73" si="43">A72</f>
        <v>DISPUTES BY NUMBER</v>
      </c>
      <c r="B73" s="37" t="str">
        <f t="shared" si="43"/>
        <v>EXTERNAL</v>
      </c>
      <c r="C73" s="12" t="s">
        <v>31</v>
      </c>
      <c r="D73" s="66" t="s">
        <v>272</v>
      </c>
      <c r="E73" s="148">
        <v>0</v>
      </c>
      <c r="F73" s="148">
        <v>0</v>
      </c>
      <c r="G73" s="148">
        <v>0</v>
      </c>
      <c r="H73" s="148">
        <v>0</v>
      </c>
      <c r="I73" s="117">
        <f t="shared" si="35"/>
        <v>0</v>
      </c>
      <c r="J73" s="148">
        <v>0</v>
      </c>
    </row>
    <row r="74" spans="1:10" x14ac:dyDescent="0.45">
      <c r="A74" s="134" t="str">
        <f t="shared" ref="A74:B74" si="44">A73</f>
        <v>DISPUTES BY NUMBER</v>
      </c>
      <c r="B74" s="37" t="str">
        <f t="shared" si="44"/>
        <v>EXTERNAL</v>
      </c>
      <c r="C74" s="12" t="s">
        <v>31</v>
      </c>
      <c r="D74" s="66" t="s">
        <v>273</v>
      </c>
      <c r="E74" s="148">
        <v>0</v>
      </c>
      <c r="F74" s="148">
        <v>0</v>
      </c>
      <c r="G74" s="148">
        <v>0</v>
      </c>
      <c r="H74" s="148">
        <v>0</v>
      </c>
      <c r="I74" s="117">
        <f t="shared" si="35"/>
        <v>0</v>
      </c>
      <c r="J74" s="148">
        <v>0</v>
      </c>
    </row>
    <row r="75" spans="1:10" x14ac:dyDescent="0.45">
      <c r="A75" s="134" t="str">
        <f t="shared" ref="A75:B75" si="45">A74</f>
        <v>DISPUTES BY NUMBER</v>
      </c>
      <c r="B75" s="37" t="str">
        <f t="shared" si="45"/>
        <v>EXTERNAL</v>
      </c>
      <c r="C75" s="12" t="s">
        <v>31</v>
      </c>
      <c r="D75" s="66" t="s">
        <v>274</v>
      </c>
      <c r="E75" s="148">
        <v>0</v>
      </c>
      <c r="F75" s="148">
        <v>0</v>
      </c>
      <c r="G75" s="148">
        <v>0</v>
      </c>
      <c r="H75" s="148">
        <v>0</v>
      </c>
      <c r="I75" s="117">
        <f t="shared" si="35"/>
        <v>0</v>
      </c>
      <c r="J75" s="148">
        <v>0</v>
      </c>
    </row>
    <row r="76" spans="1:10" x14ac:dyDescent="0.45">
      <c r="A76" s="134" t="str">
        <f t="shared" ref="A76:B76" si="46">A75</f>
        <v>DISPUTES BY NUMBER</v>
      </c>
      <c r="B76" s="37" t="str">
        <f t="shared" si="46"/>
        <v>EXTERNAL</v>
      </c>
      <c r="C76" s="12" t="s">
        <v>31</v>
      </c>
      <c r="D76" s="66" t="s">
        <v>275</v>
      </c>
      <c r="E76" s="148">
        <v>0</v>
      </c>
      <c r="F76" s="148">
        <v>0</v>
      </c>
      <c r="G76" s="148">
        <v>0</v>
      </c>
      <c r="H76" s="148">
        <v>0</v>
      </c>
      <c r="I76" s="117">
        <f t="shared" si="35"/>
        <v>0</v>
      </c>
      <c r="J76" s="148">
        <v>0</v>
      </c>
    </row>
    <row r="77" spans="1:10" x14ac:dyDescent="0.45">
      <c r="A77" s="134" t="str">
        <f t="shared" ref="A77:B77" si="47">A76</f>
        <v>DISPUTES BY NUMBER</v>
      </c>
      <c r="B77" s="37" t="str">
        <f t="shared" si="47"/>
        <v>EXTERNAL</v>
      </c>
      <c r="C77" s="12" t="s">
        <v>31</v>
      </c>
      <c r="D77" s="66" t="s">
        <v>266</v>
      </c>
      <c r="E77" s="117">
        <f>SUBTOTAL(9,E78:E79)</f>
        <v>0</v>
      </c>
      <c r="F77" s="117">
        <f t="shared" ref="F77:H77" si="48">SUBTOTAL(9,F78:F79)</f>
        <v>0</v>
      </c>
      <c r="G77" s="117">
        <f t="shared" si="48"/>
        <v>0</v>
      </c>
      <c r="H77" s="117">
        <f t="shared" si="48"/>
        <v>0</v>
      </c>
      <c r="I77" s="117">
        <f t="shared" si="35"/>
        <v>0</v>
      </c>
      <c r="J77" s="117">
        <f>SUBTOTAL(9,J78:J79)</f>
        <v>0</v>
      </c>
    </row>
    <row r="78" spans="1:10" x14ac:dyDescent="0.45">
      <c r="A78" s="134" t="str">
        <f t="shared" ref="A78:B78" si="49">A77</f>
        <v>DISPUTES BY NUMBER</v>
      </c>
      <c r="B78" s="37" t="str">
        <f t="shared" si="49"/>
        <v>EXTERNAL</v>
      </c>
      <c r="C78" s="12" t="s">
        <v>31</v>
      </c>
      <c r="D78" s="66" t="s">
        <v>283</v>
      </c>
      <c r="E78" s="148">
        <v>0</v>
      </c>
      <c r="F78" s="148">
        <v>0</v>
      </c>
      <c r="G78" s="148">
        <v>0</v>
      </c>
      <c r="H78" s="148">
        <v>0</v>
      </c>
      <c r="I78" s="117">
        <f t="shared" si="35"/>
        <v>0</v>
      </c>
      <c r="J78" s="148">
        <v>0</v>
      </c>
    </row>
    <row r="79" spans="1:10" x14ac:dyDescent="0.45">
      <c r="A79" s="134" t="str">
        <f t="shared" ref="A79:B79" si="50">A78</f>
        <v>DISPUTES BY NUMBER</v>
      </c>
      <c r="B79" s="37" t="str">
        <f t="shared" si="50"/>
        <v>EXTERNAL</v>
      </c>
      <c r="C79" s="12" t="s">
        <v>31</v>
      </c>
      <c r="D79" s="66" t="s">
        <v>284</v>
      </c>
      <c r="E79" s="148">
        <v>0</v>
      </c>
      <c r="F79" s="148">
        <v>0</v>
      </c>
      <c r="G79" s="148">
        <v>0</v>
      </c>
      <c r="H79" s="148">
        <v>0</v>
      </c>
      <c r="I79" s="117">
        <f t="shared" si="35"/>
        <v>0</v>
      </c>
      <c r="J79" s="148">
        <v>0</v>
      </c>
    </row>
    <row r="80" spans="1:10" x14ac:dyDescent="0.45">
      <c r="A80" s="134" t="str">
        <f t="shared" ref="A80:B80" si="51">A79</f>
        <v>DISPUTES BY NUMBER</v>
      </c>
      <c r="B80" s="37" t="str">
        <f t="shared" si="51"/>
        <v>EXTERNAL</v>
      </c>
      <c r="C80" s="12" t="s">
        <v>31</v>
      </c>
      <c r="D80" s="66" t="s">
        <v>267</v>
      </c>
      <c r="E80" s="117">
        <f>E81-SUM(E66:E67)+E68+E77</f>
        <v>0</v>
      </c>
      <c r="F80" s="117">
        <f>F81-SUM(F66:F67)+F68+F77</f>
        <v>0</v>
      </c>
      <c r="G80" s="117">
        <f>G81-SUM(G66:G67)+G68+G77</f>
        <v>0</v>
      </c>
      <c r="H80" s="117">
        <f>H81-SUM(H66:H67)+H68+H77</f>
        <v>0</v>
      </c>
      <c r="I80" s="117">
        <f t="shared" si="35"/>
        <v>0</v>
      </c>
      <c r="J80" s="117">
        <f>J81-SUM(J66:J67)+J68+J77</f>
        <v>0</v>
      </c>
    </row>
    <row r="81" spans="1:10" x14ac:dyDescent="0.45">
      <c r="A81" s="134" t="str">
        <f t="shared" ref="A81:B81" si="52">A80</f>
        <v>DISPUTES BY NUMBER</v>
      </c>
      <c r="B81" s="37" t="str">
        <f t="shared" si="52"/>
        <v>EXTERNAL</v>
      </c>
      <c r="C81" s="12" t="s">
        <v>32</v>
      </c>
      <c r="D81" s="66" t="s">
        <v>276</v>
      </c>
      <c r="E81" s="148">
        <v>0</v>
      </c>
      <c r="F81" s="148">
        <v>0</v>
      </c>
      <c r="G81" s="148">
        <v>0</v>
      </c>
      <c r="H81" s="148">
        <v>0</v>
      </c>
      <c r="I81" s="117">
        <f t="shared" si="35"/>
        <v>0</v>
      </c>
      <c r="J81" s="148"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51">
        <v>0</v>
      </c>
      <c r="F84" s="151">
        <v>0</v>
      </c>
      <c r="G84" s="151">
        <v>0</v>
      </c>
      <c r="H84" s="151">
        <v>0</v>
      </c>
      <c r="I84" s="116">
        <f>SUM(E84:H84)</f>
        <v>0</v>
      </c>
      <c r="J84" s="151">
        <v>0</v>
      </c>
    </row>
    <row r="85" spans="1:10" x14ac:dyDescent="0.45">
      <c r="A85" s="135"/>
      <c r="B85" s="37"/>
      <c r="C85" s="12"/>
      <c r="D85" s="113"/>
      <c r="E85" s="112"/>
      <c r="F85" s="112"/>
      <c r="G85" s="112"/>
      <c r="H85" s="112"/>
      <c r="I85" s="112"/>
      <c r="J85" s="112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148">
        <v>0</v>
      </c>
      <c r="F86" s="148">
        <v>0</v>
      </c>
      <c r="G86" s="148">
        <v>0</v>
      </c>
      <c r="H86" s="148">
        <v>0</v>
      </c>
      <c r="I86" s="117">
        <f t="shared" ref="I86:I101" si="53">SUM(E86:H86)</f>
        <v>0</v>
      </c>
      <c r="J86" s="148">
        <v>0</v>
      </c>
    </row>
    <row r="87" spans="1:10" x14ac:dyDescent="0.45">
      <c r="A87" s="134" t="str">
        <f t="shared" ref="A87:B101" si="54">A86</f>
        <v>DISPUTES BY SUM INSURED</v>
      </c>
      <c r="B87" s="37" t="str">
        <f t="shared" si="54"/>
        <v>EXTERNAL</v>
      </c>
      <c r="C87" s="12" t="s">
        <v>31</v>
      </c>
      <c r="D87" s="66" t="s">
        <v>265</v>
      </c>
      <c r="E87" s="148">
        <v>0</v>
      </c>
      <c r="F87" s="148">
        <v>0</v>
      </c>
      <c r="G87" s="148">
        <v>0</v>
      </c>
      <c r="H87" s="148">
        <v>0</v>
      </c>
      <c r="I87" s="117">
        <f t="shared" si="53"/>
        <v>0</v>
      </c>
      <c r="J87" s="148">
        <v>0</v>
      </c>
    </row>
    <row r="88" spans="1:10" x14ac:dyDescent="0.45">
      <c r="A88" s="134" t="str">
        <f t="shared" si="54"/>
        <v>DISPUTES BY SUM INSURED</v>
      </c>
      <c r="B88" s="37" t="str">
        <f t="shared" si="54"/>
        <v>EXTERNAL</v>
      </c>
      <c r="C88" s="12" t="s">
        <v>31</v>
      </c>
      <c r="D88" s="66" t="s">
        <v>263</v>
      </c>
      <c r="E88" s="117">
        <f>SUBTOTAL(9,E89:E96)</f>
        <v>0</v>
      </c>
      <c r="F88" s="117">
        <f t="shared" ref="F88:H88" si="55">SUBTOTAL(9,F89:F96)</f>
        <v>0</v>
      </c>
      <c r="G88" s="117">
        <f t="shared" si="55"/>
        <v>0</v>
      </c>
      <c r="H88" s="117">
        <f t="shared" si="55"/>
        <v>0</v>
      </c>
      <c r="I88" s="117">
        <f t="shared" si="53"/>
        <v>0</v>
      </c>
      <c r="J88" s="117">
        <f>SUBTOTAL(9,J89:J96)</f>
        <v>0</v>
      </c>
    </row>
    <row r="89" spans="1:10" x14ac:dyDescent="0.45">
      <c r="A89" s="134" t="str">
        <f t="shared" si="54"/>
        <v>DISPUTES BY SUM INSURED</v>
      </c>
      <c r="B89" s="37" t="str">
        <f t="shared" si="54"/>
        <v>EXTERNAL</v>
      </c>
      <c r="C89" s="12" t="s">
        <v>31</v>
      </c>
      <c r="D89" s="66" t="s">
        <v>268</v>
      </c>
      <c r="E89" s="148">
        <v>0</v>
      </c>
      <c r="F89" s="148">
        <v>0</v>
      </c>
      <c r="G89" s="148">
        <v>0</v>
      </c>
      <c r="H89" s="148">
        <v>0</v>
      </c>
      <c r="I89" s="117">
        <f t="shared" si="53"/>
        <v>0</v>
      </c>
      <c r="J89" s="148">
        <v>0</v>
      </c>
    </row>
    <row r="90" spans="1:10" x14ac:dyDescent="0.45">
      <c r="A90" s="134" t="str">
        <f t="shared" si="54"/>
        <v>DISPUTES BY SUM INSURED</v>
      </c>
      <c r="B90" s="37" t="str">
        <f t="shared" si="54"/>
        <v>EXTERNAL</v>
      </c>
      <c r="C90" s="12" t="s">
        <v>31</v>
      </c>
      <c r="D90" s="66" t="s">
        <v>269</v>
      </c>
      <c r="E90" s="148">
        <v>0</v>
      </c>
      <c r="F90" s="148">
        <v>0</v>
      </c>
      <c r="G90" s="148">
        <v>0</v>
      </c>
      <c r="H90" s="148">
        <v>0</v>
      </c>
      <c r="I90" s="117">
        <f t="shared" si="53"/>
        <v>0</v>
      </c>
      <c r="J90" s="148">
        <v>0</v>
      </c>
    </row>
    <row r="91" spans="1:10" x14ac:dyDescent="0.45">
      <c r="A91" s="134" t="str">
        <f t="shared" si="54"/>
        <v>DISPUTES BY SUM INSURED</v>
      </c>
      <c r="B91" s="37" t="str">
        <f t="shared" si="54"/>
        <v>EXTERNAL</v>
      </c>
      <c r="C91" s="12" t="s">
        <v>31</v>
      </c>
      <c r="D91" s="66" t="s">
        <v>270</v>
      </c>
      <c r="E91" s="148">
        <v>0</v>
      </c>
      <c r="F91" s="148">
        <v>0</v>
      </c>
      <c r="G91" s="148">
        <v>0</v>
      </c>
      <c r="H91" s="148">
        <v>0</v>
      </c>
      <c r="I91" s="117">
        <f t="shared" si="53"/>
        <v>0</v>
      </c>
      <c r="J91" s="148">
        <v>0</v>
      </c>
    </row>
    <row r="92" spans="1:10" x14ac:dyDescent="0.45">
      <c r="A92" s="134" t="str">
        <f t="shared" si="54"/>
        <v>DISPUTES BY SUM INSURED</v>
      </c>
      <c r="B92" s="37" t="str">
        <f t="shared" si="54"/>
        <v>EXTERNAL</v>
      </c>
      <c r="C92" s="12" t="s">
        <v>31</v>
      </c>
      <c r="D92" s="66" t="s">
        <v>271</v>
      </c>
      <c r="E92" s="148">
        <v>0</v>
      </c>
      <c r="F92" s="148">
        <v>0</v>
      </c>
      <c r="G92" s="148">
        <v>0</v>
      </c>
      <c r="H92" s="148">
        <v>0</v>
      </c>
      <c r="I92" s="117">
        <f t="shared" si="53"/>
        <v>0</v>
      </c>
      <c r="J92" s="148">
        <v>0</v>
      </c>
    </row>
    <row r="93" spans="1:10" x14ac:dyDescent="0.45">
      <c r="A93" s="134" t="str">
        <f t="shared" si="54"/>
        <v>DISPUTES BY SUM INSURED</v>
      </c>
      <c r="B93" s="37" t="str">
        <f t="shared" si="54"/>
        <v>EXTERNAL</v>
      </c>
      <c r="C93" s="12" t="s">
        <v>31</v>
      </c>
      <c r="D93" s="66" t="s">
        <v>272</v>
      </c>
      <c r="E93" s="148">
        <v>0</v>
      </c>
      <c r="F93" s="148">
        <v>0</v>
      </c>
      <c r="G93" s="148">
        <v>0</v>
      </c>
      <c r="H93" s="148">
        <v>0</v>
      </c>
      <c r="I93" s="117">
        <f t="shared" si="53"/>
        <v>0</v>
      </c>
      <c r="J93" s="148">
        <v>0</v>
      </c>
    </row>
    <row r="94" spans="1:10" x14ac:dyDescent="0.45">
      <c r="A94" s="134" t="str">
        <f t="shared" si="54"/>
        <v>DISPUTES BY SUM INSURED</v>
      </c>
      <c r="B94" s="37" t="str">
        <f t="shared" si="54"/>
        <v>EXTERNAL</v>
      </c>
      <c r="C94" s="12" t="s">
        <v>31</v>
      </c>
      <c r="D94" s="66" t="s">
        <v>273</v>
      </c>
      <c r="E94" s="148">
        <v>0</v>
      </c>
      <c r="F94" s="148">
        <v>0</v>
      </c>
      <c r="G94" s="148">
        <v>0</v>
      </c>
      <c r="H94" s="148">
        <v>0</v>
      </c>
      <c r="I94" s="117">
        <f t="shared" si="53"/>
        <v>0</v>
      </c>
      <c r="J94" s="148">
        <v>0</v>
      </c>
    </row>
    <row r="95" spans="1:10" x14ac:dyDescent="0.45">
      <c r="A95" s="134" t="str">
        <f t="shared" si="54"/>
        <v>DISPUTES BY SUM INSURED</v>
      </c>
      <c r="B95" s="37" t="str">
        <f t="shared" si="54"/>
        <v>EXTERNAL</v>
      </c>
      <c r="C95" s="12" t="s">
        <v>31</v>
      </c>
      <c r="D95" s="66" t="s">
        <v>274</v>
      </c>
      <c r="E95" s="148">
        <v>0</v>
      </c>
      <c r="F95" s="148">
        <v>0</v>
      </c>
      <c r="G95" s="148">
        <v>0</v>
      </c>
      <c r="H95" s="148">
        <v>0</v>
      </c>
      <c r="I95" s="117">
        <f t="shared" si="53"/>
        <v>0</v>
      </c>
      <c r="J95" s="148">
        <v>0</v>
      </c>
    </row>
    <row r="96" spans="1:10" x14ac:dyDescent="0.45">
      <c r="A96" s="134" t="str">
        <f t="shared" si="54"/>
        <v>DISPUTES BY SUM INSURED</v>
      </c>
      <c r="B96" s="37" t="str">
        <f t="shared" si="54"/>
        <v>EXTERNAL</v>
      </c>
      <c r="C96" s="12" t="s">
        <v>31</v>
      </c>
      <c r="D96" s="66" t="s">
        <v>275</v>
      </c>
      <c r="E96" s="148">
        <v>0</v>
      </c>
      <c r="F96" s="148">
        <v>0</v>
      </c>
      <c r="G96" s="148">
        <v>0</v>
      </c>
      <c r="H96" s="148">
        <v>0</v>
      </c>
      <c r="I96" s="117">
        <f t="shared" si="53"/>
        <v>0</v>
      </c>
      <c r="J96" s="148">
        <v>0</v>
      </c>
    </row>
    <row r="97" spans="1:10" x14ac:dyDescent="0.45">
      <c r="A97" s="134" t="str">
        <f t="shared" si="54"/>
        <v>DISPUTES BY SUM INSURED</v>
      </c>
      <c r="B97" s="37" t="str">
        <f t="shared" si="54"/>
        <v>EXTERNAL</v>
      </c>
      <c r="C97" s="12" t="s">
        <v>31</v>
      </c>
      <c r="D97" s="66" t="s">
        <v>266</v>
      </c>
      <c r="E97" s="117">
        <f>SUBTOTAL(9,E98:E99)</f>
        <v>0</v>
      </c>
      <c r="F97" s="117">
        <f t="shared" ref="F97:H97" si="56">SUBTOTAL(9,F98:F99)</f>
        <v>0</v>
      </c>
      <c r="G97" s="117">
        <f t="shared" si="56"/>
        <v>0</v>
      </c>
      <c r="H97" s="117">
        <f t="shared" si="56"/>
        <v>0</v>
      </c>
      <c r="I97" s="117">
        <f t="shared" si="53"/>
        <v>0</v>
      </c>
      <c r="J97" s="117">
        <f>SUBTOTAL(9,J98:J99)</f>
        <v>0</v>
      </c>
    </row>
    <row r="98" spans="1:10" x14ac:dyDescent="0.45">
      <c r="A98" s="134" t="str">
        <f t="shared" si="54"/>
        <v>DISPUTES BY SUM INSURED</v>
      </c>
      <c r="B98" s="37" t="str">
        <f t="shared" si="54"/>
        <v>EXTERNAL</v>
      </c>
      <c r="C98" s="12" t="s">
        <v>31</v>
      </c>
      <c r="D98" s="66" t="s">
        <v>283</v>
      </c>
      <c r="E98" s="148">
        <v>0</v>
      </c>
      <c r="F98" s="148">
        <v>0</v>
      </c>
      <c r="G98" s="148">
        <v>0</v>
      </c>
      <c r="H98" s="148">
        <v>0</v>
      </c>
      <c r="I98" s="117">
        <f t="shared" si="53"/>
        <v>0</v>
      </c>
      <c r="J98" s="148">
        <v>0</v>
      </c>
    </row>
    <row r="99" spans="1:10" x14ac:dyDescent="0.45">
      <c r="A99" s="134" t="str">
        <f t="shared" si="54"/>
        <v>DISPUTES BY SUM INSURED</v>
      </c>
      <c r="B99" s="37" t="str">
        <f t="shared" si="54"/>
        <v>EXTERNAL</v>
      </c>
      <c r="C99" s="12" t="s">
        <v>31</v>
      </c>
      <c r="D99" s="66" t="s">
        <v>284</v>
      </c>
      <c r="E99" s="148">
        <v>0</v>
      </c>
      <c r="F99" s="148">
        <v>0</v>
      </c>
      <c r="G99" s="148">
        <v>0</v>
      </c>
      <c r="H99" s="148">
        <v>0</v>
      </c>
      <c r="I99" s="117">
        <f t="shared" si="53"/>
        <v>0</v>
      </c>
      <c r="J99" s="148">
        <v>0</v>
      </c>
    </row>
    <row r="100" spans="1:10" x14ac:dyDescent="0.45">
      <c r="A100" s="134" t="str">
        <f t="shared" si="54"/>
        <v>DISPUTES BY SUM INSURED</v>
      </c>
      <c r="B100" s="37" t="str">
        <f t="shared" si="54"/>
        <v>EXTERNAL</v>
      </c>
      <c r="C100" s="12" t="s">
        <v>31</v>
      </c>
      <c r="D100" s="66" t="s">
        <v>267</v>
      </c>
      <c r="E100" s="117">
        <f>E101-SUM(E86:E87)+E88+E97</f>
        <v>0</v>
      </c>
      <c r="F100" s="117">
        <f t="shared" ref="F100:H100" si="57">F101-SUM(F86:F87)+F88+F97</f>
        <v>0</v>
      </c>
      <c r="G100" s="117">
        <f t="shared" si="57"/>
        <v>0</v>
      </c>
      <c r="H100" s="117">
        <f t="shared" si="57"/>
        <v>0</v>
      </c>
      <c r="I100" s="117">
        <f t="shared" si="53"/>
        <v>0</v>
      </c>
      <c r="J100" s="117">
        <f>J101-SUM(J86:J87)+J88+J97</f>
        <v>0</v>
      </c>
    </row>
    <row r="101" spans="1:10" x14ac:dyDescent="0.45">
      <c r="A101" s="134" t="str">
        <f t="shared" si="54"/>
        <v>DISPUTES BY SUM INSURED</v>
      </c>
      <c r="B101" s="37" t="str">
        <f t="shared" si="54"/>
        <v>EXTERNAL</v>
      </c>
      <c r="C101" s="12" t="s">
        <v>32</v>
      </c>
      <c r="D101" s="66" t="s">
        <v>276</v>
      </c>
      <c r="E101" s="148">
        <v>0</v>
      </c>
      <c r="F101" s="148">
        <v>0</v>
      </c>
      <c r="G101" s="148">
        <v>0</v>
      </c>
      <c r="H101" s="148">
        <v>0</v>
      </c>
      <c r="I101" s="117">
        <f t="shared" si="53"/>
        <v>0</v>
      </c>
      <c r="J101" s="148"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41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148">
        <v>0</v>
      </c>
      <c r="F104" s="148">
        <v>0</v>
      </c>
      <c r="G104" s="148">
        <v>0</v>
      </c>
      <c r="H104" s="148">
        <v>0</v>
      </c>
      <c r="I104" s="117">
        <f t="shared" ref="I104:I111" si="58">SUM(E104:H104)</f>
        <v>0</v>
      </c>
      <c r="J104" s="148">
        <v>0</v>
      </c>
    </row>
    <row r="105" spans="1:10" x14ac:dyDescent="0.45">
      <c r="A105" s="134" t="str">
        <f t="shared" ref="A105:B105" si="59">A104</f>
        <v>DISPUTE PAYMENT AMOUNTS (RESOLVED)</v>
      </c>
      <c r="B105" s="37" t="str">
        <f t="shared" si="59"/>
        <v>EXTERNAL</v>
      </c>
      <c r="C105" s="12" t="s">
        <v>31</v>
      </c>
      <c r="D105" s="66" t="s">
        <v>269</v>
      </c>
      <c r="E105" s="148">
        <v>0</v>
      </c>
      <c r="F105" s="148">
        <v>0</v>
      </c>
      <c r="G105" s="148">
        <v>0</v>
      </c>
      <c r="H105" s="148">
        <v>0</v>
      </c>
      <c r="I105" s="117">
        <f t="shared" si="58"/>
        <v>0</v>
      </c>
      <c r="J105" s="148">
        <v>0</v>
      </c>
    </row>
    <row r="106" spans="1:10" x14ac:dyDescent="0.45">
      <c r="A106" s="134" t="str">
        <f t="shared" ref="A106:B106" si="60">A105</f>
        <v>DISPUTE PAYMENT AMOUNTS (RESOLVED)</v>
      </c>
      <c r="B106" s="37" t="str">
        <f t="shared" si="60"/>
        <v>EXTERNAL</v>
      </c>
      <c r="C106" s="12" t="s">
        <v>31</v>
      </c>
      <c r="D106" s="66" t="s">
        <v>270</v>
      </c>
      <c r="E106" s="148">
        <v>0</v>
      </c>
      <c r="F106" s="148">
        <v>0</v>
      </c>
      <c r="G106" s="148">
        <v>0</v>
      </c>
      <c r="H106" s="148">
        <v>0</v>
      </c>
      <c r="I106" s="117">
        <f t="shared" si="58"/>
        <v>0</v>
      </c>
      <c r="J106" s="148">
        <v>0</v>
      </c>
    </row>
    <row r="107" spans="1:10" x14ac:dyDescent="0.45">
      <c r="A107" s="134" t="str">
        <f t="shared" ref="A107:B107" si="61">A106</f>
        <v>DISPUTE PAYMENT AMOUNTS (RESOLVED)</v>
      </c>
      <c r="B107" s="37" t="str">
        <f t="shared" si="61"/>
        <v>EXTERNAL</v>
      </c>
      <c r="C107" s="12" t="s">
        <v>31</v>
      </c>
      <c r="D107" s="66" t="s">
        <v>271</v>
      </c>
      <c r="E107" s="148">
        <v>0</v>
      </c>
      <c r="F107" s="148">
        <v>0</v>
      </c>
      <c r="G107" s="148">
        <v>0</v>
      </c>
      <c r="H107" s="148">
        <v>0</v>
      </c>
      <c r="I107" s="117">
        <f t="shared" si="58"/>
        <v>0</v>
      </c>
      <c r="J107" s="148">
        <v>0</v>
      </c>
    </row>
    <row r="108" spans="1:10" x14ac:dyDescent="0.45">
      <c r="A108" s="134" t="str">
        <f t="shared" ref="A108:B108" si="62">A107</f>
        <v>DISPUTE PAYMENT AMOUNTS (RESOLVED)</v>
      </c>
      <c r="B108" s="37" t="str">
        <f t="shared" si="62"/>
        <v>EXTERNAL</v>
      </c>
      <c r="C108" s="12" t="s">
        <v>31</v>
      </c>
      <c r="D108" s="66" t="s">
        <v>272</v>
      </c>
      <c r="E108" s="148">
        <v>0</v>
      </c>
      <c r="F108" s="148">
        <v>0</v>
      </c>
      <c r="G108" s="148">
        <v>0</v>
      </c>
      <c r="H108" s="148">
        <v>0</v>
      </c>
      <c r="I108" s="117">
        <f t="shared" si="58"/>
        <v>0</v>
      </c>
      <c r="J108" s="148">
        <v>0</v>
      </c>
    </row>
    <row r="109" spans="1:10" x14ac:dyDescent="0.45">
      <c r="A109" s="134" t="str">
        <f t="shared" ref="A109:B109" si="63">A108</f>
        <v>DISPUTE PAYMENT AMOUNTS (RESOLVED)</v>
      </c>
      <c r="B109" s="37" t="str">
        <f t="shared" si="63"/>
        <v>EXTERNAL</v>
      </c>
      <c r="C109" s="12" t="s">
        <v>31</v>
      </c>
      <c r="D109" s="66" t="s">
        <v>273</v>
      </c>
      <c r="E109" s="148">
        <v>0</v>
      </c>
      <c r="F109" s="148">
        <v>0</v>
      </c>
      <c r="G109" s="148">
        <v>0</v>
      </c>
      <c r="H109" s="148">
        <v>0</v>
      </c>
      <c r="I109" s="117">
        <f t="shared" si="58"/>
        <v>0</v>
      </c>
      <c r="J109" s="148">
        <v>0</v>
      </c>
    </row>
    <row r="110" spans="1:10" x14ac:dyDescent="0.45">
      <c r="A110" s="134" t="str">
        <f t="shared" ref="A110:B110" si="64">A109</f>
        <v>DISPUTE PAYMENT AMOUNTS (RESOLVED)</v>
      </c>
      <c r="B110" s="37" t="str">
        <f t="shared" si="64"/>
        <v>EXTERNAL</v>
      </c>
      <c r="C110" s="12" t="s">
        <v>31</v>
      </c>
      <c r="D110" s="66" t="s">
        <v>274</v>
      </c>
      <c r="E110" s="148">
        <v>0</v>
      </c>
      <c r="F110" s="148">
        <v>0</v>
      </c>
      <c r="G110" s="148">
        <v>0</v>
      </c>
      <c r="H110" s="148">
        <v>0</v>
      </c>
      <c r="I110" s="117">
        <f t="shared" si="58"/>
        <v>0</v>
      </c>
      <c r="J110" s="148">
        <v>0</v>
      </c>
    </row>
    <row r="111" spans="1:10" x14ac:dyDescent="0.45">
      <c r="A111" s="134" t="str">
        <f t="shared" ref="A111:B111" si="65">A110</f>
        <v>DISPUTE PAYMENT AMOUNTS (RESOLVED)</v>
      </c>
      <c r="B111" s="37" t="str">
        <f t="shared" si="65"/>
        <v>EXTERNAL</v>
      </c>
      <c r="C111" s="12" t="s">
        <v>31</v>
      </c>
      <c r="D111" s="66" t="s">
        <v>275</v>
      </c>
      <c r="E111" s="148">
        <v>0</v>
      </c>
      <c r="F111" s="148">
        <v>0</v>
      </c>
      <c r="G111" s="148">
        <v>0</v>
      </c>
      <c r="H111" s="148">
        <v>0</v>
      </c>
      <c r="I111" s="117">
        <f t="shared" si="58"/>
        <v>0</v>
      </c>
      <c r="J111" s="148"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61" t="s">
        <v>255</v>
      </c>
      <c r="E114" s="162"/>
      <c r="F114" s="162"/>
      <c r="G114" s="162"/>
      <c r="H114" s="162"/>
      <c r="I114" s="162"/>
      <c r="J114" s="163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51">
        <v>0</v>
      </c>
      <c r="F116" s="151">
        <v>0</v>
      </c>
      <c r="G116" s="151">
        <v>0</v>
      </c>
      <c r="H116" s="151">
        <v>0</v>
      </c>
      <c r="I116" s="116">
        <f>SUM(E116:H116)</f>
        <v>0</v>
      </c>
      <c r="J116" s="151">
        <v>0</v>
      </c>
    </row>
    <row r="117" spans="1:10" x14ac:dyDescent="0.45">
      <c r="A117" s="135"/>
      <c r="B117" s="37"/>
      <c r="C117" s="12"/>
      <c r="D117" s="113"/>
      <c r="E117" s="112"/>
      <c r="F117" s="112"/>
      <c r="G117" s="112"/>
      <c r="H117" s="112"/>
      <c r="I117" s="112"/>
      <c r="J117" s="112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148">
        <v>0</v>
      </c>
      <c r="F118" s="148">
        <v>0</v>
      </c>
      <c r="G118" s="148">
        <v>0</v>
      </c>
      <c r="H118" s="148">
        <v>0</v>
      </c>
      <c r="I118" s="117">
        <f t="shared" ref="I118:I133" si="66">SUM(E118:H118)</f>
        <v>0</v>
      </c>
      <c r="J118" s="148">
        <v>0</v>
      </c>
    </row>
    <row r="119" spans="1:10" x14ac:dyDescent="0.45">
      <c r="A119" s="134" t="str">
        <f t="shared" ref="A119:B119" si="67">A118</f>
        <v>DISPUTES BY NUMBER</v>
      </c>
      <c r="B119" s="37" t="str">
        <f t="shared" si="67"/>
        <v>LITIGATED</v>
      </c>
      <c r="C119" s="12" t="s">
        <v>31</v>
      </c>
      <c r="D119" s="66" t="s">
        <v>265</v>
      </c>
      <c r="E119" s="148">
        <v>0</v>
      </c>
      <c r="F119" s="148">
        <v>0</v>
      </c>
      <c r="G119" s="148">
        <v>0</v>
      </c>
      <c r="H119" s="148">
        <v>0</v>
      </c>
      <c r="I119" s="117">
        <f t="shared" si="66"/>
        <v>0</v>
      </c>
      <c r="J119" s="148">
        <v>0</v>
      </c>
    </row>
    <row r="120" spans="1:10" x14ac:dyDescent="0.45">
      <c r="A120" s="134" t="str">
        <f t="shared" ref="A120:B120" si="68">A119</f>
        <v>DISPUTES BY NUMBER</v>
      </c>
      <c r="B120" s="37" t="str">
        <f t="shared" si="68"/>
        <v>LITIGATED</v>
      </c>
      <c r="C120" s="12" t="s">
        <v>31</v>
      </c>
      <c r="D120" s="66" t="s">
        <v>263</v>
      </c>
      <c r="E120" s="117">
        <f>SUBTOTAL(9,E121:E128)</f>
        <v>0</v>
      </c>
      <c r="F120" s="117">
        <f t="shared" ref="F120:H120" si="69">SUBTOTAL(9,F121:F128)</f>
        <v>0</v>
      </c>
      <c r="G120" s="117">
        <f t="shared" si="69"/>
        <v>0</v>
      </c>
      <c r="H120" s="117">
        <f t="shared" si="69"/>
        <v>0</v>
      </c>
      <c r="I120" s="117">
        <f t="shared" si="66"/>
        <v>0</v>
      </c>
      <c r="J120" s="117">
        <f>SUBTOTAL(9,J121:J128)</f>
        <v>0</v>
      </c>
    </row>
    <row r="121" spans="1:10" x14ac:dyDescent="0.45">
      <c r="A121" s="134" t="str">
        <f t="shared" ref="A121:B121" si="70">A120</f>
        <v>DISPUTES BY NUMBER</v>
      </c>
      <c r="B121" s="37" t="str">
        <f t="shared" si="70"/>
        <v>LITIGATED</v>
      </c>
      <c r="C121" s="12" t="s">
        <v>31</v>
      </c>
      <c r="D121" s="66" t="s">
        <v>268</v>
      </c>
      <c r="E121" s="148">
        <v>0</v>
      </c>
      <c r="F121" s="148">
        <v>0</v>
      </c>
      <c r="G121" s="148">
        <v>0</v>
      </c>
      <c r="H121" s="148">
        <v>0</v>
      </c>
      <c r="I121" s="117">
        <f t="shared" si="66"/>
        <v>0</v>
      </c>
      <c r="J121" s="148">
        <v>0</v>
      </c>
    </row>
    <row r="122" spans="1:10" x14ac:dyDescent="0.45">
      <c r="A122" s="134" t="str">
        <f t="shared" ref="A122:B122" si="71">A121</f>
        <v>DISPUTES BY NUMBER</v>
      </c>
      <c r="B122" s="37" t="str">
        <f t="shared" si="71"/>
        <v>LITIGATED</v>
      </c>
      <c r="C122" s="12" t="s">
        <v>31</v>
      </c>
      <c r="D122" s="66" t="s">
        <v>269</v>
      </c>
      <c r="E122" s="148">
        <v>0</v>
      </c>
      <c r="F122" s="148">
        <v>0</v>
      </c>
      <c r="G122" s="148">
        <v>0</v>
      </c>
      <c r="H122" s="148">
        <v>0</v>
      </c>
      <c r="I122" s="117">
        <f t="shared" si="66"/>
        <v>0</v>
      </c>
      <c r="J122" s="148">
        <v>0</v>
      </c>
    </row>
    <row r="123" spans="1:10" x14ac:dyDescent="0.45">
      <c r="A123" s="134" t="str">
        <f t="shared" ref="A123:B123" si="72">A122</f>
        <v>DISPUTES BY NUMBER</v>
      </c>
      <c r="B123" s="37" t="str">
        <f t="shared" si="72"/>
        <v>LITIGATED</v>
      </c>
      <c r="C123" s="12" t="s">
        <v>31</v>
      </c>
      <c r="D123" s="66" t="s">
        <v>270</v>
      </c>
      <c r="E123" s="148">
        <v>0</v>
      </c>
      <c r="F123" s="148">
        <v>0</v>
      </c>
      <c r="G123" s="148">
        <v>0</v>
      </c>
      <c r="H123" s="148">
        <v>0</v>
      </c>
      <c r="I123" s="117">
        <f t="shared" si="66"/>
        <v>0</v>
      </c>
      <c r="J123" s="148">
        <v>0</v>
      </c>
    </row>
    <row r="124" spans="1:10" x14ac:dyDescent="0.45">
      <c r="A124" s="134" t="str">
        <f t="shared" ref="A124:B124" si="73">A123</f>
        <v>DISPUTES BY NUMBER</v>
      </c>
      <c r="B124" s="37" t="str">
        <f t="shared" si="73"/>
        <v>LITIGATED</v>
      </c>
      <c r="C124" s="12" t="s">
        <v>31</v>
      </c>
      <c r="D124" s="66" t="s">
        <v>271</v>
      </c>
      <c r="E124" s="148">
        <v>0</v>
      </c>
      <c r="F124" s="148">
        <v>0</v>
      </c>
      <c r="G124" s="148">
        <v>0</v>
      </c>
      <c r="H124" s="148">
        <v>0</v>
      </c>
      <c r="I124" s="117">
        <f t="shared" si="66"/>
        <v>0</v>
      </c>
      <c r="J124" s="148">
        <v>0</v>
      </c>
    </row>
    <row r="125" spans="1:10" x14ac:dyDescent="0.45">
      <c r="A125" s="134" t="str">
        <f t="shared" ref="A125:B125" si="74">A124</f>
        <v>DISPUTES BY NUMBER</v>
      </c>
      <c r="B125" s="37" t="str">
        <f t="shared" si="74"/>
        <v>LITIGATED</v>
      </c>
      <c r="C125" s="12" t="s">
        <v>31</v>
      </c>
      <c r="D125" s="66" t="s">
        <v>272</v>
      </c>
      <c r="E125" s="148">
        <v>0</v>
      </c>
      <c r="F125" s="148">
        <v>0</v>
      </c>
      <c r="G125" s="148">
        <v>0</v>
      </c>
      <c r="H125" s="148">
        <v>0</v>
      </c>
      <c r="I125" s="117">
        <f t="shared" si="66"/>
        <v>0</v>
      </c>
      <c r="J125" s="148">
        <v>0</v>
      </c>
    </row>
    <row r="126" spans="1:10" x14ac:dyDescent="0.45">
      <c r="A126" s="134" t="str">
        <f t="shared" ref="A126:B126" si="75">A125</f>
        <v>DISPUTES BY NUMBER</v>
      </c>
      <c r="B126" s="37" t="str">
        <f t="shared" si="75"/>
        <v>LITIGATED</v>
      </c>
      <c r="C126" s="12" t="s">
        <v>31</v>
      </c>
      <c r="D126" s="66" t="s">
        <v>273</v>
      </c>
      <c r="E126" s="148">
        <v>0</v>
      </c>
      <c r="F126" s="148">
        <v>0</v>
      </c>
      <c r="G126" s="148">
        <v>0</v>
      </c>
      <c r="H126" s="148">
        <v>0</v>
      </c>
      <c r="I126" s="117">
        <f t="shared" si="66"/>
        <v>0</v>
      </c>
      <c r="J126" s="148">
        <v>0</v>
      </c>
    </row>
    <row r="127" spans="1:10" x14ac:dyDescent="0.45">
      <c r="A127" s="134" t="str">
        <f t="shared" ref="A127:B127" si="76">A126</f>
        <v>DISPUTES BY NUMBER</v>
      </c>
      <c r="B127" s="37" t="str">
        <f t="shared" si="76"/>
        <v>LITIGATED</v>
      </c>
      <c r="C127" s="12" t="s">
        <v>31</v>
      </c>
      <c r="D127" s="66" t="s">
        <v>274</v>
      </c>
      <c r="E127" s="148">
        <v>0</v>
      </c>
      <c r="F127" s="148">
        <v>0</v>
      </c>
      <c r="G127" s="148">
        <v>0</v>
      </c>
      <c r="H127" s="148">
        <v>0</v>
      </c>
      <c r="I127" s="117">
        <f t="shared" si="66"/>
        <v>0</v>
      </c>
      <c r="J127" s="148">
        <v>0</v>
      </c>
    </row>
    <row r="128" spans="1:10" x14ac:dyDescent="0.45">
      <c r="A128" s="134" t="str">
        <f t="shared" ref="A128:B128" si="77">A127</f>
        <v>DISPUTES BY NUMBER</v>
      </c>
      <c r="B128" s="37" t="str">
        <f t="shared" si="77"/>
        <v>LITIGATED</v>
      </c>
      <c r="C128" s="12" t="s">
        <v>31</v>
      </c>
      <c r="D128" s="66" t="s">
        <v>275</v>
      </c>
      <c r="E128" s="148">
        <v>0</v>
      </c>
      <c r="F128" s="148">
        <v>0</v>
      </c>
      <c r="G128" s="148">
        <v>0</v>
      </c>
      <c r="H128" s="148">
        <v>0</v>
      </c>
      <c r="I128" s="117">
        <f t="shared" si="66"/>
        <v>0</v>
      </c>
      <c r="J128" s="148">
        <v>0</v>
      </c>
    </row>
    <row r="129" spans="1:10" x14ac:dyDescent="0.45">
      <c r="A129" s="134" t="str">
        <f t="shared" ref="A129:B129" si="78">A128</f>
        <v>DISPUTES BY NUMBER</v>
      </c>
      <c r="B129" s="37" t="str">
        <f t="shared" si="78"/>
        <v>LITIGATED</v>
      </c>
      <c r="C129" s="12" t="s">
        <v>31</v>
      </c>
      <c r="D129" s="66" t="s">
        <v>266</v>
      </c>
      <c r="E129" s="117">
        <f>SUBTOTAL(9,E130:E131)</f>
        <v>0</v>
      </c>
      <c r="F129" s="117">
        <f t="shared" ref="F129:H129" si="79">SUBTOTAL(9,F130:F131)</f>
        <v>0</v>
      </c>
      <c r="G129" s="117">
        <f t="shared" si="79"/>
        <v>0</v>
      </c>
      <c r="H129" s="117">
        <f t="shared" si="79"/>
        <v>0</v>
      </c>
      <c r="I129" s="117">
        <f t="shared" si="66"/>
        <v>0</v>
      </c>
      <c r="J129" s="117">
        <f>SUBTOTAL(9,J130:J131)</f>
        <v>0</v>
      </c>
    </row>
    <row r="130" spans="1:10" x14ac:dyDescent="0.45">
      <c r="A130" s="134" t="str">
        <f t="shared" ref="A130:B130" si="80">A129</f>
        <v>DISPUTES BY NUMBER</v>
      </c>
      <c r="B130" s="37" t="str">
        <f t="shared" si="80"/>
        <v>LITIGATED</v>
      </c>
      <c r="C130" s="12" t="s">
        <v>31</v>
      </c>
      <c r="D130" s="66" t="s">
        <v>283</v>
      </c>
      <c r="E130" s="148">
        <v>0</v>
      </c>
      <c r="F130" s="148">
        <v>0</v>
      </c>
      <c r="G130" s="148">
        <v>0</v>
      </c>
      <c r="H130" s="148">
        <v>0</v>
      </c>
      <c r="I130" s="117">
        <f t="shared" si="66"/>
        <v>0</v>
      </c>
      <c r="J130" s="148">
        <v>0</v>
      </c>
    </row>
    <row r="131" spans="1:10" x14ac:dyDescent="0.45">
      <c r="A131" s="134" t="str">
        <f t="shared" ref="A131:B131" si="81">A130</f>
        <v>DISPUTES BY NUMBER</v>
      </c>
      <c r="B131" s="37" t="str">
        <f t="shared" si="81"/>
        <v>LITIGATED</v>
      </c>
      <c r="C131" s="12" t="s">
        <v>31</v>
      </c>
      <c r="D131" s="66" t="s">
        <v>284</v>
      </c>
      <c r="E131" s="148">
        <v>0</v>
      </c>
      <c r="F131" s="148">
        <v>0</v>
      </c>
      <c r="G131" s="148">
        <v>0</v>
      </c>
      <c r="H131" s="148">
        <v>0</v>
      </c>
      <c r="I131" s="117">
        <f t="shared" si="66"/>
        <v>0</v>
      </c>
      <c r="J131" s="148">
        <v>0</v>
      </c>
    </row>
    <row r="132" spans="1:10" x14ac:dyDescent="0.45">
      <c r="A132" s="134" t="str">
        <f t="shared" ref="A132:B132" si="82">A131</f>
        <v>DISPUTES BY NUMBER</v>
      </c>
      <c r="B132" s="37" t="str">
        <f t="shared" si="82"/>
        <v>LITIGATED</v>
      </c>
      <c r="C132" s="12" t="s">
        <v>31</v>
      </c>
      <c r="D132" s="66" t="s">
        <v>267</v>
      </c>
      <c r="E132" s="117">
        <f>E133-SUM(E118:E119)+E120+E129</f>
        <v>0</v>
      </c>
      <c r="F132" s="117">
        <f>F133-SUM(F118:F119)+F120+F129</f>
        <v>0</v>
      </c>
      <c r="G132" s="117">
        <f>G133-SUM(G118:G119)+G120+G129</f>
        <v>0</v>
      </c>
      <c r="H132" s="117">
        <f>H133-SUM(H118:H119)+H120+H129</f>
        <v>0</v>
      </c>
      <c r="I132" s="117">
        <f t="shared" si="66"/>
        <v>0</v>
      </c>
      <c r="J132" s="117">
        <f>J133-SUM(J118:J119)+J120+J129</f>
        <v>0</v>
      </c>
    </row>
    <row r="133" spans="1:10" x14ac:dyDescent="0.45">
      <c r="A133" s="134" t="str">
        <f t="shared" ref="A133:B133" si="83">A132</f>
        <v>DISPUTES BY NUMBER</v>
      </c>
      <c r="B133" s="37" t="str">
        <f t="shared" si="83"/>
        <v>LITIGATED</v>
      </c>
      <c r="C133" s="12" t="s">
        <v>32</v>
      </c>
      <c r="D133" s="66" t="s">
        <v>276</v>
      </c>
      <c r="E133" s="148">
        <v>0</v>
      </c>
      <c r="F133" s="148">
        <v>0</v>
      </c>
      <c r="G133" s="148">
        <v>0</v>
      </c>
      <c r="H133" s="148">
        <v>0</v>
      </c>
      <c r="I133" s="117">
        <f t="shared" si="66"/>
        <v>0</v>
      </c>
      <c r="J133" s="148"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51">
        <v>0</v>
      </c>
      <c r="F136" s="151">
        <v>0</v>
      </c>
      <c r="G136" s="151">
        <v>0</v>
      </c>
      <c r="H136" s="151">
        <v>0</v>
      </c>
      <c r="I136" s="116">
        <f>SUM(E136:H136)</f>
        <v>0</v>
      </c>
      <c r="J136" s="151">
        <v>0</v>
      </c>
    </row>
    <row r="137" spans="1:10" x14ac:dyDescent="0.45">
      <c r="A137" s="135"/>
      <c r="B137" s="37"/>
      <c r="C137" s="12"/>
      <c r="D137" s="113"/>
      <c r="E137" s="112"/>
      <c r="F137" s="112"/>
      <c r="G137" s="112"/>
      <c r="H137" s="112"/>
      <c r="I137" s="112"/>
      <c r="J137" s="112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148">
        <v>0</v>
      </c>
      <c r="F138" s="148">
        <v>0</v>
      </c>
      <c r="G138" s="148">
        <v>0</v>
      </c>
      <c r="H138" s="148">
        <v>0</v>
      </c>
      <c r="I138" s="117">
        <f t="shared" ref="I138:I153" si="84">SUM(E138:H138)</f>
        <v>0</v>
      </c>
      <c r="J138" s="148">
        <v>0</v>
      </c>
    </row>
    <row r="139" spans="1:10" x14ac:dyDescent="0.45">
      <c r="A139" s="134" t="str">
        <f t="shared" ref="A139:B153" si="85">A138</f>
        <v>DISPUTES BY SUM INSURED</v>
      </c>
      <c r="B139" s="37" t="str">
        <f t="shared" si="85"/>
        <v>LITIGATED</v>
      </c>
      <c r="C139" s="12" t="s">
        <v>31</v>
      </c>
      <c r="D139" s="66" t="s">
        <v>265</v>
      </c>
      <c r="E139" s="148">
        <v>0</v>
      </c>
      <c r="F139" s="148">
        <v>0</v>
      </c>
      <c r="G139" s="148">
        <v>0</v>
      </c>
      <c r="H139" s="148">
        <v>0</v>
      </c>
      <c r="I139" s="117">
        <f t="shared" si="84"/>
        <v>0</v>
      </c>
      <c r="J139" s="148">
        <v>0</v>
      </c>
    </row>
    <row r="140" spans="1:10" x14ac:dyDescent="0.45">
      <c r="A140" s="134" t="str">
        <f t="shared" si="85"/>
        <v>DISPUTES BY SUM INSURED</v>
      </c>
      <c r="B140" s="37" t="str">
        <f t="shared" si="85"/>
        <v>LITIGATED</v>
      </c>
      <c r="C140" s="12" t="s">
        <v>31</v>
      </c>
      <c r="D140" s="66" t="s">
        <v>263</v>
      </c>
      <c r="E140" s="117">
        <f>SUBTOTAL(9,E141:E148)</f>
        <v>0</v>
      </c>
      <c r="F140" s="117">
        <f t="shared" ref="F140:H140" si="86">SUBTOTAL(9,F141:F148)</f>
        <v>0</v>
      </c>
      <c r="G140" s="117">
        <f t="shared" si="86"/>
        <v>0</v>
      </c>
      <c r="H140" s="117">
        <f t="shared" si="86"/>
        <v>0</v>
      </c>
      <c r="I140" s="117">
        <f t="shared" si="84"/>
        <v>0</v>
      </c>
      <c r="J140" s="117">
        <f>SUBTOTAL(9,J141:J148)</f>
        <v>0</v>
      </c>
    </row>
    <row r="141" spans="1:10" x14ac:dyDescent="0.45">
      <c r="A141" s="134" t="str">
        <f t="shared" si="85"/>
        <v>DISPUTES BY SUM INSURED</v>
      </c>
      <c r="B141" s="37" t="str">
        <f t="shared" si="85"/>
        <v>LITIGATED</v>
      </c>
      <c r="C141" s="12" t="s">
        <v>31</v>
      </c>
      <c r="D141" s="66" t="s">
        <v>268</v>
      </c>
      <c r="E141" s="148">
        <v>0</v>
      </c>
      <c r="F141" s="148">
        <v>0</v>
      </c>
      <c r="G141" s="148">
        <v>0</v>
      </c>
      <c r="H141" s="148">
        <v>0</v>
      </c>
      <c r="I141" s="117">
        <f t="shared" si="84"/>
        <v>0</v>
      </c>
      <c r="J141" s="148">
        <v>0</v>
      </c>
    </row>
    <row r="142" spans="1:10" x14ac:dyDescent="0.45">
      <c r="A142" s="134" t="str">
        <f t="shared" si="85"/>
        <v>DISPUTES BY SUM INSURED</v>
      </c>
      <c r="B142" s="37" t="str">
        <f t="shared" si="85"/>
        <v>LITIGATED</v>
      </c>
      <c r="C142" s="12" t="s">
        <v>31</v>
      </c>
      <c r="D142" s="66" t="s">
        <v>269</v>
      </c>
      <c r="E142" s="148">
        <v>0</v>
      </c>
      <c r="F142" s="148">
        <v>0</v>
      </c>
      <c r="G142" s="148">
        <v>0</v>
      </c>
      <c r="H142" s="148">
        <v>0</v>
      </c>
      <c r="I142" s="117">
        <f t="shared" si="84"/>
        <v>0</v>
      </c>
      <c r="J142" s="148">
        <v>0</v>
      </c>
    </row>
    <row r="143" spans="1:10" x14ac:dyDescent="0.45">
      <c r="A143" s="134" t="str">
        <f t="shared" si="85"/>
        <v>DISPUTES BY SUM INSURED</v>
      </c>
      <c r="B143" s="37" t="str">
        <f t="shared" si="85"/>
        <v>LITIGATED</v>
      </c>
      <c r="C143" s="12" t="s">
        <v>31</v>
      </c>
      <c r="D143" s="66" t="s">
        <v>270</v>
      </c>
      <c r="E143" s="148">
        <v>0</v>
      </c>
      <c r="F143" s="148">
        <v>0</v>
      </c>
      <c r="G143" s="148">
        <v>0</v>
      </c>
      <c r="H143" s="148">
        <v>0</v>
      </c>
      <c r="I143" s="117">
        <f t="shared" si="84"/>
        <v>0</v>
      </c>
      <c r="J143" s="148">
        <v>0</v>
      </c>
    </row>
    <row r="144" spans="1:10" x14ac:dyDescent="0.45">
      <c r="A144" s="134" t="str">
        <f t="shared" si="85"/>
        <v>DISPUTES BY SUM INSURED</v>
      </c>
      <c r="B144" s="37" t="str">
        <f t="shared" si="85"/>
        <v>LITIGATED</v>
      </c>
      <c r="C144" s="12" t="s">
        <v>31</v>
      </c>
      <c r="D144" s="66" t="s">
        <v>271</v>
      </c>
      <c r="E144" s="148">
        <v>0</v>
      </c>
      <c r="F144" s="148">
        <v>0</v>
      </c>
      <c r="G144" s="148">
        <v>0</v>
      </c>
      <c r="H144" s="148">
        <v>0</v>
      </c>
      <c r="I144" s="117">
        <f t="shared" si="84"/>
        <v>0</v>
      </c>
      <c r="J144" s="148">
        <v>0</v>
      </c>
    </row>
    <row r="145" spans="1:10" x14ac:dyDescent="0.45">
      <c r="A145" s="134" t="str">
        <f t="shared" si="85"/>
        <v>DISPUTES BY SUM INSURED</v>
      </c>
      <c r="B145" s="37" t="str">
        <f t="shared" si="85"/>
        <v>LITIGATED</v>
      </c>
      <c r="C145" s="12" t="s">
        <v>31</v>
      </c>
      <c r="D145" s="66" t="s">
        <v>272</v>
      </c>
      <c r="E145" s="148">
        <v>0</v>
      </c>
      <c r="F145" s="148">
        <v>0</v>
      </c>
      <c r="G145" s="148">
        <v>0</v>
      </c>
      <c r="H145" s="148">
        <v>0</v>
      </c>
      <c r="I145" s="117">
        <f t="shared" si="84"/>
        <v>0</v>
      </c>
      <c r="J145" s="148">
        <v>0</v>
      </c>
    </row>
    <row r="146" spans="1:10" x14ac:dyDescent="0.45">
      <c r="A146" s="134" t="str">
        <f t="shared" si="85"/>
        <v>DISPUTES BY SUM INSURED</v>
      </c>
      <c r="B146" s="37" t="str">
        <f t="shared" si="85"/>
        <v>LITIGATED</v>
      </c>
      <c r="C146" s="12" t="s">
        <v>31</v>
      </c>
      <c r="D146" s="66" t="s">
        <v>273</v>
      </c>
      <c r="E146" s="148">
        <v>0</v>
      </c>
      <c r="F146" s="148">
        <v>0</v>
      </c>
      <c r="G146" s="148">
        <v>0</v>
      </c>
      <c r="H146" s="148">
        <v>0</v>
      </c>
      <c r="I146" s="117">
        <f t="shared" si="84"/>
        <v>0</v>
      </c>
      <c r="J146" s="148">
        <v>0</v>
      </c>
    </row>
    <row r="147" spans="1:10" x14ac:dyDescent="0.45">
      <c r="A147" s="134" t="str">
        <f t="shared" si="85"/>
        <v>DISPUTES BY SUM INSURED</v>
      </c>
      <c r="B147" s="37" t="str">
        <f t="shared" si="85"/>
        <v>LITIGATED</v>
      </c>
      <c r="C147" s="12" t="s">
        <v>31</v>
      </c>
      <c r="D147" s="66" t="s">
        <v>274</v>
      </c>
      <c r="E147" s="148">
        <v>0</v>
      </c>
      <c r="F147" s="148">
        <v>0</v>
      </c>
      <c r="G147" s="148">
        <v>0</v>
      </c>
      <c r="H147" s="148">
        <v>0</v>
      </c>
      <c r="I147" s="117">
        <f t="shared" si="84"/>
        <v>0</v>
      </c>
      <c r="J147" s="148">
        <v>0</v>
      </c>
    </row>
    <row r="148" spans="1:10" x14ac:dyDescent="0.45">
      <c r="A148" s="134" t="str">
        <f t="shared" si="85"/>
        <v>DISPUTES BY SUM INSURED</v>
      </c>
      <c r="B148" s="37" t="str">
        <f t="shared" si="85"/>
        <v>LITIGATED</v>
      </c>
      <c r="C148" s="12" t="s">
        <v>31</v>
      </c>
      <c r="D148" s="66" t="s">
        <v>275</v>
      </c>
      <c r="E148" s="148">
        <v>0</v>
      </c>
      <c r="F148" s="148">
        <v>0</v>
      </c>
      <c r="G148" s="148">
        <v>0</v>
      </c>
      <c r="H148" s="148">
        <v>0</v>
      </c>
      <c r="I148" s="117">
        <f t="shared" si="84"/>
        <v>0</v>
      </c>
      <c r="J148" s="148">
        <v>0</v>
      </c>
    </row>
    <row r="149" spans="1:10" x14ac:dyDescent="0.45">
      <c r="A149" s="134" t="str">
        <f t="shared" si="85"/>
        <v>DISPUTES BY SUM INSURED</v>
      </c>
      <c r="B149" s="37" t="str">
        <f t="shared" si="85"/>
        <v>LITIGATED</v>
      </c>
      <c r="C149" s="12" t="s">
        <v>31</v>
      </c>
      <c r="D149" s="66" t="s">
        <v>266</v>
      </c>
      <c r="E149" s="117">
        <f>SUBTOTAL(9,E150:E151)</f>
        <v>0</v>
      </c>
      <c r="F149" s="117">
        <f t="shared" ref="F149:H149" si="87">SUBTOTAL(9,F150:F151)</f>
        <v>0</v>
      </c>
      <c r="G149" s="117">
        <f t="shared" si="87"/>
        <v>0</v>
      </c>
      <c r="H149" s="117">
        <f t="shared" si="87"/>
        <v>0</v>
      </c>
      <c r="I149" s="117">
        <f t="shared" si="84"/>
        <v>0</v>
      </c>
      <c r="J149" s="117">
        <f>SUBTOTAL(9,J150:J151)</f>
        <v>0</v>
      </c>
    </row>
    <row r="150" spans="1:10" x14ac:dyDescent="0.45">
      <c r="A150" s="134" t="str">
        <f t="shared" si="85"/>
        <v>DISPUTES BY SUM INSURED</v>
      </c>
      <c r="B150" s="37" t="str">
        <f t="shared" si="85"/>
        <v>LITIGATED</v>
      </c>
      <c r="C150" s="12" t="s">
        <v>31</v>
      </c>
      <c r="D150" s="66" t="s">
        <v>283</v>
      </c>
      <c r="E150" s="148">
        <v>0</v>
      </c>
      <c r="F150" s="148">
        <v>0</v>
      </c>
      <c r="G150" s="148">
        <v>0</v>
      </c>
      <c r="H150" s="148">
        <v>0</v>
      </c>
      <c r="I150" s="117">
        <f t="shared" si="84"/>
        <v>0</v>
      </c>
      <c r="J150" s="148">
        <v>0</v>
      </c>
    </row>
    <row r="151" spans="1:10" x14ac:dyDescent="0.45">
      <c r="A151" s="134" t="str">
        <f t="shared" si="85"/>
        <v>DISPUTES BY SUM INSURED</v>
      </c>
      <c r="B151" s="37" t="str">
        <f t="shared" si="85"/>
        <v>LITIGATED</v>
      </c>
      <c r="C151" s="12" t="s">
        <v>31</v>
      </c>
      <c r="D151" s="66" t="s">
        <v>284</v>
      </c>
      <c r="E151" s="148">
        <v>0</v>
      </c>
      <c r="F151" s="148">
        <v>0</v>
      </c>
      <c r="G151" s="148">
        <v>0</v>
      </c>
      <c r="H151" s="148">
        <v>0</v>
      </c>
      <c r="I151" s="117">
        <f t="shared" si="84"/>
        <v>0</v>
      </c>
      <c r="J151" s="148">
        <v>0</v>
      </c>
    </row>
    <row r="152" spans="1:10" x14ac:dyDescent="0.45">
      <c r="A152" s="134" t="str">
        <f t="shared" si="85"/>
        <v>DISPUTES BY SUM INSURED</v>
      </c>
      <c r="B152" s="37" t="str">
        <f t="shared" si="85"/>
        <v>LITIGATED</v>
      </c>
      <c r="C152" s="12" t="s">
        <v>31</v>
      </c>
      <c r="D152" s="66" t="s">
        <v>267</v>
      </c>
      <c r="E152" s="117">
        <f>E153-SUM(E138:E139)+E140+E149</f>
        <v>0</v>
      </c>
      <c r="F152" s="117">
        <f t="shared" ref="F152:H152" si="88">F153-SUM(F138:F139)+F140+F149</f>
        <v>0</v>
      </c>
      <c r="G152" s="117">
        <f t="shared" si="88"/>
        <v>0</v>
      </c>
      <c r="H152" s="117">
        <f t="shared" si="88"/>
        <v>0</v>
      </c>
      <c r="I152" s="117">
        <f t="shared" si="84"/>
        <v>0</v>
      </c>
      <c r="J152" s="117">
        <f>J153-SUM(J138:J139)+J140+J149</f>
        <v>0</v>
      </c>
    </row>
    <row r="153" spans="1:10" x14ac:dyDescent="0.45">
      <c r="A153" s="134" t="str">
        <f t="shared" si="85"/>
        <v>DISPUTES BY SUM INSURED</v>
      </c>
      <c r="B153" s="37" t="str">
        <f t="shared" si="85"/>
        <v>LITIGATED</v>
      </c>
      <c r="C153" s="12" t="s">
        <v>32</v>
      </c>
      <c r="D153" s="66" t="s">
        <v>276</v>
      </c>
      <c r="E153" s="148">
        <v>0</v>
      </c>
      <c r="F153" s="148">
        <v>0</v>
      </c>
      <c r="G153" s="148">
        <v>0</v>
      </c>
      <c r="H153" s="148">
        <v>0</v>
      </c>
      <c r="I153" s="117">
        <f t="shared" si="84"/>
        <v>0</v>
      </c>
      <c r="J153" s="148"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148">
        <v>0</v>
      </c>
      <c r="F156" s="148">
        <v>0</v>
      </c>
      <c r="G156" s="148">
        <v>0</v>
      </c>
      <c r="H156" s="148">
        <v>0</v>
      </c>
      <c r="I156" s="117">
        <f t="shared" ref="I156:I163" si="89">SUM(E156:H156)</f>
        <v>0</v>
      </c>
      <c r="J156" s="148">
        <v>0</v>
      </c>
    </row>
    <row r="157" spans="1:10" x14ac:dyDescent="0.45">
      <c r="A157" s="134" t="str">
        <f t="shared" ref="A157:B157" si="90">A156</f>
        <v>DISPUTE PAYMENT AMOUNTS (RESOLVED)</v>
      </c>
      <c r="B157" s="37" t="str">
        <f t="shared" si="90"/>
        <v>LITIGATED</v>
      </c>
      <c r="C157" s="12" t="s">
        <v>31</v>
      </c>
      <c r="D157" s="66" t="s">
        <v>269</v>
      </c>
      <c r="E157" s="148">
        <v>0</v>
      </c>
      <c r="F157" s="148">
        <v>0</v>
      </c>
      <c r="G157" s="148">
        <v>0</v>
      </c>
      <c r="H157" s="148">
        <v>0</v>
      </c>
      <c r="I157" s="117">
        <f t="shared" si="89"/>
        <v>0</v>
      </c>
      <c r="J157" s="148">
        <v>0</v>
      </c>
    </row>
    <row r="158" spans="1:10" x14ac:dyDescent="0.45">
      <c r="A158" s="134" t="str">
        <f t="shared" ref="A158:B158" si="91">A157</f>
        <v>DISPUTE PAYMENT AMOUNTS (RESOLVED)</v>
      </c>
      <c r="B158" s="37" t="str">
        <f t="shared" si="91"/>
        <v>LITIGATED</v>
      </c>
      <c r="C158" s="12" t="s">
        <v>31</v>
      </c>
      <c r="D158" s="66" t="s">
        <v>270</v>
      </c>
      <c r="E158" s="148">
        <v>0</v>
      </c>
      <c r="F158" s="148">
        <v>0</v>
      </c>
      <c r="G158" s="148">
        <v>0</v>
      </c>
      <c r="H158" s="148">
        <v>0</v>
      </c>
      <c r="I158" s="117">
        <f t="shared" si="89"/>
        <v>0</v>
      </c>
      <c r="J158" s="148">
        <v>0</v>
      </c>
    </row>
    <row r="159" spans="1:10" x14ac:dyDescent="0.45">
      <c r="A159" s="134" t="str">
        <f t="shared" ref="A159:B159" si="92">A158</f>
        <v>DISPUTE PAYMENT AMOUNTS (RESOLVED)</v>
      </c>
      <c r="B159" s="37" t="str">
        <f t="shared" si="92"/>
        <v>LITIGATED</v>
      </c>
      <c r="C159" s="12" t="s">
        <v>31</v>
      </c>
      <c r="D159" s="66" t="s">
        <v>271</v>
      </c>
      <c r="E159" s="148">
        <v>0</v>
      </c>
      <c r="F159" s="148">
        <v>0</v>
      </c>
      <c r="G159" s="148">
        <v>0</v>
      </c>
      <c r="H159" s="148">
        <v>0</v>
      </c>
      <c r="I159" s="117">
        <f t="shared" si="89"/>
        <v>0</v>
      </c>
      <c r="J159" s="148">
        <v>0</v>
      </c>
    </row>
    <row r="160" spans="1:10" x14ac:dyDescent="0.45">
      <c r="A160" s="134" t="str">
        <f t="shared" ref="A160:B160" si="93">A159</f>
        <v>DISPUTE PAYMENT AMOUNTS (RESOLVED)</v>
      </c>
      <c r="B160" s="37" t="str">
        <f t="shared" si="93"/>
        <v>LITIGATED</v>
      </c>
      <c r="C160" s="12" t="s">
        <v>31</v>
      </c>
      <c r="D160" s="66" t="s">
        <v>272</v>
      </c>
      <c r="E160" s="148">
        <v>0</v>
      </c>
      <c r="F160" s="148">
        <v>0</v>
      </c>
      <c r="G160" s="148">
        <v>0</v>
      </c>
      <c r="H160" s="148">
        <v>0</v>
      </c>
      <c r="I160" s="117">
        <f t="shared" si="89"/>
        <v>0</v>
      </c>
      <c r="J160" s="148">
        <v>0</v>
      </c>
    </row>
    <row r="161" spans="1:10" x14ac:dyDescent="0.45">
      <c r="A161" s="134" t="str">
        <f t="shared" ref="A161:B161" si="94">A160</f>
        <v>DISPUTE PAYMENT AMOUNTS (RESOLVED)</v>
      </c>
      <c r="B161" s="37" t="str">
        <f t="shared" si="94"/>
        <v>LITIGATED</v>
      </c>
      <c r="C161" s="12" t="s">
        <v>31</v>
      </c>
      <c r="D161" s="66" t="s">
        <v>273</v>
      </c>
      <c r="E161" s="148">
        <v>0</v>
      </c>
      <c r="F161" s="148">
        <v>0</v>
      </c>
      <c r="G161" s="148">
        <v>0</v>
      </c>
      <c r="H161" s="148">
        <v>0</v>
      </c>
      <c r="I161" s="117">
        <f t="shared" si="89"/>
        <v>0</v>
      </c>
      <c r="J161" s="148">
        <v>0</v>
      </c>
    </row>
    <row r="162" spans="1:10" x14ac:dyDescent="0.45">
      <c r="A162" s="134" t="str">
        <f t="shared" ref="A162:B162" si="95">A161</f>
        <v>DISPUTE PAYMENT AMOUNTS (RESOLVED)</v>
      </c>
      <c r="B162" s="37" t="str">
        <f t="shared" si="95"/>
        <v>LITIGATED</v>
      </c>
      <c r="C162" s="12" t="s">
        <v>31</v>
      </c>
      <c r="D162" s="66" t="s">
        <v>274</v>
      </c>
      <c r="E162" s="148">
        <v>0</v>
      </c>
      <c r="F162" s="148">
        <v>0</v>
      </c>
      <c r="G162" s="148">
        <v>0</v>
      </c>
      <c r="H162" s="148">
        <v>0</v>
      </c>
      <c r="I162" s="117">
        <f t="shared" si="89"/>
        <v>0</v>
      </c>
      <c r="J162" s="148">
        <v>0</v>
      </c>
    </row>
    <row r="163" spans="1:10" x14ac:dyDescent="0.45">
      <c r="A163" s="134" t="str">
        <f t="shared" ref="A163:B163" si="96">A162</f>
        <v>DISPUTE PAYMENT AMOUNTS (RESOLVED)</v>
      </c>
      <c r="B163" s="37" t="str">
        <f t="shared" si="96"/>
        <v>LITIGATED</v>
      </c>
      <c r="C163" s="12" t="s">
        <v>31</v>
      </c>
      <c r="D163" s="66" t="s">
        <v>275</v>
      </c>
      <c r="E163" s="148">
        <v>0</v>
      </c>
      <c r="F163" s="148">
        <v>0</v>
      </c>
      <c r="G163" s="148">
        <v>0</v>
      </c>
      <c r="H163" s="148">
        <v>0</v>
      </c>
      <c r="I163" s="117">
        <f t="shared" si="89"/>
        <v>0</v>
      </c>
      <c r="J163" s="148">
        <v>0</v>
      </c>
    </row>
  </sheetData>
  <sheetProtection algorithmName="SHA-256" hashValue="KCIX6m32xiOChKYbQvqs/qnn3C5phvVkH+pGzyK3E3U=" saltValue="CDXLKBs3ZiJO6LEc3lnMnQ==" spinCount="100000" sheet="1" objects="1" scenarios="1"/>
  <mergeCells count="3">
    <mergeCell ref="D10:J10"/>
    <mergeCell ref="D62:J62"/>
    <mergeCell ref="D114:J114"/>
  </mergeCells>
  <conditionalFormatting sqref="E28">
    <cfRule type="expression" dxfId="53" priority="56">
      <formula>NOT(E28=0)</formula>
    </cfRule>
  </conditionalFormatting>
  <conditionalFormatting sqref="F28:H28">
    <cfRule type="expression" dxfId="52" priority="55">
      <formula>NOT(F28=0)</formula>
    </cfRule>
  </conditionalFormatting>
  <conditionalFormatting sqref="J28">
    <cfRule type="expression" dxfId="51" priority="54">
      <formula>NOT(J28=0)</formula>
    </cfRule>
  </conditionalFormatting>
  <conditionalFormatting sqref="E100">
    <cfRule type="expression" dxfId="50" priority="40">
      <formula>NOT(E100=0)</formula>
    </cfRule>
  </conditionalFormatting>
  <conditionalFormatting sqref="F100:H100">
    <cfRule type="expression" dxfId="49" priority="39">
      <formula>NOT(F100=0)</formula>
    </cfRule>
  </conditionalFormatting>
  <conditionalFormatting sqref="J100">
    <cfRule type="expression" dxfId="48" priority="38">
      <formula>NOT(J100=0)</formula>
    </cfRule>
  </conditionalFormatting>
  <conditionalFormatting sqref="E152">
    <cfRule type="expression" dxfId="47" priority="28">
      <formula>NOT(E152=0)</formula>
    </cfRule>
  </conditionalFormatting>
  <conditionalFormatting sqref="F152:H152">
    <cfRule type="expression" dxfId="46" priority="27">
      <formula>NOT(F152=0)</formula>
    </cfRule>
  </conditionalFormatting>
  <conditionalFormatting sqref="J152">
    <cfRule type="expression" dxfId="45" priority="26">
      <formula>NOT(J152=0)</formula>
    </cfRule>
  </conditionalFormatting>
  <conditionalFormatting sqref="E48">
    <cfRule type="expression" dxfId="44" priority="20">
      <formula>NOT(E48=0)</formula>
    </cfRule>
  </conditionalFormatting>
  <conditionalFormatting sqref="F48:H48">
    <cfRule type="expression" dxfId="43" priority="19">
      <formula>NOT(F48=0)</formula>
    </cfRule>
  </conditionalFormatting>
  <conditionalFormatting sqref="J48">
    <cfRule type="expression" dxfId="42" priority="18">
      <formula>NOT(J48=0)</formula>
    </cfRule>
  </conditionalFormatting>
  <conditionalFormatting sqref="E80">
    <cfRule type="expression" dxfId="41" priority="16">
      <formula>NOT(E80=0)</formula>
    </cfRule>
  </conditionalFormatting>
  <conditionalFormatting sqref="F80:H80">
    <cfRule type="expression" dxfId="40" priority="15">
      <formula>NOT(F80=0)</formula>
    </cfRule>
  </conditionalFormatting>
  <conditionalFormatting sqref="J80">
    <cfRule type="expression" dxfId="39" priority="14">
      <formula>NOT(J80=0)</formula>
    </cfRule>
  </conditionalFormatting>
  <conditionalFormatting sqref="E132">
    <cfRule type="expression" dxfId="38" priority="12">
      <formula>NOT(E132=0)</formula>
    </cfRule>
  </conditionalFormatting>
  <conditionalFormatting sqref="F132:H132">
    <cfRule type="expression" dxfId="37" priority="11">
      <formula>NOT(F132=0)</formula>
    </cfRule>
  </conditionalFormatting>
  <conditionalFormatting sqref="J132">
    <cfRule type="expression" dxfId="36" priority="10">
      <formula>NOT(J132=0)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tabColor rgb="FFFF9900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119" t="s">
        <v>107</v>
      </c>
      <c r="F8" s="119" t="s">
        <v>108</v>
      </c>
      <c r="G8" s="115" t="s">
        <v>6</v>
      </c>
      <c r="H8" s="119" t="s">
        <v>7</v>
      </c>
      <c r="I8" s="119" t="s">
        <v>8</v>
      </c>
      <c r="J8" s="119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61" t="s">
        <v>257</v>
      </c>
      <c r="E10" s="162"/>
      <c r="F10" s="162"/>
      <c r="G10" s="162"/>
      <c r="H10" s="162"/>
      <c r="I10" s="162"/>
      <c r="J10" s="163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51">
        <v>0</v>
      </c>
      <c r="F12" s="151">
        <v>0</v>
      </c>
      <c r="G12" s="151">
        <v>0</v>
      </c>
      <c r="H12" s="151">
        <v>0</v>
      </c>
      <c r="I12" s="116">
        <f>SUM(E12:H12)</f>
        <v>0</v>
      </c>
      <c r="J12" s="151">
        <v>0</v>
      </c>
    </row>
    <row r="13" spans="1:10" x14ac:dyDescent="0.45">
      <c r="A13" s="135"/>
      <c r="B13" s="37"/>
      <c r="C13" s="12"/>
      <c r="D13" s="113"/>
      <c r="E13" s="112"/>
      <c r="F13" s="112"/>
      <c r="G13" s="112"/>
      <c r="H13" s="112"/>
      <c r="I13" s="112"/>
      <c r="J13" s="112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66" t="s">
        <v>319</v>
      </c>
      <c r="E14" s="148">
        <v>0</v>
      </c>
      <c r="F14" s="148">
        <v>0</v>
      </c>
      <c r="G14" s="148">
        <v>0</v>
      </c>
      <c r="H14" s="148">
        <v>0</v>
      </c>
      <c r="I14" s="117">
        <f t="shared" ref="I14:I29" si="0">SUM(E14:H14)</f>
        <v>0</v>
      </c>
      <c r="J14" s="148">
        <v>0</v>
      </c>
    </row>
    <row r="15" spans="1:10" x14ac:dyDescent="0.45">
      <c r="A15" s="134" t="str">
        <f t="shared" ref="A15:B15" si="1">A14</f>
        <v>DISPUTES BY NUMBER</v>
      </c>
      <c r="B15" s="37" t="str">
        <f t="shared" si="1"/>
        <v>INTERNAL</v>
      </c>
      <c r="C15" s="12" t="s">
        <v>31</v>
      </c>
      <c r="D15" s="66" t="s">
        <v>265</v>
      </c>
      <c r="E15" s="148">
        <v>0</v>
      </c>
      <c r="F15" s="148">
        <v>0</v>
      </c>
      <c r="G15" s="148">
        <v>0</v>
      </c>
      <c r="H15" s="148">
        <v>0</v>
      </c>
      <c r="I15" s="117">
        <f t="shared" si="0"/>
        <v>0</v>
      </c>
      <c r="J15" s="148">
        <v>0</v>
      </c>
    </row>
    <row r="16" spans="1:10" x14ac:dyDescent="0.45">
      <c r="A16" s="134" t="str">
        <f t="shared" ref="A16:B16" si="2">A15</f>
        <v>DISPUTES BY NUMBER</v>
      </c>
      <c r="B16" s="37" t="str">
        <f t="shared" si="2"/>
        <v>INTERNAL</v>
      </c>
      <c r="C16" s="12" t="s">
        <v>31</v>
      </c>
      <c r="D16" s="66" t="s">
        <v>263</v>
      </c>
      <c r="E16" s="117">
        <f>SUBTOTAL(9,E17:E24)</f>
        <v>0</v>
      </c>
      <c r="F16" s="117">
        <f t="shared" ref="F16:H16" si="3">SUBTOTAL(9,F17:F24)</f>
        <v>0</v>
      </c>
      <c r="G16" s="117">
        <f t="shared" si="3"/>
        <v>0</v>
      </c>
      <c r="H16" s="117">
        <f t="shared" si="3"/>
        <v>0</v>
      </c>
      <c r="I16" s="117">
        <f t="shared" si="0"/>
        <v>0</v>
      </c>
      <c r="J16" s="117">
        <f>SUBTOTAL(9,J17:J24)</f>
        <v>0</v>
      </c>
    </row>
    <row r="17" spans="1:10" x14ac:dyDescent="0.45">
      <c r="A17" s="134" t="str">
        <f t="shared" ref="A17" si="4">A16</f>
        <v>DISPUTES BY NUMBER</v>
      </c>
      <c r="B17" s="37" t="str">
        <f t="shared" ref="B17" si="5">B16</f>
        <v>INTERNAL</v>
      </c>
      <c r="C17" s="12" t="s">
        <v>31</v>
      </c>
      <c r="D17" s="66" t="s">
        <v>268</v>
      </c>
      <c r="E17" s="148">
        <v>0</v>
      </c>
      <c r="F17" s="148">
        <v>0</v>
      </c>
      <c r="G17" s="148">
        <v>0</v>
      </c>
      <c r="H17" s="148">
        <v>0</v>
      </c>
      <c r="I17" s="117">
        <f t="shared" si="0"/>
        <v>0</v>
      </c>
      <c r="J17" s="148">
        <v>0</v>
      </c>
    </row>
    <row r="18" spans="1:10" x14ac:dyDescent="0.45">
      <c r="A18" s="134" t="str">
        <f t="shared" ref="A18" si="6">A17</f>
        <v>DISPUTES BY NUMBER</v>
      </c>
      <c r="B18" s="37" t="str">
        <f t="shared" ref="B18" si="7">B17</f>
        <v>INTERNAL</v>
      </c>
      <c r="C18" s="12" t="s">
        <v>31</v>
      </c>
      <c r="D18" s="66" t="s">
        <v>269</v>
      </c>
      <c r="E18" s="148">
        <v>0</v>
      </c>
      <c r="F18" s="148">
        <v>0</v>
      </c>
      <c r="G18" s="148">
        <v>0</v>
      </c>
      <c r="H18" s="148">
        <v>0</v>
      </c>
      <c r="I18" s="117">
        <f t="shared" si="0"/>
        <v>0</v>
      </c>
      <c r="J18" s="148">
        <v>0</v>
      </c>
    </row>
    <row r="19" spans="1:10" x14ac:dyDescent="0.45">
      <c r="A19" s="134" t="str">
        <f t="shared" ref="A19" si="8">A18</f>
        <v>DISPUTES BY NUMBER</v>
      </c>
      <c r="B19" s="37" t="str">
        <f t="shared" ref="B19" si="9">B18</f>
        <v>INTERNAL</v>
      </c>
      <c r="C19" s="12" t="s">
        <v>31</v>
      </c>
      <c r="D19" s="66" t="s">
        <v>270</v>
      </c>
      <c r="E19" s="148">
        <v>0</v>
      </c>
      <c r="F19" s="148">
        <v>0</v>
      </c>
      <c r="G19" s="148">
        <v>0</v>
      </c>
      <c r="H19" s="148">
        <v>0</v>
      </c>
      <c r="I19" s="117">
        <f t="shared" si="0"/>
        <v>0</v>
      </c>
      <c r="J19" s="148">
        <v>0</v>
      </c>
    </row>
    <row r="20" spans="1:10" x14ac:dyDescent="0.45">
      <c r="A20" s="134" t="str">
        <f t="shared" ref="A20" si="10">A19</f>
        <v>DISPUTES BY NUMBER</v>
      </c>
      <c r="B20" s="37" t="str">
        <f t="shared" ref="B20" si="11">B19</f>
        <v>INTERNAL</v>
      </c>
      <c r="C20" s="12" t="s">
        <v>31</v>
      </c>
      <c r="D20" s="66" t="s">
        <v>271</v>
      </c>
      <c r="E20" s="148">
        <v>0</v>
      </c>
      <c r="F20" s="148">
        <v>0</v>
      </c>
      <c r="G20" s="148">
        <v>0</v>
      </c>
      <c r="H20" s="148">
        <v>0</v>
      </c>
      <c r="I20" s="117">
        <f t="shared" si="0"/>
        <v>0</v>
      </c>
      <c r="J20" s="148">
        <v>0</v>
      </c>
    </row>
    <row r="21" spans="1:10" x14ac:dyDescent="0.45">
      <c r="A21" s="134" t="str">
        <f t="shared" ref="A21:B21" si="12">A20</f>
        <v>DISPUTES BY NUMBER</v>
      </c>
      <c r="B21" s="37" t="str">
        <f t="shared" si="12"/>
        <v>INTERNAL</v>
      </c>
      <c r="C21" s="12" t="s">
        <v>31</v>
      </c>
      <c r="D21" s="66" t="s">
        <v>272</v>
      </c>
      <c r="E21" s="148">
        <v>0</v>
      </c>
      <c r="F21" s="148">
        <v>0</v>
      </c>
      <c r="G21" s="148">
        <v>0</v>
      </c>
      <c r="H21" s="148">
        <v>0</v>
      </c>
      <c r="I21" s="117">
        <f t="shared" si="0"/>
        <v>0</v>
      </c>
      <c r="J21" s="148">
        <v>0</v>
      </c>
    </row>
    <row r="22" spans="1:10" x14ac:dyDescent="0.45">
      <c r="A22" s="134" t="str">
        <f t="shared" ref="A22:B22" si="13">A21</f>
        <v>DISPUTES BY NUMBER</v>
      </c>
      <c r="B22" s="37" t="str">
        <f t="shared" si="13"/>
        <v>INTERNAL</v>
      </c>
      <c r="C22" s="12" t="s">
        <v>31</v>
      </c>
      <c r="D22" s="66" t="s">
        <v>273</v>
      </c>
      <c r="E22" s="148">
        <v>0</v>
      </c>
      <c r="F22" s="148">
        <v>0</v>
      </c>
      <c r="G22" s="148">
        <v>0</v>
      </c>
      <c r="H22" s="148">
        <v>0</v>
      </c>
      <c r="I22" s="117">
        <f t="shared" si="0"/>
        <v>0</v>
      </c>
      <c r="J22" s="148">
        <v>0</v>
      </c>
    </row>
    <row r="23" spans="1:10" x14ac:dyDescent="0.45">
      <c r="A23" s="134" t="str">
        <f t="shared" ref="A23:B23" si="14">A22</f>
        <v>DISPUTES BY NUMBER</v>
      </c>
      <c r="B23" s="37" t="str">
        <f t="shared" si="14"/>
        <v>INTERNAL</v>
      </c>
      <c r="C23" s="12" t="s">
        <v>31</v>
      </c>
      <c r="D23" s="66" t="s">
        <v>274</v>
      </c>
      <c r="E23" s="148">
        <v>0</v>
      </c>
      <c r="F23" s="148">
        <v>0</v>
      </c>
      <c r="G23" s="148">
        <v>0</v>
      </c>
      <c r="H23" s="148">
        <v>0</v>
      </c>
      <c r="I23" s="117">
        <f t="shared" si="0"/>
        <v>0</v>
      </c>
      <c r="J23" s="148">
        <v>0</v>
      </c>
    </row>
    <row r="24" spans="1:10" x14ac:dyDescent="0.45">
      <c r="A24" s="134" t="str">
        <f t="shared" ref="A24:B24" si="15">A23</f>
        <v>DISPUTES BY NUMBER</v>
      </c>
      <c r="B24" s="37" t="str">
        <f t="shared" si="15"/>
        <v>INTERNAL</v>
      </c>
      <c r="C24" s="12" t="s">
        <v>31</v>
      </c>
      <c r="D24" s="66" t="s">
        <v>275</v>
      </c>
      <c r="E24" s="148">
        <v>0</v>
      </c>
      <c r="F24" s="148">
        <v>0</v>
      </c>
      <c r="G24" s="148">
        <v>0</v>
      </c>
      <c r="H24" s="148">
        <v>0</v>
      </c>
      <c r="I24" s="117">
        <f t="shared" si="0"/>
        <v>0</v>
      </c>
      <c r="J24" s="148">
        <v>0</v>
      </c>
    </row>
    <row r="25" spans="1:10" x14ac:dyDescent="0.45">
      <c r="A25" s="134" t="str">
        <f t="shared" ref="A25:B25" si="16">A24</f>
        <v>DISPUTES BY NUMBER</v>
      </c>
      <c r="B25" s="37" t="str">
        <f t="shared" si="16"/>
        <v>INTERNAL</v>
      </c>
      <c r="C25" s="12" t="s">
        <v>31</v>
      </c>
      <c r="D25" s="66" t="s">
        <v>266</v>
      </c>
      <c r="E25" s="117">
        <f>SUBTOTAL(9,E26:E27)</f>
        <v>0</v>
      </c>
      <c r="F25" s="117">
        <f t="shared" ref="F25:H25" si="17">SUBTOTAL(9,F26:F27)</f>
        <v>0</v>
      </c>
      <c r="G25" s="117">
        <f t="shared" si="17"/>
        <v>0</v>
      </c>
      <c r="H25" s="117">
        <f t="shared" si="17"/>
        <v>0</v>
      </c>
      <c r="I25" s="117">
        <f t="shared" si="0"/>
        <v>0</v>
      </c>
      <c r="J25" s="117">
        <f>SUBTOTAL(9,J26:J27)</f>
        <v>0</v>
      </c>
    </row>
    <row r="26" spans="1:10" x14ac:dyDescent="0.45">
      <c r="A26" s="134" t="str">
        <f t="shared" ref="A26:B26" si="18">A25</f>
        <v>DISPUTES BY NUMBER</v>
      </c>
      <c r="B26" s="37" t="str">
        <f t="shared" si="18"/>
        <v>INTERNAL</v>
      </c>
      <c r="C26" s="12" t="s">
        <v>31</v>
      </c>
      <c r="D26" s="66" t="s">
        <v>283</v>
      </c>
      <c r="E26" s="148">
        <v>0</v>
      </c>
      <c r="F26" s="148">
        <v>0</v>
      </c>
      <c r="G26" s="148">
        <v>0</v>
      </c>
      <c r="H26" s="148">
        <v>0</v>
      </c>
      <c r="I26" s="117">
        <f t="shared" si="0"/>
        <v>0</v>
      </c>
      <c r="J26" s="148">
        <v>0</v>
      </c>
    </row>
    <row r="27" spans="1:10" x14ac:dyDescent="0.45">
      <c r="A27" s="134" t="str">
        <f t="shared" ref="A27:B27" si="19">A26</f>
        <v>DISPUTES BY NUMBER</v>
      </c>
      <c r="B27" s="37" t="str">
        <f t="shared" si="19"/>
        <v>INTERNAL</v>
      </c>
      <c r="C27" s="12" t="s">
        <v>31</v>
      </c>
      <c r="D27" s="66" t="s">
        <v>284</v>
      </c>
      <c r="E27" s="148">
        <v>0</v>
      </c>
      <c r="F27" s="148">
        <v>0</v>
      </c>
      <c r="G27" s="148">
        <v>0</v>
      </c>
      <c r="H27" s="148">
        <v>0</v>
      </c>
      <c r="I27" s="117">
        <f t="shared" si="0"/>
        <v>0</v>
      </c>
      <c r="J27" s="148">
        <v>0</v>
      </c>
    </row>
    <row r="28" spans="1:10" x14ac:dyDescent="0.45">
      <c r="A28" s="134" t="str">
        <f t="shared" ref="A28:B28" si="20">A27</f>
        <v>DISPUTES BY NUMBER</v>
      </c>
      <c r="B28" s="37" t="str">
        <f t="shared" si="20"/>
        <v>INTERNAL</v>
      </c>
      <c r="C28" s="12" t="s">
        <v>31</v>
      </c>
      <c r="D28" s="66" t="s">
        <v>267</v>
      </c>
      <c r="E28" s="117">
        <f>E29-SUM(E14:E15)+E16+E25</f>
        <v>0</v>
      </c>
      <c r="F28" s="117">
        <f>F29-SUM(F14:F15)+F16+F25</f>
        <v>0</v>
      </c>
      <c r="G28" s="117">
        <f>G29-SUM(G14:G15)+G16+G25</f>
        <v>0</v>
      </c>
      <c r="H28" s="117">
        <f>H29-SUM(H14:H15)+H16+H25</f>
        <v>0</v>
      </c>
      <c r="I28" s="117">
        <f t="shared" si="0"/>
        <v>0</v>
      </c>
      <c r="J28" s="117">
        <f>J29-SUM(J14:J15)+J16+J25</f>
        <v>0</v>
      </c>
    </row>
    <row r="29" spans="1:10" x14ac:dyDescent="0.45">
      <c r="A29" s="134" t="str">
        <f t="shared" ref="A29:B29" si="21">A28</f>
        <v>DISPUTES BY NUMBER</v>
      </c>
      <c r="B29" s="37" t="str">
        <f t="shared" si="21"/>
        <v>INTERNAL</v>
      </c>
      <c r="C29" s="12" t="s">
        <v>32</v>
      </c>
      <c r="D29" s="66" t="s">
        <v>276</v>
      </c>
      <c r="E29" s="148">
        <v>0</v>
      </c>
      <c r="F29" s="148">
        <v>0</v>
      </c>
      <c r="G29" s="148">
        <v>0</v>
      </c>
      <c r="H29" s="148">
        <v>0</v>
      </c>
      <c r="I29" s="117">
        <f t="shared" si="0"/>
        <v>0</v>
      </c>
      <c r="J29" s="148">
        <v>0</v>
      </c>
    </row>
    <row r="30" spans="1:10" x14ac:dyDescent="0.45">
      <c r="A30" s="136"/>
      <c r="B30" s="12"/>
      <c r="C30" s="12"/>
      <c r="D30" s="66"/>
      <c r="E30" s="115"/>
      <c r="F30" s="115"/>
      <c r="G30" s="115"/>
      <c r="H30" s="115"/>
      <c r="I30" s="115"/>
      <c r="J30" s="115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51">
        <v>0</v>
      </c>
      <c r="F32" s="151">
        <v>0</v>
      </c>
      <c r="G32" s="151">
        <v>0</v>
      </c>
      <c r="H32" s="151">
        <v>0</v>
      </c>
      <c r="I32" s="116">
        <f>SUM(E32:H32)</f>
        <v>0</v>
      </c>
      <c r="J32" s="151">
        <v>0</v>
      </c>
    </row>
    <row r="33" spans="1:10" x14ac:dyDescent="0.45">
      <c r="A33" s="135"/>
      <c r="B33" s="37"/>
      <c r="C33" s="12"/>
      <c r="D33" s="113"/>
      <c r="E33" s="112"/>
      <c r="F33" s="112"/>
      <c r="G33" s="112"/>
      <c r="H33" s="112"/>
      <c r="I33" s="112"/>
      <c r="J33" s="112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148">
        <v>0</v>
      </c>
      <c r="F34" s="148">
        <v>0</v>
      </c>
      <c r="G34" s="148">
        <v>0</v>
      </c>
      <c r="H34" s="148">
        <v>0</v>
      </c>
      <c r="I34" s="117">
        <f t="shared" ref="I34:I49" si="22">SUM(E34:H34)</f>
        <v>0</v>
      </c>
      <c r="J34" s="148">
        <v>0</v>
      </c>
    </row>
    <row r="35" spans="1:10" x14ac:dyDescent="0.45">
      <c r="A35" s="134" t="str">
        <f t="shared" ref="A35:B49" si="23">A34</f>
        <v>DISPUTES BY SUM INSURED</v>
      </c>
      <c r="B35" s="37" t="str">
        <f t="shared" si="23"/>
        <v>INTERNAL</v>
      </c>
      <c r="C35" s="12" t="s">
        <v>31</v>
      </c>
      <c r="D35" s="66" t="s">
        <v>265</v>
      </c>
      <c r="E35" s="148">
        <v>0</v>
      </c>
      <c r="F35" s="148">
        <v>0</v>
      </c>
      <c r="G35" s="148">
        <v>0</v>
      </c>
      <c r="H35" s="148">
        <v>0</v>
      </c>
      <c r="I35" s="117">
        <f t="shared" si="22"/>
        <v>0</v>
      </c>
      <c r="J35" s="148"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117">
        <f>SUBTOTAL(9,E37:E44)</f>
        <v>0</v>
      </c>
      <c r="F36" s="117">
        <f t="shared" ref="F36:H36" si="24">SUBTOTAL(9,F37:F44)</f>
        <v>0</v>
      </c>
      <c r="G36" s="117">
        <f t="shared" si="24"/>
        <v>0</v>
      </c>
      <c r="H36" s="117">
        <f t="shared" si="24"/>
        <v>0</v>
      </c>
      <c r="I36" s="117">
        <f t="shared" si="22"/>
        <v>0</v>
      </c>
      <c r="J36" s="117">
        <f>SUBTOTAL(9,J37:J44)</f>
        <v>0</v>
      </c>
    </row>
    <row r="37" spans="1:10" x14ac:dyDescent="0.45">
      <c r="A37" s="134" t="str">
        <f t="shared" si="23"/>
        <v>DISPUTES BY SUM INSURED</v>
      </c>
      <c r="B37" s="37" t="str">
        <f t="shared" si="23"/>
        <v>INTERNAL</v>
      </c>
      <c r="C37" s="12" t="s">
        <v>31</v>
      </c>
      <c r="D37" s="66" t="s">
        <v>268</v>
      </c>
      <c r="E37" s="148">
        <v>0</v>
      </c>
      <c r="F37" s="148">
        <v>0</v>
      </c>
      <c r="G37" s="148">
        <v>0</v>
      </c>
      <c r="H37" s="148">
        <v>0</v>
      </c>
      <c r="I37" s="117">
        <f t="shared" si="22"/>
        <v>0</v>
      </c>
      <c r="J37" s="148">
        <v>0</v>
      </c>
    </row>
    <row r="38" spans="1:10" x14ac:dyDescent="0.45">
      <c r="A38" s="134" t="str">
        <f t="shared" si="23"/>
        <v>DISPUTES BY SUM INSURED</v>
      </c>
      <c r="B38" s="37" t="str">
        <f t="shared" si="23"/>
        <v>INTERNAL</v>
      </c>
      <c r="C38" s="12" t="s">
        <v>31</v>
      </c>
      <c r="D38" s="66" t="s">
        <v>269</v>
      </c>
      <c r="E38" s="148">
        <v>0</v>
      </c>
      <c r="F38" s="148">
        <v>0</v>
      </c>
      <c r="G38" s="148">
        <v>0</v>
      </c>
      <c r="H38" s="148">
        <v>0</v>
      </c>
      <c r="I38" s="117">
        <f t="shared" si="22"/>
        <v>0</v>
      </c>
      <c r="J38" s="148">
        <v>0</v>
      </c>
    </row>
    <row r="39" spans="1:10" x14ac:dyDescent="0.45">
      <c r="A39" s="134" t="str">
        <f t="shared" si="23"/>
        <v>DISPUTES BY SUM INSURED</v>
      </c>
      <c r="B39" s="37" t="str">
        <f t="shared" si="23"/>
        <v>INTERNAL</v>
      </c>
      <c r="C39" s="12" t="s">
        <v>31</v>
      </c>
      <c r="D39" s="66" t="s">
        <v>270</v>
      </c>
      <c r="E39" s="148">
        <v>0</v>
      </c>
      <c r="F39" s="148">
        <v>0</v>
      </c>
      <c r="G39" s="148">
        <v>0</v>
      </c>
      <c r="H39" s="148">
        <v>0</v>
      </c>
      <c r="I39" s="117">
        <f t="shared" si="22"/>
        <v>0</v>
      </c>
      <c r="J39" s="148">
        <v>0</v>
      </c>
    </row>
    <row r="40" spans="1:10" x14ac:dyDescent="0.45">
      <c r="A40" s="134" t="str">
        <f t="shared" si="23"/>
        <v>DISPUTES BY SUM INSURED</v>
      </c>
      <c r="B40" s="37" t="str">
        <f t="shared" si="23"/>
        <v>INTERNAL</v>
      </c>
      <c r="C40" s="12" t="s">
        <v>31</v>
      </c>
      <c r="D40" s="66" t="s">
        <v>271</v>
      </c>
      <c r="E40" s="148">
        <v>0</v>
      </c>
      <c r="F40" s="148">
        <v>0</v>
      </c>
      <c r="G40" s="148">
        <v>0</v>
      </c>
      <c r="H40" s="148">
        <v>0</v>
      </c>
      <c r="I40" s="117">
        <f t="shared" si="22"/>
        <v>0</v>
      </c>
      <c r="J40" s="148">
        <v>0</v>
      </c>
    </row>
    <row r="41" spans="1:10" x14ac:dyDescent="0.45">
      <c r="A41" s="134" t="str">
        <f t="shared" si="23"/>
        <v>DISPUTES BY SUM INSURED</v>
      </c>
      <c r="B41" s="37" t="str">
        <f t="shared" si="23"/>
        <v>INTERNAL</v>
      </c>
      <c r="C41" s="12" t="s">
        <v>31</v>
      </c>
      <c r="D41" s="66" t="s">
        <v>272</v>
      </c>
      <c r="E41" s="148">
        <v>0</v>
      </c>
      <c r="F41" s="148">
        <v>0</v>
      </c>
      <c r="G41" s="148">
        <v>0</v>
      </c>
      <c r="H41" s="148">
        <v>0</v>
      </c>
      <c r="I41" s="117">
        <f t="shared" si="22"/>
        <v>0</v>
      </c>
      <c r="J41" s="148">
        <v>0</v>
      </c>
    </row>
    <row r="42" spans="1:10" x14ac:dyDescent="0.45">
      <c r="A42" s="134" t="str">
        <f t="shared" si="23"/>
        <v>DISPUTES BY SUM INSURED</v>
      </c>
      <c r="B42" s="37" t="str">
        <f t="shared" si="23"/>
        <v>INTERNAL</v>
      </c>
      <c r="C42" s="12" t="s">
        <v>31</v>
      </c>
      <c r="D42" s="66" t="s">
        <v>273</v>
      </c>
      <c r="E42" s="148">
        <v>0</v>
      </c>
      <c r="F42" s="148">
        <v>0</v>
      </c>
      <c r="G42" s="148">
        <v>0</v>
      </c>
      <c r="H42" s="148">
        <v>0</v>
      </c>
      <c r="I42" s="117">
        <f t="shared" si="22"/>
        <v>0</v>
      </c>
      <c r="J42" s="148">
        <v>0</v>
      </c>
    </row>
    <row r="43" spans="1:10" x14ac:dyDescent="0.45">
      <c r="A43" s="134" t="str">
        <f t="shared" si="23"/>
        <v>DISPUTES BY SUM INSURED</v>
      </c>
      <c r="B43" s="37" t="str">
        <f t="shared" si="23"/>
        <v>INTERNAL</v>
      </c>
      <c r="C43" s="12" t="s">
        <v>31</v>
      </c>
      <c r="D43" s="66" t="s">
        <v>274</v>
      </c>
      <c r="E43" s="148">
        <v>0</v>
      </c>
      <c r="F43" s="148">
        <v>0</v>
      </c>
      <c r="G43" s="148">
        <v>0</v>
      </c>
      <c r="H43" s="148">
        <v>0</v>
      </c>
      <c r="I43" s="117">
        <f t="shared" si="22"/>
        <v>0</v>
      </c>
      <c r="J43" s="148">
        <v>0</v>
      </c>
    </row>
    <row r="44" spans="1:10" x14ac:dyDescent="0.45">
      <c r="A44" s="134" t="str">
        <f t="shared" si="23"/>
        <v>DISPUTES BY SUM INSURED</v>
      </c>
      <c r="B44" s="37" t="str">
        <f t="shared" si="23"/>
        <v>INTERNAL</v>
      </c>
      <c r="C44" s="12" t="s">
        <v>31</v>
      </c>
      <c r="D44" s="66" t="s">
        <v>275</v>
      </c>
      <c r="E44" s="148">
        <v>0</v>
      </c>
      <c r="F44" s="148">
        <v>0</v>
      </c>
      <c r="G44" s="148">
        <v>0</v>
      </c>
      <c r="H44" s="148">
        <v>0</v>
      </c>
      <c r="I44" s="117">
        <f t="shared" si="22"/>
        <v>0</v>
      </c>
      <c r="J44" s="148">
        <v>0</v>
      </c>
    </row>
    <row r="45" spans="1:10" x14ac:dyDescent="0.45">
      <c r="A45" s="134" t="str">
        <f t="shared" si="23"/>
        <v>DISPUTES BY SUM INSURED</v>
      </c>
      <c r="B45" s="37" t="str">
        <f t="shared" si="23"/>
        <v>INTERNAL</v>
      </c>
      <c r="C45" s="12" t="s">
        <v>31</v>
      </c>
      <c r="D45" s="66" t="s">
        <v>266</v>
      </c>
      <c r="E45" s="117">
        <f>SUBTOTAL(9,E46:E47)</f>
        <v>0</v>
      </c>
      <c r="F45" s="117">
        <f t="shared" ref="F45:H45" si="25">SUBTOTAL(9,F46:F47)</f>
        <v>0</v>
      </c>
      <c r="G45" s="117">
        <f t="shared" si="25"/>
        <v>0</v>
      </c>
      <c r="H45" s="117">
        <f t="shared" si="25"/>
        <v>0</v>
      </c>
      <c r="I45" s="117">
        <f t="shared" si="22"/>
        <v>0</v>
      </c>
      <c r="J45" s="117">
        <f>SUBTOTAL(9,J46:J47)</f>
        <v>0</v>
      </c>
    </row>
    <row r="46" spans="1:10" x14ac:dyDescent="0.45">
      <c r="A46" s="134" t="str">
        <f t="shared" si="23"/>
        <v>DISPUTES BY SUM INSURED</v>
      </c>
      <c r="B46" s="37" t="str">
        <f t="shared" si="23"/>
        <v>INTERNAL</v>
      </c>
      <c r="C46" s="12" t="s">
        <v>31</v>
      </c>
      <c r="D46" s="66" t="s">
        <v>283</v>
      </c>
      <c r="E46" s="148">
        <v>0</v>
      </c>
      <c r="F46" s="148">
        <v>0</v>
      </c>
      <c r="G46" s="148">
        <v>0</v>
      </c>
      <c r="H46" s="148">
        <v>0</v>
      </c>
      <c r="I46" s="117">
        <f t="shared" si="22"/>
        <v>0</v>
      </c>
      <c r="J46" s="148">
        <v>0</v>
      </c>
    </row>
    <row r="47" spans="1:10" x14ac:dyDescent="0.45">
      <c r="A47" s="134" t="str">
        <f t="shared" si="23"/>
        <v>DISPUTES BY SUM INSURED</v>
      </c>
      <c r="B47" s="37" t="str">
        <f t="shared" si="23"/>
        <v>INTERNAL</v>
      </c>
      <c r="C47" s="12" t="s">
        <v>31</v>
      </c>
      <c r="D47" s="66" t="s">
        <v>284</v>
      </c>
      <c r="E47" s="148">
        <v>0</v>
      </c>
      <c r="F47" s="148">
        <v>0</v>
      </c>
      <c r="G47" s="148">
        <v>0</v>
      </c>
      <c r="H47" s="148">
        <v>0</v>
      </c>
      <c r="I47" s="117">
        <f t="shared" si="22"/>
        <v>0</v>
      </c>
      <c r="J47" s="148">
        <v>0</v>
      </c>
    </row>
    <row r="48" spans="1:10" x14ac:dyDescent="0.45">
      <c r="A48" s="134" t="str">
        <f t="shared" si="23"/>
        <v>DISPUTES BY SUM INSURED</v>
      </c>
      <c r="B48" s="37" t="str">
        <f t="shared" si="23"/>
        <v>INTERNAL</v>
      </c>
      <c r="C48" s="12" t="s">
        <v>31</v>
      </c>
      <c r="D48" s="66" t="s">
        <v>267</v>
      </c>
      <c r="E48" s="117">
        <f>E49-SUM(E34:E35)+E36+E45</f>
        <v>0</v>
      </c>
      <c r="F48" s="117">
        <f t="shared" ref="F48:H48" si="26">F49-SUM(F34:F35)+F36+F45</f>
        <v>0</v>
      </c>
      <c r="G48" s="117">
        <f t="shared" si="26"/>
        <v>0</v>
      </c>
      <c r="H48" s="117">
        <f t="shared" si="26"/>
        <v>0</v>
      </c>
      <c r="I48" s="117">
        <f t="shared" si="22"/>
        <v>0</v>
      </c>
      <c r="J48" s="117">
        <f>J49-SUM(J34:J35)+J36+J45</f>
        <v>0</v>
      </c>
    </row>
    <row r="49" spans="1:10" x14ac:dyDescent="0.45">
      <c r="A49" s="134" t="str">
        <f t="shared" si="23"/>
        <v>DISPUTES BY SUM INSURED</v>
      </c>
      <c r="B49" s="37" t="str">
        <f t="shared" si="23"/>
        <v>INTERNAL</v>
      </c>
      <c r="C49" s="12" t="s">
        <v>32</v>
      </c>
      <c r="D49" s="66" t="s">
        <v>276</v>
      </c>
      <c r="E49" s="148">
        <v>0</v>
      </c>
      <c r="F49" s="148">
        <v>0</v>
      </c>
      <c r="G49" s="148">
        <v>0</v>
      </c>
      <c r="H49" s="148">
        <v>0</v>
      </c>
      <c r="I49" s="117">
        <f t="shared" si="22"/>
        <v>0</v>
      </c>
      <c r="J49" s="148"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148">
        <v>0</v>
      </c>
      <c r="F52" s="148">
        <v>0</v>
      </c>
      <c r="G52" s="148">
        <v>0</v>
      </c>
      <c r="H52" s="148">
        <v>0</v>
      </c>
      <c r="I52" s="117">
        <f t="shared" ref="I52:I59" si="27">SUM(E52:H52)</f>
        <v>0</v>
      </c>
      <c r="J52" s="148">
        <v>0</v>
      </c>
    </row>
    <row r="53" spans="1:10" x14ac:dyDescent="0.45">
      <c r="A53" s="134" t="str">
        <f t="shared" ref="A53:B53" si="28">A52</f>
        <v>DISPUTE PAYMENT AMOUNTS (RESOLVED)</v>
      </c>
      <c r="B53" s="37" t="str">
        <f t="shared" si="28"/>
        <v>INTERNAL</v>
      </c>
      <c r="C53" s="12" t="s">
        <v>31</v>
      </c>
      <c r="D53" s="66" t="s">
        <v>269</v>
      </c>
      <c r="E53" s="148">
        <v>0</v>
      </c>
      <c r="F53" s="148">
        <v>0</v>
      </c>
      <c r="G53" s="148">
        <v>0</v>
      </c>
      <c r="H53" s="148">
        <v>0</v>
      </c>
      <c r="I53" s="117">
        <f t="shared" si="27"/>
        <v>0</v>
      </c>
      <c r="J53" s="148">
        <v>0</v>
      </c>
    </row>
    <row r="54" spans="1:10" x14ac:dyDescent="0.45">
      <c r="A54" s="134" t="str">
        <f t="shared" ref="A54:B54" si="29">A53</f>
        <v>DISPUTE PAYMENT AMOUNTS (RESOLVED)</v>
      </c>
      <c r="B54" s="37" t="str">
        <f t="shared" si="29"/>
        <v>INTERNAL</v>
      </c>
      <c r="C54" s="12" t="s">
        <v>31</v>
      </c>
      <c r="D54" s="66" t="s">
        <v>270</v>
      </c>
      <c r="E54" s="148">
        <v>0</v>
      </c>
      <c r="F54" s="148">
        <v>0</v>
      </c>
      <c r="G54" s="148">
        <v>0</v>
      </c>
      <c r="H54" s="148">
        <v>0</v>
      </c>
      <c r="I54" s="117">
        <f t="shared" si="27"/>
        <v>0</v>
      </c>
      <c r="J54" s="148">
        <v>0</v>
      </c>
    </row>
    <row r="55" spans="1:10" x14ac:dyDescent="0.45">
      <c r="A55" s="134" t="str">
        <f t="shared" ref="A55:B55" si="30">A54</f>
        <v>DISPUTE PAYMENT AMOUNTS (RESOLVED)</v>
      </c>
      <c r="B55" s="37" t="str">
        <f t="shared" si="30"/>
        <v>INTERNAL</v>
      </c>
      <c r="C55" s="12" t="s">
        <v>31</v>
      </c>
      <c r="D55" s="66" t="s">
        <v>271</v>
      </c>
      <c r="E55" s="148">
        <v>0</v>
      </c>
      <c r="F55" s="148">
        <v>0</v>
      </c>
      <c r="G55" s="148">
        <v>0</v>
      </c>
      <c r="H55" s="148">
        <v>0</v>
      </c>
      <c r="I55" s="117">
        <f t="shared" si="27"/>
        <v>0</v>
      </c>
      <c r="J55" s="148">
        <v>0</v>
      </c>
    </row>
    <row r="56" spans="1:10" x14ac:dyDescent="0.45">
      <c r="A56" s="134" t="str">
        <f t="shared" ref="A56:B56" si="31">A55</f>
        <v>DISPUTE PAYMENT AMOUNTS (RESOLVED)</v>
      </c>
      <c r="B56" s="37" t="str">
        <f t="shared" si="31"/>
        <v>INTERNAL</v>
      </c>
      <c r="C56" s="12" t="s">
        <v>31</v>
      </c>
      <c r="D56" s="66" t="s">
        <v>272</v>
      </c>
      <c r="E56" s="148">
        <v>0</v>
      </c>
      <c r="F56" s="148">
        <v>0</v>
      </c>
      <c r="G56" s="148">
        <v>0</v>
      </c>
      <c r="H56" s="148">
        <v>0</v>
      </c>
      <c r="I56" s="117">
        <f t="shared" si="27"/>
        <v>0</v>
      </c>
      <c r="J56" s="148">
        <v>0</v>
      </c>
    </row>
    <row r="57" spans="1:10" x14ac:dyDescent="0.45">
      <c r="A57" s="134" t="str">
        <f t="shared" ref="A57:B57" si="32">A56</f>
        <v>DISPUTE PAYMENT AMOUNTS (RESOLVED)</v>
      </c>
      <c r="B57" s="37" t="str">
        <f t="shared" si="32"/>
        <v>INTERNAL</v>
      </c>
      <c r="C57" s="12" t="s">
        <v>31</v>
      </c>
      <c r="D57" s="66" t="s">
        <v>273</v>
      </c>
      <c r="E57" s="148">
        <v>0</v>
      </c>
      <c r="F57" s="148">
        <v>0</v>
      </c>
      <c r="G57" s="148">
        <v>0</v>
      </c>
      <c r="H57" s="148">
        <v>0</v>
      </c>
      <c r="I57" s="117">
        <f t="shared" si="27"/>
        <v>0</v>
      </c>
      <c r="J57" s="148">
        <v>0</v>
      </c>
    </row>
    <row r="58" spans="1:10" x14ac:dyDescent="0.45">
      <c r="A58" s="134" t="str">
        <f t="shared" ref="A58:B58" si="33">A57</f>
        <v>DISPUTE PAYMENT AMOUNTS (RESOLVED)</v>
      </c>
      <c r="B58" s="37" t="str">
        <f t="shared" si="33"/>
        <v>INTERNAL</v>
      </c>
      <c r="C58" s="12" t="s">
        <v>31</v>
      </c>
      <c r="D58" s="66" t="s">
        <v>274</v>
      </c>
      <c r="E58" s="148">
        <v>0</v>
      </c>
      <c r="F58" s="148">
        <v>0</v>
      </c>
      <c r="G58" s="148">
        <v>0</v>
      </c>
      <c r="H58" s="148">
        <v>0</v>
      </c>
      <c r="I58" s="117">
        <f t="shared" si="27"/>
        <v>0</v>
      </c>
      <c r="J58" s="148">
        <v>0</v>
      </c>
    </row>
    <row r="59" spans="1:10" x14ac:dyDescent="0.45">
      <c r="A59" s="134" t="str">
        <f t="shared" ref="A59:B59" si="34">A58</f>
        <v>DISPUTE PAYMENT AMOUNTS (RESOLVED)</v>
      </c>
      <c r="B59" s="37" t="str">
        <f t="shared" si="34"/>
        <v>INTERNAL</v>
      </c>
      <c r="C59" s="12" t="s">
        <v>31</v>
      </c>
      <c r="D59" s="66" t="s">
        <v>275</v>
      </c>
      <c r="E59" s="148">
        <v>0</v>
      </c>
      <c r="F59" s="148">
        <v>0</v>
      </c>
      <c r="G59" s="148">
        <v>0</v>
      </c>
      <c r="H59" s="148">
        <v>0</v>
      </c>
      <c r="I59" s="117">
        <f t="shared" si="27"/>
        <v>0</v>
      </c>
      <c r="J59" s="148"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61" t="s">
        <v>256</v>
      </c>
      <c r="E62" s="162"/>
      <c r="F62" s="162"/>
      <c r="G62" s="162"/>
      <c r="H62" s="162"/>
      <c r="I62" s="162"/>
      <c r="J62" s="163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51">
        <v>0</v>
      </c>
      <c r="F64" s="151">
        <v>0</v>
      </c>
      <c r="G64" s="151">
        <v>0</v>
      </c>
      <c r="H64" s="151">
        <v>0</v>
      </c>
      <c r="I64" s="116">
        <f>SUM(E64:H64)</f>
        <v>0</v>
      </c>
      <c r="J64" s="151">
        <v>0</v>
      </c>
    </row>
    <row r="65" spans="1:10" x14ac:dyDescent="0.45">
      <c r="A65" s="135"/>
      <c r="B65" s="37"/>
      <c r="C65" s="12"/>
      <c r="D65" s="113"/>
      <c r="E65" s="112"/>
      <c r="F65" s="112"/>
      <c r="G65" s="112"/>
      <c r="H65" s="112"/>
      <c r="I65" s="112"/>
      <c r="J65" s="112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148">
        <v>0</v>
      </c>
      <c r="F66" s="148">
        <v>0</v>
      </c>
      <c r="G66" s="148">
        <v>0</v>
      </c>
      <c r="H66" s="148">
        <v>0</v>
      </c>
      <c r="I66" s="117">
        <f t="shared" ref="I66:I81" si="35">SUM(E66:H66)</f>
        <v>0</v>
      </c>
      <c r="J66" s="148">
        <v>0</v>
      </c>
    </row>
    <row r="67" spans="1:10" x14ac:dyDescent="0.45">
      <c r="A67" s="134" t="str">
        <f t="shared" ref="A67:B67" si="36">A66</f>
        <v>DISPUTES BY NUMBER</v>
      </c>
      <c r="B67" s="37" t="str">
        <f t="shared" si="36"/>
        <v>EXTERNAL</v>
      </c>
      <c r="C67" s="12" t="s">
        <v>31</v>
      </c>
      <c r="D67" s="66" t="s">
        <v>265</v>
      </c>
      <c r="E67" s="148">
        <v>0</v>
      </c>
      <c r="F67" s="148">
        <v>0</v>
      </c>
      <c r="G67" s="148">
        <v>0</v>
      </c>
      <c r="H67" s="148">
        <v>0</v>
      </c>
      <c r="I67" s="117">
        <f t="shared" si="35"/>
        <v>0</v>
      </c>
      <c r="J67" s="148">
        <v>0</v>
      </c>
    </row>
    <row r="68" spans="1:10" x14ac:dyDescent="0.45">
      <c r="A68" s="134" t="str">
        <f t="shared" ref="A68:B68" si="37">A67</f>
        <v>DISPUTES BY NUMBER</v>
      </c>
      <c r="B68" s="37" t="str">
        <f t="shared" si="37"/>
        <v>EXTERNAL</v>
      </c>
      <c r="C68" s="12" t="s">
        <v>31</v>
      </c>
      <c r="D68" s="66" t="s">
        <v>263</v>
      </c>
      <c r="E68" s="117">
        <f>SUBTOTAL(9,E69:E76)</f>
        <v>0</v>
      </c>
      <c r="F68" s="117">
        <f t="shared" ref="F68:H68" si="38">SUBTOTAL(9,F69:F76)</f>
        <v>0</v>
      </c>
      <c r="G68" s="117">
        <f t="shared" si="38"/>
        <v>0</v>
      </c>
      <c r="H68" s="117">
        <f t="shared" si="38"/>
        <v>0</v>
      </c>
      <c r="I68" s="117">
        <f t="shared" si="35"/>
        <v>0</v>
      </c>
      <c r="J68" s="117">
        <f>SUBTOTAL(9,J69:J76)</f>
        <v>0</v>
      </c>
    </row>
    <row r="69" spans="1:10" x14ac:dyDescent="0.45">
      <c r="A69" s="134" t="str">
        <f t="shared" ref="A69:B69" si="39">A68</f>
        <v>DISPUTES BY NUMBER</v>
      </c>
      <c r="B69" s="37" t="str">
        <f t="shared" si="39"/>
        <v>EXTERNAL</v>
      </c>
      <c r="C69" s="12" t="s">
        <v>31</v>
      </c>
      <c r="D69" s="66" t="s">
        <v>268</v>
      </c>
      <c r="E69" s="148">
        <v>0</v>
      </c>
      <c r="F69" s="148">
        <v>0</v>
      </c>
      <c r="G69" s="148">
        <v>0</v>
      </c>
      <c r="H69" s="148">
        <v>0</v>
      </c>
      <c r="I69" s="117">
        <f t="shared" si="35"/>
        <v>0</v>
      </c>
      <c r="J69" s="148">
        <v>0</v>
      </c>
    </row>
    <row r="70" spans="1:10" x14ac:dyDescent="0.45">
      <c r="A70" s="134" t="str">
        <f t="shared" ref="A70:B70" si="40">A69</f>
        <v>DISPUTES BY NUMBER</v>
      </c>
      <c r="B70" s="37" t="str">
        <f t="shared" si="40"/>
        <v>EXTERNAL</v>
      </c>
      <c r="C70" s="12" t="s">
        <v>31</v>
      </c>
      <c r="D70" s="66" t="s">
        <v>269</v>
      </c>
      <c r="E70" s="148">
        <v>0</v>
      </c>
      <c r="F70" s="148">
        <v>0</v>
      </c>
      <c r="G70" s="148">
        <v>0</v>
      </c>
      <c r="H70" s="148">
        <v>0</v>
      </c>
      <c r="I70" s="117">
        <f t="shared" si="35"/>
        <v>0</v>
      </c>
      <c r="J70" s="148">
        <v>0</v>
      </c>
    </row>
    <row r="71" spans="1:10" x14ac:dyDescent="0.45">
      <c r="A71" s="134" t="str">
        <f t="shared" ref="A71:B71" si="41">A70</f>
        <v>DISPUTES BY NUMBER</v>
      </c>
      <c r="B71" s="37" t="str">
        <f t="shared" si="41"/>
        <v>EXTERNAL</v>
      </c>
      <c r="C71" s="12" t="s">
        <v>31</v>
      </c>
      <c r="D71" s="66" t="s">
        <v>270</v>
      </c>
      <c r="E71" s="148">
        <v>0</v>
      </c>
      <c r="F71" s="148">
        <v>0</v>
      </c>
      <c r="G71" s="148">
        <v>0</v>
      </c>
      <c r="H71" s="148">
        <v>0</v>
      </c>
      <c r="I71" s="117">
        <f t="shared" si="35"/>
        <v>0</v>
      </c>
      <c r="J71" s="148">
        <v>0</v>
      </c>
    </row>
    <row r="72" spans="1:10" x14ac:dyDescent="0.45">
      <c r="A72" s="134" t="str">
        <f t="shared" ref="A72:B72" si="42">A71</f>
        <v>DISPUTES BY NUMBER</v>
      </c>
      <c r="B72" s="37" t="str">
        <f t="shared" si="42"/>
        <v>EXTERNAL</v>
      </c>
      <c r="C72" s="12" t="s">
        <v>31</v>
      </c>
      <c r="D72" s="66" t="s">
        <v>271</v>
      </c>
      <c r="E72" s="148">
        <v>0</v>
      </c>
      <c r="F72" s="148">
        <v>0</v>
      </c>
      <c r="G72" s="148">
        <v>0</v>
      </c>
      <c r="H72" s="148">
        <v>0</v>
      </c>
      <c r="I72" s="117">
        <f t="shared" si="35"/>
        <v>0</v>
      </c>
      <c r="J72" s="148">
        <v>0</v>
      </c>
    </row>
    <row r="73" spans="1:10" x14ac:dyDescent="0.45">
      <c r="A73" s="134" t="str">
        <f t="shared" ref="A73:B73" si="43">A72</f>
        <v>DISPUTES BY NUMBER</v>
      </c>
      <c r="B73" s="37" t="str">
        <f t="shared" si="43"/>
        <v>EXTERNAL</v>
      </c>
      <c r="C73" s="12" t="s">
        <v>31</v>
      </c>
      <c r="D73" s="66" t="s">
        <v>272</v>
      </c>
      <c r="E73" s="148">
        <v>0</v>
      </c>
      <c r="F73" s="148">
        <v>0</v>
      </c>
      <c r="G73" s="148">
        <v>0</v>
      </c>
      <c r="H73" s="148">
        <v>0</v>
      </c>
      <c r="I73" s="117">
        <f t="shared" si="35"/>
        <v>0</v>
      </c>
      <c r="J73" s="148">
        <v>0</v>
      </c>
    </row>
    <row r="74" spans="1:10" x14ac:dyDescent="0.45">
      <c r="A74" s="134" t="str">
        <f t="shared" ref="A74:B74" si="44">A73</f>
        <v>DISPUTES BY NUMBER</v>
      </c>
      <c r="B74" s="37" t="str">
        <f t="shared" si="44"/>
        <v>EXTERNAL</v>
      </c>
      <c r="C74" s="12" t="s">
        <v>31</v>
      </c>
      <c r="D74" s="66" t="s">
        <v>273</v>
      </c>
      <c r="E74" s="148">
        <v>0</v>
      </c>
      <c r="F74" s="148">
        <v>0</v>
      </c>
      <c r="G74" s="148">
        <v>0</v>
      </c>
      <c r="H74" s="148">
        <v>0</v>
      </c>
      <c r="I74" s="117">
        <f t="shared" si="35"/>
        <v>0</v>
      </c>
      <c r="J74" s="148">
        <v>0</v>
      </c>
    </row>
    <row r="75" spans="1:10" x14ac:dyDescent="0.45">
      <c r="A75" s="134" t="str">
        <f t="shared" ref="A75:B75" si="45">A74</f>
        <v>DISPUTES BY NUMBER</v>
      </c>
      <c r="B75" s="37" t="str">
        <f t="shared" si="45"/>
        <v>EXTERNAL</v>
      </c>
      <c r="C75" s="12" t="s">
        <v>31</v>
      </c>
      <c r="D75" s="66" t="s">
        <v>274</v>
      </c>
      <c r="E75" s="148">
        <v>0</v>
      </c>
      <c r="F75" s="148">
        <v>0</v>
      </c>
      <c r="G75" s="148">
        <v>0</v>
      </c>
      <c r="H75" s="148">
        <v>0</v>
      </c>
      <c r="I75" s="117">
        <f t="shared" si="35"/>
        <v>0</v>
      </c>
      <c r="J75" s="148">
        <v>0</v>
      </c>
    </row>
    <row r="76" spans="1:10" x14ac:dyDescent="0.45">
      <c r="A76" s="134" t="str">
        <f t="shared" ref="A76:B76" si="46">A75</f>
        <v>DISPUTES BY NUMBER</v>
      </c>
      <c r="B76" s="37" t="str">
        <f t="shared" si="46"/>
        <v>EXTERNAL</v>
      </c>
      <c r="C76" s="12" t="s">
        <v>31</v>
      </c>
      <c r="D76" s="66" t="s">
        <v>275</v>
      </c>
      <c r="E76" s="148">
        <v>0</v>
      </c>
      <c r="F76" s="148">
        <v>0</v>
      </c>
      <c r="G76" s="148">
        <v>0</v>
      </c>
      <c r="H76" s="148">
        <v>0</v>
      </c>
      <c r="I76" s="117">
        <f t="shared" si="35"/>
        <v>0</v>
      </c>
      <c r="J76" s="148">
        <v>0</v>
      </c>
    </row>
    <row r="77" spans="1:10" x14ac:dyDescent="0.45">
      <c r="A77" s="134" t="str">
        <f t="shared" ref="A77:B77" si="47">A76</f>
        <v>DISPUTES BY NUMBER</v>
      </c>
      <c r="B77" s="37" t="str">
        <f t="shared" si="47"/>
        <v>EXTERNAL</v>
      </c>
      <c r="C77" s="12" t="s">
        <v>31</v>
      </c>
      <c r="D77" s="66" t="s">
        <v>266</v>
      </c>
      <c r="E77" s="117">
        <f>SUBTOTAL(9,E78:E79)</f>
        <v>0</v>
      </c>
      <c r="F77" s="117">
        <f t="shared" ref="F77:H77" si="48">SUBTOTAL(9,F78:F79)</f>
        <v>0</v>
      </c>
      <c r="G77" s="117">
        <f t="shared" si="48"/>
        <v>0</v>
      </c>
      <c r="H77" s="117">
        <f t="shared" si="48"/>
        <v>0</v>
      </c>
      <c r="I77" s="117">
        <f t="shared" si="35"/>
        <v>0</v>
      </c>
      <c r="J77" s="117">
        <f>SUBTOTAL(9,J78:J79)</f>
        <v>0</v>
      </c>
    </row>
    <row r="78" spans="1:10" x14ac:dyDescent="0.45">
      <c r="A78" s="134" t="str">
        <f t="shared" ref="A78:B78" si="49">A77</f>
        <v>DISPUTES BY NUMBER</v>
      </c>
      <c r="B78" s="37" t="str">
        <f t="shared" si="49"/>
        <v>EXTERNAL</v>
      </c>
      <c r="C78" s="12" t="s">
        <v>31</v>
      </c>
      <c r="D78" s="66" t="s">
        <v>283</v>
      </c>
      <c r="E78" s="148">
        <v>0</v>
      </c>
      <c r="F78" s="148">
        <v>0</v>
      </c>
      <c r="G78" s="148">
        <v>0</v>
      </c>
      <c r="H78" s="148">
        <v>0</v>
      </c>
      <c r="I78" s="117">
        <f t="shared" si="35"/>
        <v>0</v>
      </c>
      <c r="J78" s="148">
        <v>0</v>
      </c>
    </row>
    <row r="79" spans="1:10" x14ac:dyDescent="0.45">
      <c r="A79" s="134" t="str">
        <f t="shared" ref="A79:B79" si="50">A78</f>
        <v>DISPUTES BY NUMBER</v>
      </c>
      <c r="B79" s="37" t="str">
        <f t="shared" si="50"/>
        <v>EXTERNAL</v>
      </c>
      <c r="C79" s="12" t="s">
        <v>31</v>
      </c>
      <c r="D79" s="66" t="s">
        <v>284</v>
      </c>
      <c r="E79" s="148">
        <v>0</v>
      </c>
      <c r="F79" s="148">
        <v>0</v>
      </c>
      <c r="G79" s="148">
        <v>0</v>
      </c>
      <c r="H79" s="148">
        <v>0</v>
      </c>
      <c r="I79" s="117">
        <f t="shared" si="35"/>
        <v>0</v>
      </c>
      <c r="J79" s="148">
        <v>0</v>
      </c>
    </row>
    <row r="80" spans="1:10" x14ac:dyDescent="0.45">
      <c r="A80" s="134" t="str">
        <f t="shared" ref="A80:B80" si="51">A79</f>
        <v>DISPUTES BY NUMBER</v>
      </c>
      <c r="B80" s="37" t="str">
        <f t="shared" si="51"/>
        <v>EXTERNAL</v>
      </c>
      <c r="C80" s="12" t="s">
        <v>31</v>
      </c>
      <c r="D80" s="66" t="s">
        <v>267</v>
      </c>
      <c r="E80" s="117">
        <f>E81-SUM(E66:E67)+E68+E77</f>
        <v>0</v>
      </c>
      <c r="F80" s="117">
        <f>F81-SUM(F66:F67)+F68+F77</f>
        <v>0</v>
      </c>
      <c r="G80" s="117">
        <f>G81-SUM(G66:G67)+G68+G77</f>
        <v>0</v>
      </c>
      <c r="H80" s="117">
        <f>H81-SUM(H66:H67)+H68+H77</f>
        <v>0</v>
      </c>
      <c r="I80" s="117">
        <f t="shared" si="35"/>
        <v>0</v>
      </c>
      <c r="J80" s="117">
        <f>J81-SUM(J66:J67)+J68+J77</f>
        <v>0</v>
      </c>
    </row>
    <row r="81" spans="1:10" x14ac:dyDescent="0.45">
      <c r="A81" s="134" t="str">
        <f t="shared" ref="A81:B81" si="52">A80</f>
        <v>DISPUTES BY NUMBER</v>
      </c>
      <c r="B81" s="37" t="str">
        <f t="shared" si="52"/>
        <v>EXTERNAL</v>
      </c>
      <c r="C81" s="12" t="s">
        <v>32</v>
      </c>
      <c r="D81" s="66" t="s">
        <v>276</v>
      </c>
      <c r="E81" s="148">
        <v>0</v>
      </c>
      <c r="F81" s="148">
        <v>0</v>
      </c>
      <c r="G81" s="148">
        <v>0</v>
      </c>
      <c r="H81" s="148">
        <v>0</v>
      </c>
      <c r="I81" s="117">
        <f t="shared" si="35"/>
        <v>0</v>
      </c>
      <c r="J81" s="148"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51">
        <v>0</v>
      </c>
      <c r="F84" s="151">
        <v>0</v>
      </c>
      <c r="G84" s="151">
        <v>0</v>
      </c>
      <c r="H84" s="151">
        <v>0</v>
      </c>
      <c r="I84" s="116">
        <f>SUM(E84:H84)</f>
        <v>0</v>
      </c>
      <c r="J84" s="151">
        <v>0</v>
      </c>
    </row>
    <row r="85" spans="1:10" x14ac:dyDescent="0.45">
      <c r="A85" s="135"/>
      <c r="B85" s="37"/>
      <c r="C85" s="12"/>
      <c r="D85" s="113"/>
      <c r="E85" s="112"/>
      <c r="F85" s="112"/>
      <c r="G85" s="112"/>
      <c r="H85" s="112"/>
      <c r="I85" s="112"/>
      <c r="J85" s="112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148">
        <v>0</v>
      </c>
      <c r="F86" s="148">
        <v>0</v>
      </c>
      <c r="G86" s="148">
        <v>0</v>
      </c>
      <c r="H86" s="148">
        <v>0</v>
      </c>
      <c r="I86" s="117">
        <f t="shared" ref="I86:I101" si="53">SUM(E86:H86)</f>
        <v>0</v>
      </c>
      <c r="J86" s="148">
        <v>0</v>
      </c>
    </row>
    <row r="87" spans="1:10" x14ac:dyDescent="0.45">
      <c r="A87" s="134" t="str">
        <f t="shared" ref="A87:B101" si="54">A86</f>
        <v>DISPUTES BY SUM INSURED</v>
      </c>
      <c r="B87" s="37" t="str">
        <f t="shared" si="54"/>
        <v>EXTERNAL</v>
      </c>
      <c r="C87" s="12" t="s">
        <v>31</v>
      </c>
      <c r="D87" s="66" t="s">
        <v>265</v>
      </c>
      <c r="E87" s="148">
        <v>0</v>
      </c>
      <c r="F87" s="148">
        <v>0</v>
      </c>
      <c r="G87" s="148">
        <v>0</v>
      </c>
      <c r="H87" s="148">
        <v>0</v>
      </c>
      <c r="I87" s="117">
        <f t="shared" si="53"/>
        <v>0</v>
      </c>
      <c r="J87" s="148">
        <v>0</v>
      </c>
    </row>
    <row r="88" spans="1:10" x14ac:dyDescent="0.45">
      <c r="A88" s="134" t="str">
        <f t="shared" si="54"/>
        <v>DISPUTES BY SUM INSURED</v>
      </c>
      <c r="B88" s="37" t="str">
        <f t="shared" si="54"/>
        <v>EXTERNAL</v>
      </c>
      <c r="C88" s="12" t="s">
        <v>31</v>
      </c>
      <c r="D88" s="66" t="s">
        <v>263</v>
      </c>
      <c r="E88" s="117">
        <f>SUBTOTAL(9,E89:E96)</f>
        <v>0</v>
      </c>
      <c r="F88" s="117">
        <f t="shared" ref="F88:H88" si="55">SUBTOTAL(9,F89:F96)</f>
        <v>0</v>
      </c>
      <c r="G88" s="117">
        <f t="shared" si="55"/>
        <v>0</v>
      </c>
      <c r="H88" s="117">
        <f t="shared" si="55"/>
        <v>0</v>
      </c>
      <c r="I88" s="117">
        <f t="shared" si="53"/>
        <v>0</v>
      </c>
      <c r="J88" s="117">
        <f>SUBTOTAL(9,J89:J96)</f>
        <v>0</v>
      </c>
    </row>
    <row r="89" spans="1:10" x14ac:dyDescent="0.45">
      <c r="A89" s="134" t="str">
        <f t="shared" si="54"/>
        <v>DISPUTES BY SUM INSURED</v>
      </c>
      <c r="B89" s="37" t="str">
        <f t="shared" si="54"/>
        <v>EXTERNAL</v>
      </c>
      <c r="C89" s="12" t="s">
        <v>31</v>
      </c>
      <c r="D89" s="66" t="s">
        <v>268</v>
      </c>
      <c r="E89" s="148">
        <v>0</v>
      </c>
      <c r="F89" s="148">
        <v>0</v>
      </c>
      <c r="G89" s="148">
        <v>0</v>
      </c>
      <c r="H89" s="148">
        <v>0</v>
      </c>
      <c r="I89" s="117">
        <f t="shared" si="53"/>
        <v>0</v>
      </c>
      <c r="J89" s="148">
        <v>0</v>
      </c>
    </row>
    <row r="90" spans="1:10" x14ac:dyDescent="0.45">
      <c r="A90" s="134" t="str">
        <f t="shared" si="54"/>
        <v>DISPUTES BY SUM INSURED</v>
      </c>
      <c r="B90" s="37" t="str">
        <f t="shared" si="54"/>
        <v>EXTERNAL</v>
      </c>
      <c r="C90" s="12" t="s">
        <v>31</v>
      </c>
      <c r="D90" s="66" t="s">
        <v>269</v>
      </c>
      <c r="E90" s="148">
        <v>0</v>
      </c>
      <c r="F90" s="148">
        <v>0</v>
      </c>
      <c r="G90" s="148">
        <v>0</v>
      </c>
      <c r="H90" s="148">
        <v>0</v>
      </c>
      <c r="I90" s="117">
        <f t="shared" si="53"/>
        <v>0</v>
      </c>
      <c r="J90" s="148">
        <v>0</v>
      </c>
    </row>
    <row r="91" spans="1:10" x14ac:dyDescent="0.45">
      <c r="A91" s="134" t="str">
        <f t="shared" si="54"/>
        <v>DISPUTES BY SUM INSURED</v>
      </c>
      <c r="B91" s="37" t="str">
        <f t="shared" si="54"/>
        <v>EXTERNAL</v>
      </c>
      <c r="C91" s="12" t="s">
        <v>31</v>
      </c>
      <c r="D91" s="66" t="s">
        <v>270</v>
      </c>
      <c r="E91" s="148">
        <v>0</v>
      </c>
      <c r="F91" s="148">
        <v>0</v>
      </c>
      <c r="G91" s="148">
        <v>0</v>
      </c>
      <c r="H91" s="148">
        <v>0</v>
      </c>
      <c r="I91" s="117">
        <f t="shared" si="53"/>
        <v>0</v>
      </c>
      <c r="J91" s="148">
        <v>0</v>
      </c>
    </row>
    <row r="92" spans="1:10" x14ac:dyDescent="0.45">
      <c r="A92" s="134" t="str">
        <f t="shared" si="54"/>
        <v>DISPUTES BY SUM INSURED</v>
      </c>
      <c r="B92" s="37" t="str">
        <f t="shared" si="54"/>
        <v>EXTERNAL</v>
      </c>
      <c r="C92" s="12" t="s">
        <v>31</v>
      </c>
      <c r="D92" s="66" t="s">
        <v>271</v>
      </c>
      <c r="E92" s="148">
        <v>0</v>
      </c>
      <c r="F92" s="148">
        <v>0</v>
      </c>
      <c r="G92" s="148">
        <v>0</v>
      </c>
      <c r="H92" s="148">
        <v>0</v>
      </c>
      <c r="I92" s="117">
        <f t="shared" si="53"/>
        <v>0</v>
      </c>
      <c r="J92" s="148">
        <v>0</v>
      </c>
    </row>
    <row r="93" spans="1:10" x14ac:dyDescent="0.45">
      <c r="A93" s="134" t="str">
        <f t="shared" si="54"/>
        <v>DISPUTES BY SUM INSURED</v>
      </c>
      <c r="B93" s="37" t="str">
        <f t="shared" si="54"/>
        <v>EXTERNAL</v>
      </c>
      <c r="C93" s="12" t="s">
        <v>31</v>
      </c>
      <c r="D93" s="66" t="s">
        <v>272</v>
      </c>
      <c r="E93" s="148">
        <v>0</v>
      </c>
      <c r="F93" s="148">
        <v>0</v>
      </c>
      <c r="G93" s="148">
        <v>0</v>
      </c>
      <c r="H93" s="148">
        <v>0</v>
      </c>
      <c r="I93" s="117">
        <f t="shared" si="53"/>
        <v>0</v>
      </c>
      <c r="J93" s="148">
        <v>0</v>
      </c>
    </row>
    <row r="94" spans="1:10" x14ac:dyDescent="0.45">
      <c r="A94" s="134" t="str">
        <f t="shared" si="54"/>
        <v>DISPUTES BY SUM INSURED</v>
      </c>
      <c r="B94" s="37" t="str">
        <f t="shared" si="54"/>
        <v>EXTERNAL</v>
      </c>
      <c r="C94" s="12" t="s">
        <v>31</v>
      </c>
      <c r="D94" s="66" t="s">
        <v>273</v>
      </c>
      <c r="E94" s="148">
        <v>0</v>
      </c>
      <c r="F94" s="148">
        <v>0</v>
      </c>
      <c r="G94" s="148">
        <v>0</v>
      </c>
      <c r="H94" s="148">
        <v>0</v>
      </c>
      <c r="I94" s="117">
        <f t="shared" si="53"/>
        <v>0</v>
      </c>
      <c r="J94" s="148">
        <v>0</v>
      </c>
    </row>
    <row r="95" spans="1:10" x14ac:dyDescent="0.45">
      <c r="A95" s="134" t="str">
        <f t="shared" si="54"/>
        <v>DISPUTES BY SUM INSURED</v>
      </c>
      <c r="B95" s="37" t="str">
        <f t="shared" si="54"/>
        <v>EXTERNAL</v>
      </c>
      <c r="C95" s="12" t="s">
        <v>31</v>
      </c>
      <c r="D95" s="66" t="s">
        <v>274</v>
      </c>
      <c r="E95" s="148">
        <v>0</v>
      </c>
      <c r="F95" s="148">
        <v>0</v>
      </c>
      <c r="G95" s="148">
        <v>0</v>
      </c>
      <c r="H95" s="148">
        <v>0</v>
      </c>
      <c r="I95" s="117">
        <f t="shared" si="53"/>
        <v>0</v>
      </c>
      <c r="J95" s="148">
        <v>0</v>
      </c>
    </row>
    <row r="96" spans="1:10" x14ac:dyDescent="0.45">
      <c r="A96" s="134" t="str">
        <f t="shared" si="54"/>
        <v>DISPUTES BY SUM INSURED</v>
      </c>
      <c r="B96" s="37" t="str">
        <f t="shared" si="54"/>
        <v>EXTERNAL</v>
      </c>
      <c r="C96" s="12" t="s">
        <v>31</v>
      </c>
      <c r="D96" s="66" t="s">
        <v>275</v>
      </c>
      <c r="E96" s="148">
        <v>0</v>
      </c>
      <c r="F96" s="148">
        <v>0</v>
      </c>
      <c r="G96" s="148">
        <v>0</v>
      </c>
      <c r="H96" s="148">
        <v>0</v>
      </c>
      <c r="I96" s="117">
        <f t="shared" si="53"/>
        <v>0</v>
      </c>
      <c r="J96" s="148">
        <v>0</v>
      </c>
    </row>
    <row r="97" spans="1:10" x14ac:dyDescent="0.45">
      <c r="A97" s="134" t="str">
        <f t="shared" si="54"/>
        <v>DISPUTES BY SUM INSURED</v>
      </c>
      <c r="B97" s="37" t="str">
        <f t="shared" si="54"/>
        <v>EXTERNAL</v>
      </c>
      <c r="C97" s="12" t="s">
        <v>31</v>
      </c>
      <c r="D97" s="66" t="s">
        <v>266</v>
      </c>
      <c r="E97" s="117">
        <f>SUBTOTAL(9,E98:E99)</f>
        <v>0</v>
      </c>
      <c r="F97" s="117">
        <f t="shared" ref="F97:H97" si="56">SUBTOTAL(9,F98:F99)</f>
        <v>0</v>
      </c>
      <c r="G97" s="117">
        <f t="shared" si="56"/>
        <v>0</v>
      </c>
      <c r="H97" s="117">
        <f t="shared" si="56"/>
        <v>0</v>
      </c>
      <c r="I97" s="117">
        <f t="shared" si="53"/>
        <v>0</v>
      </c>
      <c r="J97" s="117">
        <f>SUBTOTAL(9,J98:J99)</f>
        <v>0</v>
      </c>
    </row>
    <row r="98" spans="1:10" x14ac:dyDescent="0.45">
      <c r="A98" s="134" t="str">
        <f t="shared" si="54"/>
        <v>DISPUTES BY SUM INSURED</v>
      </c>
      <c r="B98" s="37" t="str">
        <f t="shared" si="54"/>
        <v>EXTERNAL</v>
      </c>
      <c r="C98" s="12" t="s">
        <v>31</v>
      </c>
      <c r="D98" s="66" t="s">
        <v>283</v>
      </c>
      <c r="E98" s="148">
        <v>0</v>
      </c>
      <c r="F98" s="148">
        <v>0</v>
      </c>
      <c r="G98" s="148">
        <v>0</v>
      </c>
      <c r="H98" s="148">
        <v>0</v>
      </c>
      <c r="I98" s="117">
        <f t="shared" si="53"/>
        <v>0</v>
      </c>
      <c r="J98" s="148">
        <v>0</v>
      </c>
    </row>
    <row r="99" spans="1:10" x14ac:dyDescent="0.45">
      <c r="A99" s="134" t="str">
        <f t="shared" si="54"/>
        <v>DISPUTES BY SUM INSURED</v>
      </c>
      <c r="B99" s="37" t="str">
        <f t="shared" si="54"/>
        <v>EXTERNAL</v>
      </c>
      <c r="C99" s="12" t="s">
        <v>31</v>
      </c>
      <c r="D99" s="66" t="s">
        <v>284</v>
      </c>
      <c r="E99" s="148">
        <v>0</v>
      </c>
      <c r="F99" s="148">
        <v>0</v>
      </c>
      <c r="G99" s="148">
        <v>0</v>
      </c>
      <c r="H99" s="148">
        <v>0</v>
      </c>
      <c r="I99" s="117">
        <f t="shared" si="53"/>
        <v>0</v>
      </c>
      <c r="J99" s="148">
        <v>0</v>
      </c>
    </row>
    <row r="100" spans="1:10" x14ac:dyDescent="0.45">
      <c r="A100" s="134" t="str">
        <f t="shared" si="54"/>
        <v>DISPUTES BY SUM INSURED</v>
      </c>
      <c r="B100" s="37" t="str">
        <f t="shared" si="54"/>
        <v>EXTERNAL</v>
      </c>
      <c r="C100" s="12" t="s">
        <v>31</v>
      </c>
      <c r="D100" s="66" t="s">
        <v>267</v>
      </c>
      <c r="E100" s="117">
        <f>E101-SUM(E86:E87)+E88+E97</f>
        <v>0</v>
      </c>
      <c r="F100" s="117">
        <f t="shared" ref="F100:H100" si="57">F101-SUM(F86:F87)+F88+F97</f>
        <v>0</v>
      </c>
      <c r="G100" s="117">
        <f t="shared" si="57"/>
        <v>0</v>
      </c>
      <c r="H100" s="117">
        <f t="shared" si="57"/>
        <v>0</v>
      </c>
      <c r="I100" s="117">
        <f t="shared" si="53"/>
        <v>0</v>
      </c>
      <c r="J100" s="117">
        <f>J101-SUM(J86:J87)+J88+J97</f>
        <v>0</v>
      </c>
    </row>
    <row r="101" spans="1:10" x14ac:dyDescent="0.45">
      <c r="A101" s="134" t="str">
        <f t="shared" si="54"/>
        <v>DISPUTES BY SUM INSURED</v>
      </c>
      <c r="B101" s="37" t="str">
        <f t="shared" si="54"/>
        <v>EXTERNAL</v>
      </c>
      <c r="C101" s="12" t="s">
        <v>32</v>
      </c>
      <c r="D101" s="66" t="s">
        <v>276</v>
      </c>
      <c r="E101" s="148">
        <v>0</v>
      </c>
      <c r="F101" s="148">
        <v>0</v>
      </c>
      <c r="G101" s="148">
        <v>0</v>
      </c>
      <c r="H101" s="148">
        <v>0</v>
      </c>
      <c r="I101" s="117">
        <f t="shared" si="53"/>
        <v>0</v>
      </c>
      <c r="J101" s="148"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40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148">
        <v>0</v>
      </c>
      <c r="F104" s="148">
        <v>0</v>
      </c>
      <c r="G104" s="148">
        <v>0</v>
      </c>
      <c r="H104" s="148">
        <v>0</v>
      </c>
      <c r="I104" s="117">
        <f t="shared" ref="I104:I111" si="58">SUM(E104:H104)</f>
        <v>0</v>
      </c>
      <c r="J104" s="148">
        <v>0</v>
      </c>
    </row>
    <row r="105" spans="1:10" x14ac:dyDescent="0.45">
      <c r="A105" s="134" t="str">
        <f t="shared" ref="A105:B105" si="59">A104</f>
        <v>DISPUTE PAYMENT AMOUNTS (RESOLVED)</v>
      </c>
      <c r="B105" s="37" t="str">
        <f t="shared" si="59"/>
        <v>EXTERNAL</v>
      </c>
      <c r="C105" s="12" t="s">
        <v>31</v>
      </c>
      <c r="D105" s="66" t="s">
        <v>269</v>
      </c>
      <c r="E105" s="148">
        <v>0</v>
      </c>
      <c r="F105" s="148">
        <v>0</v>
      </c>
      <c r="G105" s="148">
        <v>0</v>
      </c>
      <c r="H105" s="148">
        <v>0</v>
      </c>
      <c r="I105" s="117">
        <f t="shared" si="58"/>
        <v>0</v>
      </c>
      <c r="J105" s="148">
        <v>0</v>
      </c>
    </row>
    <row r="106" spans="1:10" x14ac:dyDescent="0.45">
      <c r="A106" s="134" t="str">
        <f t="shared" ref="A106:B106" si="60">A105</f>
        <v>DISPUTE PAYMENT AMOUNTS (RESOLVED)</v>
      </c>
      <c r="B106" s="37" t="str">
        <f t="shared" si="60"/>
        <v>EXTERNAL</v>
      </c>
      <c r="C106" s="12" t="s">
        <v>31</v>
      </c>
      <c r="D106" s="66" t="s">
        <v>270</v>
      </c>
      <c r="E106" s="148">
        <v>0</v>
      </c>
      <c r="F106" s="148">
        <v>0</v>
      </c>
      <c r="G106" s="148">
        <v>0</v>
      </c>
      <c r="H106" s="148">
        <v>0</v>
      </c>
      <c r="I106" s="117">
        <f t="shared" si="58"/>
        <v>0</v>
      </c>
      <c r="J106" s="148">
        <v>0</v>
      </c>
    </row>
    <row r="107" spans="1:10" x14ac:dyDescent="0.45">
      <c r="A107" s="134" t="str">
        <f t="shared" ref="A107:B107" si="61">A106</f>
        <v>DISPUTE PAYMENT AMOUNTS (RESOLVED)</v>
      </c>
      <c r="B107" s="37" t="str">
        <f t="shared" si="61"/>
        <v>EXTERNAL</v>
      </c>
      <c r="C107" s="12" t="s">
        <v>31</v>
      </c>
      <c r="D107" s="66" t="s">
        <v>271</v>
      </c>
      <c r="E107" s="148">
        <v>0</v>
      </c>
      <c r="F107" s="148">
        <v>0</v>
      </c>
      <c r="G107" s="148">
        <v>0</v>
      </c>
      <c r="H107" s="148">
        <v>0</v>
      </c>
      <c r="I107" s="117">
        <f t="shared" si="58"/>
        <v>0</v>
      </c>
      <c r="J107" s="148">
        <v>0</v>
      </c>
    </row>
    <row r="108" spans="1:10" x14ac:dyDescent="0.45">
      <c r="A108" s="134" t="str">
        <f t="shared" ref="A108:B108" si="62">A107</f>
        <v>DISPUTE PAYMENT AMOUNTS (RESOLVED)</v>
      </c>
      <c r="B108" s="37" t="str">
        <f t="shared" si="62"/>
        <v>EXTERNAL</v>
      </c>
      <c r="C108" s="12" t="s">
        <v>31</v>
      </c>
      <c r="D108" s="66" t="s">
        <v>272</v>
      </c>
      <c r="E108" s="148">
        <v>0</v>
      </c>
      <c r="F108" s="148">
        <v>0</v>
      </c>
      <c r="G108" s="148">
        <v>0</v>
      </c>
      <c r="H108" s="148">
        <v>0</v>
      </c>
      <c r="I108" s="117">
        <f t="shared" si="58"/>
        <v>0</v>
      </c>
      <c r="J108" s="148">
        <v>0</v>
      </c>
    </row>
    <row r="109" spans="1:10" x14ac:dyDescent="0.45">
      <c r="A109" s="134" t="str">
        <f t="shared" ref="A109:B109" si="63">A108</f>
        <v>DISPUTE PAYMENT AMOUNTS (RESOLVED)</v>
      </c>
      <c r="B109" s="37" t="str">
        <f t="shared" si="63"/>
        <v>EXTERNAL</v>
      </c>
      <c r="C109" s="12" t="s">
        <v>31</v>
      </c>
      <c r="D109" s="66" t="s">
        <v>273</v>
      </c>
      <c r="E109" s="148">
        <v>0</v>
      </c>
      <c r="F109" s="148">
        <v>0</v>
      </c>
      <c r="G109" s="148">
        <v>0</v>
      </c>
      <c r="H109" s="148">
        <v>0</v>
      </c>
      <c r="I109" s="117">
        <f t="shared" si="58"/>
        <v>0</v>
      </c>
      <c r="J109" s="148">
        <v>0</v>
      </c>
    </row>
    <row r="110" spans="1:10" x14ac:dyDescent="0.45">
      <c r="A110" s="134" t="str">
        <f t="shared" ref="A110:B110" si="64">A109</f>
        <v>DISPUTE PAYMENT AMOUNTS (RESOLVED)</v>
      </c>
      <c r="B110" s="37" t="str">
        <f t="shared" si="64"/>
        <v>EXTERNAL</v>
      </c>
      <c r="C110" s="12" t="s">
        <v>31</v>
      </c>
      <c r="D110" s="66" t="s">
        <v>274</v>
      </c>
      <c r="E110" s="148">
        <v>0</v>
      </c>
      <c r="F110" s="148">
        <v>0</v>
      </c>
      <c r="G110" s="148">
        <v>0</v>
      </c>
      <c r="H110" s="148">
        <v>0</v>
      </c>
      <c r="I110" s="117">
        <f t="shared" si="58"/>
        <v>0</v>
      </c>
      <c r="J110" s="148">
        <v>0</v>
      </c>
    </row>
    <row r="111" spans="1:10" x14ac:dyDescent="0.45">
      <c r="A111" s="134" t="str">
        <f t="shared" ref="A111:B111" si="65">A110</f>
        <v>DISPUTE PAYMENT AMOUNTS (RESOLVED)</v>
      </c>
      <c r="B111" s="37" t="str">
        <f t="shared" si="65"/>
        <v>EXTERNAL</v>
      </c>
      <c r="C111" s="12" t="s">
        <v>31</v>
      </c>
      <c r="D111" s="66" t="s">
        <v>275</v>
      </c>
      <c r="E111" s="148">
        <v>0</v>
      </c>
      <c r="F111" s="148">
        <v>0</v>
      </c>
      <c r="G111" s="148">
        <v>0</v>
      </c>
      <c r="H111" s="148">
        <v>0</v>
      </c>
      <c r="I111" s="117">
        <f t="shared" si="58"/>
        <v>0</v>
      </c>
      <c r="J111" s="148"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61" t="s">
        <v>255</v>
      </c>
      <c r="E114" s="162"/>
      <c r="F114" s="162"/>
      <c r="G114" s="162"/>
      <c r="H114" s="162"/>
      <c r="I114" s="162"/>
      <c r="J114" s="163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51">
        <v>0</v>
      </c>
      <c r="F116" s="151">
        <v>0</v>
      </c>
      <c r="G116" s="151">
        <v>0</v>
      </c>
      <c r="H116" s="151">
        <v>0</v>
      </c>
      <c r="I116" s="116">
        <f>SUM(E116:H116)</f>
        <v>0</v>
      </c>
      <c r="J116" s="151">
        <v>0</v>
      </c>
    </row>
    <row r="117" spans="1:10" x14ac:dyDescent="0.45">
      <c r="A117" s="135"/>
      <c r="B117" s="37"/>
      <c r="C117" s="12"/>
      <c r="D117" s="113"/>
      <c r="E117" s="112"/>
      <c r="F117" s="112"/>
      <c r="G117" s="112"/>
      <c r="H117" s="112"/>
      <c r="I117" s="112"/>
      <c r="J117" s="112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148">
        <v>0</v>
      </c>
      <c r="F118" s="148">
        <v>0</v>
      </c>
      <c r="G118" s="148">
        <v>0</v>
      </c>
      <c r="H118" s="148">
        <v>0</v>
      </c>
      <c r="I118" s="117">
        <f t="shared" ref="I118:I133" si="66">SUM(E118:H118)</f>
        <v>0</v>
      </c>
      <c r="J118" s="148">
        <v>0</v>
      </c>
    </row>
    <row r="119" spans="1:10" x14ac:dyDescent="0.45">
      <c r="A119" s="134" t="str">
        <f t="shared" ref="A119:B119" si="67">A118</f>
        <v>DISPUTES BY NUMBER</v>
      </c>
      <c r="B119" s="37" t="str">
        <f t="shared" si="67"/>
        <v>LITIGATED</v>
      </c>
      <c r="C119" s="12" t="s">
        <v>31</v>
      </c>
      <c r="D119" s="66" t="s">
        <v>265</v>
      </c>
      <c r="E119" s="148">
        <v>0</v>
      </c>
      <c r="F119" s="148">
        <v>0</v>
      </c>
      <c r="G119" s="148">
        <v>0</v>
      </c>
      <c r="H119" s="148">
        <v>0</v>
      </c>
      <c r="I119" s="117">
        <f t="shared" si="66"/>
        <v>0</v>
      </c>
      <c r="J119" s="148">
        <v>0</v>
      </c>
    </row>
    <row r="120" spans="1:10" x14ac:dyDescent="0.45">
      <c r="A120" s="134" t="str">
        <f t="shared" ref="A120:B120" si="68">A119</f>
        <v>DISPUTES BY NUMBER</v>
      </c>
      <c r="B120" s="37" t="str">
        <f t="shared" si="68"/>
        <v>LITIGATED</v>
      </c>
      <c r="C120" s="12" t="s">
        <v>31</v>
      </c>
      <c r="D120" s="66" t="s">
        <v>263</v>
      </c>
      <c r="E120" s="117">
        <f>SUBTOTAL(9,E121:E128)</f>
        <v>0</v>
      </c>
      <c r="F120" s="117">
        <f t="shared" ref="F120:H120" si="69">SUBTOTAL(9,F121:F128)</f>
        <v>0</v>
      </c>
      <c r="G120" s="117">
        <f t="shared" si="69"/>
        <v>0</v>
      </c>
      <c r="H120" s="117">
        <f t="shared" si="69"/>
        <v>0</v>
      </c>
      <c r="I120" s="117">
        <f t="shared" si="66"/>
        <v>0</v>
      </c>
      <c r="J120" s="117">
        <f>SUBTOTAL(9,J121:J128)</f>
        <v>0</v>
      </c>
    </row>
    <row r="121" spans="1:10" x14ac:dyDescent="0.45">
      <c r="A121" s="134" t="str">
        <f t="shared" ref="A121:B121" si="70">A120</f>
        <v>DISPUTES BY NUMBER</v>
      </c>
      <c r="B121" s="37" t="str">
        <f t="shared" si="70"/>
        <v>LITIGATED</v>
      </c>
      <c r="C121" s="12" t="s">
        <v>31</v>
      </c>
      <c r="D121" s="66" t="s">
        <v>268</v>
      </c>
      <c r="E121" s="148">
        <v>0</v>
      </c>
      <c r="F121" s="148">
        <v>0</v>
      </c>
      <c r="G121" s="148">
        <v>0</v>
      </c>
      <c r="H121" s="148">
        <v>0</v>
      </c>
      <c r="I121" s="117">
        <f t="shared" si="66"/>
        <v>0</v>
      </c>
      <c r="J121" s="148">
        <v>0</v>
      </c>
    </row>
    <row r="122" spans="1:10" x14ac:dyDescent="0.45">
      <c r="A122" s="134" t="str">
        <f t="shared" ref="A122:B122" si="71">A121</f>
        <v>DISPUTES BY NUMBER</v>
      </c>
      <c r="B122" s="37" t="str">
        <f t="shared" si="71"/>
        <v>LITIGATED</v>
      </c>
      <c r="C122" s="12" t="s">
        <v>31</v>
      </c>
      <c r="D122" s="66" t="s">
        <v>269</v>
      </c>
      <c r="E122" s="148">
        <v>0</v>
      </c>
      <c r="F122" s="148">
        <v>0</v>
      </c>
      <c r="G122" s="148">
        <v>0</v>
      </c>
      <c r="H122" s="148">
        <v>0</v>
      </c>
      <c r="I122" s="117">
        <f t="shared" si="66"/>
        <v>0</v>
      </c>
      <c r="J122" s="148">
        <v>0</v>
      </c>
    </row>
    <row r="123" spans="1:10" x14ac:dyDescent="0.45">
      <c r="A123" s="134" t="str">
        <f t="shared" ref="A123:B123" si="72">A122</f>
        <v>DISPUTES BY NUMBER</v>
      </c>
      <c r="B123" s="37" t="str">
        <f t="shared" si="72"/>
        <v>LITIGATED</v>
      </c>
      <c r="C123" s="12" t="s">
        <v>31</v>
      </c>
      <c r="D123" s="66" t="s">
        <v>270</v>
      </c>
      <c r="E123" s="148">
        <v>0</v>
      </c>
      <c r="F123" s="148">
        <v>0</v>
      </c>
      <c r="G123" s="148">
        <v>0</v>
      </c>
      <c r="H123" s="148">
        <v>0</v>
      </c>
      <c r="I123" s="117">
        <f t="shared" si="66"/>
        <v>0</v>
      </c>
      <c r="J123" s="148">
        <v>0</v>
      </c>
    </row>
    <row r="124" spans="1:10" x14ac:dyDescent="0.45">
      <c r="A124" s="134" t="str">
        <f t="shared" ref="A124:B124" si="73">A123</f>
        <v>DISPUTES BY NUMBER</v>
      </c>
      <c r="B124" s="37" t="str">
        <f t="shared" si="73"/>
        <v>LITIGATED</v>
      </c>
      <c r="C124" s="12" t="s">
        <v>31</v>
      </c>
      <c r="D124" s="66" t="s">
        <v>271</v>
      </c>
      <c r="E124" s="148">
        <v>0</v>
      </c>
      <c r="F124" s="148">
        <v>0</v>
      </c>
      <c r="G124" s="148">
        <v>0</v>
      </c>
      <c r="H124" s="148">
        <v>0</v>
      </c>
      <c r="I124" s="117">
        <f t="shared" si="66"/>
        <v>0</v>
      </c>
      <c r="J124" s="148">
        <v>0</v>
      </c>
    </row>
    <row r="125" spans="1:10" x14ac:dyDescent="0.45">
      <c r="A125" s="134" t="str">
        <f t="shared" ref="A125:B125" si="74">A124</f>
        <v>DISPUTES BY NUMBER</v>
      </c>
      <c r="B125" s="37" t="str">
        <f t="shared" si="74"/>
        <v>LITIGATED</v>
      </c>
      <c r="C125" s="12" t="s">
        <v>31</v>
      </c>
      <c r="D125" s="66" t="s">
        <v>272</v>
      </c>
      <c r="E125" s="148">
        <v>0</v>
      </c>
      <c r="F125" s="148">
        <v>0</v>
      </c>
      <c r="G125" s="148">
        <v>0</v>
      </c>
      <c r="H125" s="148">
        <v>0</v>
      </c>
      <c r="I125" s="117">
        <f t="shared" si="66"/>
        <v>0</v>
      </c>
      <c r="J125" s="148">
        <v>0</v>
      </c>
    </row>
    <row r="126" spans="1:10" x14ac:dyDescent="0.45">
      <c r="A126" s="134" t="str">
        <f t="shared" ref="A126:B126" si="75">A125</f>
        <v>DISPUTES BY NUMBER</v>
      </c>
      <c r="B126" s="37" t="str">
        <f t="shared" si="75"/>
        <v>LITIGATED</v>
      </c>
      <c r="C126" s="12" t="s">
        <v>31</v>
      </c>
      <c r="D126" s="66" t="s">
        <v>273</v>
      </c>
      <c r="E126" s="148">
        <v>0</v>
      </c>
      <c r="F126" s="148">
        <v>0</v>
      </c>
      <c r="G126" s="148">
        <v>0</v>
      </c>
      <c r="H126" s="148">
        <v>0</v>
      </c>
      <c r="I126" s="117">
        <f t="shared" si="66"/>
        <v>0</v>
      </c>
      <c r="J126" s="148">
        <v>0</v>
      </c>
    </row>
    <row r="127" spans="1:10" x14ac:dyDescent="0.45">
      <c r="A127" s="134" t="str">
        <f t="shared" ref="A127:B127" si="76">A126</f>
        <v>DISPUTES BY NUMBER</v>
      </c>
      <c r="B127" s="37" t="str">
        <f t="shared" si="76"/>
        <v>LITIGATED</v>
      </c>
      <c r="C127" s="12" t="s">
        <v>31</v>
      </c>
      <c r="D127" s="66" t="s">
        <v>274</v>
      </c>
      <c r="E127" s="148">
        <v>0</v>
      </c>
      <c r="F127" s="148">
        <v>0</v>
      </c>
      <c r="G127" s="148">
        <v>0</v>
      </c>
      <c r="H127" s="148">
        <v>0</v>
      </c>
      <c r="I127" s="117">
        <f t="shared" si="66"/>
        <v>0</v>
      </c>
      <c r="J127" s="148">
        <v>0</v>
      </c>
    </row>
    <row r="128" spans="1:10" x14ac:dyDescent="0.45">
      <c r="A128" s="134" t="str">
        <f t="shared" ref="A128:B128" si="77">A127</f>
        <v>DISPUTES BY NUMBER</v>
      </c>
      <c r="B128" s="37" t="str">
        <f t="shared" si="77"/>
        <v>LITIGATED</v>
      </c>
      <c r="C128" s="12" t="s">
        <v>31</v>
      </c>
      <c r="D128" s="66" t="s">
        <v>275</v>
      </c>
      <c r="E128" s="148">
        <v>0</v>
      </c>
      <c r="F128" s="148">
        <v>0</v>
      </c>
      <c r="G128" s="148">
        <v>0</v>
      </c>
      <c r="H128" s="148">
        <v>0</v>
      </c>
      <c r="I128" s="117">
        <f t="shared" si="66"/>
        <v>0</v>
      </c>
      <c r="J128" s="148">
        <v>0</v>
      </c>
    </row>
    <row r="129" spans="1:10" x14ac:dyDescent="0.45">
      <c r="A129" s="134" t="str">
        <f t="shared" ref="A129:B129" si="78">A128</f>
        <v>DISPUTES BY NUMBER</v>
      </c>
      <c r="B129" s="37" t="str">
        <f t="shared" si="78"/>
        <v>LITIGATED</v>
      </c>
      <c r="C129" s="12" t="s">
        <v>31</v>
      </c>
      <c r="D129" s="66" t="s">
        <v>266</v>
      </c>
      <c r="E129" s="117">
        <f>SUBTOTAL(9,E130:E131)</f>
        <v>0</v>
      </c>
      <c r="F129" s="117">
        <f t="shared" ref="F129:H129" si="79">SUBTOTAL(9,F130:F131)</f>
        <v>0</v>
      </c>
      <c r="G129" s="117">
        <f t="shared" si="79"/>
        <v>0</v>
      </c>
      <c r="H129" s="117">
        <f t="shared" si="79"/>
        <v>0</v>
      </c>
      <c r="I129" s="117">
        <f t="shared" si="66"/>
        <v>0</v>
      </c>
      <c r="J129" s="117">
        <f>SUBTOTAL(9,J130:J131)</f>
        <v>0</v>
      </c>
    </row>
    <row r="130" spans="1:10" x14ac:dyDescent="0.45">
      <c r="A130" s="134" t="str">
        <f t="shared" ref="A130:B130" si="80">A129</f>
        <v>DISPUTES BY NUMBER</v>
      </c>
      <c r="B130" s="37" t="str">
        <f t="shared" si="80"/>
        <v>LITIGATED</v>
      </c>
      <c r="C130" s="12" t="s">
        <v>31</v>
      </c>
      <c r="D130" s="66" t="s">
        <v>283</v>
      </c>
      <c r="E130" s="148">
        <v>0</v>
      </c>
      <c r="F130" s="148">
        <v>0</v>
      </c>
      <c r="G130" s="148">
        <v>0</v>
      </c>
      <c r="H130" s="148">
        <v>0</v>
      </c>
      <c r="I130" s="117">
        <f t="shared" si="66"/>
        <v>0</v>
      </c>
      <c r="J130" s="148">
        <v>0</v>
      </c>
    </row>
    <row r="131" spans="1:10" x14ac:dyDescent="0.45">
      <c r="A131" s="134" t="str">
        <f t="shared" ref="A131:B131" si="81">A130</f>
        <v>DISPUTES BY NUMBER</v>
      </c>
      <c r="B131" s="37" t="str">
        <f t="shared" si="81"/>
        <v>LITIGATED</v>
      </c>
      <c r="C131" s="12" t="s">
        <v>31</v>
      </c>
      <c r="D131" s="66" t="s">
        <v>284</v>
      </c>
      <c r="E131" s="148">
        <v>0</v>
      </c>
      <c r="F131" s="148">
        <v>0</v>
      </c>
      <c r="G131" s="148">
        <v>0</v>
      </c>
      <c r="H131" s="148">
        <v>0</v>
      </c>
      <c r="I131" s="117">
        <f t="shared" si="66"/>
        <v>0</v>
      </c>
      <c r="J131" s="148">
        <v>0</v>
      </c>
    </row>
    <row r="132" spans="1:10" x14ac:dyDescent="0.45">
      <c r="A132" s="134" t="str">
        <f t="shared" ref="A132:B132" si="82">A131</f>
        <v>DISPUTES BY NUMBER</v>
      </c>
      <c r="B132" s="37" t="str">
        <f t="shared" si="82"/>
        <v>LITIGATED</v>
      </c>
      <c r="C132" s="12" t="s">
        <v>31</v>
      </c>
      <c r="D132" s="66" t="s">
        <v>267</v>
      </c>
      <c r="E132" s="117">
        <f>E133-SUM(E118:E119)+E120+E129</f>
        <v>0</v>
      </c>
      <c r="F132" s="117">
        <f>F133-SUM(F118:F119)+F120+F129</f>
        <v>0</v>
      </c>
      <c r="G132" s="117">
        <f>G133-SUM(G118:G119)+G120+G129</f>
        <v>0</v>
      </c>
      <c r="H132" s="117">
        <f>H133-SUM(H118:H119)+H120+H129</f>
        <v>0</v>
      </c>
      <c r="I132" s="117">
        <f t="shared" si="66"/>
        <v>0</v>
      </c>
      <c r="J132" s="117">
        <f>J133-SUM(J118:J119)+J120+J129</f>
        <v>0</v>
      </c>
    </row>
    <row r="133" spans="1:10" x14ac:dyDescent="0.45">
      <c r="A133" s="134" t="str">
        <f t="shared" ref="A133:B133" si="83">A132</f>
        <v>DISPUTES BY NUMBER</v>
      </c>
      <c r="B133" s="37" t="str">
        <f t="shared" si="83"/>
        <v>LITIGATED</v>
      </c>
      <c r="C133" s="12" t="s">
        <v>32</v>
      </c>
      <c r="D133" s="66" t="s">
        <v>276</v>
      </c>
      <c r="E133" s="148">
        <v>0</v>
      </c>
      <c r="F133" s="148">
        <v>0</v>
      </c>
      <c r="G133" s="148">
        <v>0</v>
      </c>
      <c r="H133" s="148">
        <v>0</v>
      </c>
      <c r="I133" s="117">
        <f t="shared" si="66"/>
        <v>0</v>
      </c>
      <c r="J133" s="148"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51">
        <v>0</v>
      </c>
      <c r="F136" s="151">
        <v>0</v>
      </c>
      <c r="G136" s="151">
        <v>0</v>
      </c>
      <c r="H136" s="151">
        <v>0</v>
      </c>
      <c r="I136" s="116">
        <f>SUM(E136:H136)</f>
        <v>0</v>
      </c>
      <c r="J136" s="151">
        <v>0</v>
      </c>
    </row>
    <row r="137" spans="1:10" x14ac:dyDescent="0.45">
      <c r="A137" s="135"/>
      <c r="B137" s="37"/>
      <c r="C137" s="12"/>
      <c r="D137" s="113"/>
      <c r="E137" s="112"/>
      <c r="F137" s="112"/>
      <c r="G137" s="112"/>
      <c r="H137" s="112"/>
      <c r="I137" s="112"/>
      <c r="J137" s="112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148">
        <v>0</v>
      </c>
      <c r="F138" s="148">
        <v>0</v>
      </c>
      <c r="G138" s="148">
        <v>0</v>
      </c>
      <c r="H138" s="148">
        <v>0</v>
      </c>
      <c r="I138" s="117">
        <f t="shared" ref="I138:I153" si="84">SUM(E138:H138)</f>
        <v>0</v>
      </c>
      <c r="J138" s="148">
        <v>0</v>
      </c>
    </row>
    <row r="139" spans="1:10" x14ac:dyDescent="0.45">
      <c r="A139" s="134" t="str">
        <f t="shared" ref="A139:B153" si="85">A138</f>
        <v>DISPUTES BY SUM INSURED</v>
      </c>
      <c r="B139" s="37" t="str">
        <f t="shared" si="85"/>
        <v>LITIGATED</v>
      </c>
      <c r="C139" s="12" t="s">
        <v>31</v>
      </c>
      <c r="D139" s="66" t="s">
        <v>265</v>
      </c>
      <c r="E139" s="148">
        <v>0</v>
      </c>
      <c r="F139" s="148">
        <v>0</v>
      </c>
      <c r="G139" s="148">
        <v>0</v>
      </c>
      <c r="H139" s="148">
        <v>0</v>
      </c>
      <c r="I139" s="117">
        <f t="shared" si="84"/>
        <v>0</v>
      </c>
      <c r="J139" s="148">
        <v>0</v>
      </c>
    </row>
    <row r="140" spans="1:10" x14ac:dyDescent="0.45">
      <c r="A140" s="134" t="str">
        <f t="shared" si="85"/>
        <v>DISPUTES BY SUM INSURED</v>
      </c>
      <c r="B140" s="37" t="str">
        <f t="shared" si="85"/>
        <v>LITIGATED</v>
      </c>
      <c r="C140" s="12" t="s">
        <v>31</v>
      </c>
      <c r="D140" s="66" t="s">
        <v>263</v>
      </c>
      <c r="E140" s="117">
        <f>SUBTOTAL(9,E141:E148)</f>
        <v>0</v>
      </c>
      <c r="F140" s="117">
        <f t="shared" ref="F140:H140" si="86">SUBTOTAL(9,F141:F148)</f>
        <v>0</v>
      </c>
      <c r="G140" s="117">
        <f t="shared" si="86"/>
        <v>0</v>
      </c>
      <c r="H140" s="117">
        <f t="shared" si="86"/>
        <v>0</v>
      </c>
      <c r="I140" s="117">
        <f t="shared" si="84"/>
        <v>0</v>
      </c>
      <c r="J140" s="117">
        <f>SUBTOTAL(9,J141:J148)</f>
        <v>0</v>
      </c>
    </row>
    <row r="141" spans="1:10" x14ac:dyDescent="0.45">
      <c r="A141" s="134" t="str">
        <f t="shared" si="85"/>
        <v>DISPUTES BY SUM INSURED</v>
      </c>
      <c r="B141" s="37" t="str">
        <f t="shared" si="85"/>
        <v>LITIGATED</v>
      </c>
      <c r="C141" s="12" t="s">
        <v>31</v>
      </c>
      <c r="D141" s="66" t="s">
        <v>268</v>
      </c>
      <c r="E141" s="148">
        <v>0</v>
      </c>
      <c r="F141" s="148">
        <v>0</v>
      </c>
      <c r="G141" s="148">
        <v>0</v>
      </c>
      <c r="H141" s="148">
        <v>0</v>
      </c>
      <c r="I141" s="117">
        <f t="shared" si="84"/>
        <v>0</v>
      </c>
      <c r="J141" s="148">
        <v>0</v>
      </c>
    </row>
    <row r="142" spans="1:10" x14ac:dyDescent="0.45">
      <c r="A142" s="134" t="str">
        <f t="shared" si="85"/>
        <v>DISPUTES BY SUM INSURED</v>
      </c>
      <c r="B142" s="37" t="str">
        <f t="shared" si="85"/>
        <v>LITIGATED</v>
      </c>
      <c r="C142" s="12" t="s">
        <v>31</v>
      </c>
      <c r="D142" s="66" t="s">
        <v>269</v>
      </c>
      <c r="E142" s="148">
        <v>0</v>
      </c>
      <c r="F142" s="148">
        <v>0</v>
      </c>
      <c r="G142" s="148">
        <v>0</v>
      </c>
      <c r="H142" s="148">
        <v>0</v>
      </c>
      <c r="I142" s="117">
        <f t="shared" si="84"/>
        <v>0</v>
      </c>
      <c r="J142" s="148">
        <v>0</v>
      </c>
    </row>
    <row r="143" spans="1:10" x14ac:dyDescent="0.45">
      <c r="A143" s="134" t="str">
        <f t="shared" si="85"/>
        <v>DISPUTES BY SUM INSURED</v>
      </c>
      <c r="B143" s="37" t="str">
        <f t="shared" si="85"/>
        <v>LITIGATED</v>
      </c>
      <c r="C143" s="12" t="s">
        <v>31</v>
      </c>
      <c r="D143" s="66" t="s">
        <v>270</v>
      </c>
      <c r="E143" s="148">
        <v>0</v>
      </c>
      <c r="F143" s="148">
        <v>0</v>
      </c>
      <c r="G143" s="148">
        <v>0</v>
      </c>
      <c r="H143" s="148">
        <v>0</v>
      </c>
      <c r="I143" s="117">
        <f t="shared" si="84"/>
        <v>0</v>
      </c>
      <c r="J143" s="148">
        <v>0</v>
      </c>
    </row>
    <row r="144" spans="1:10" x14ac:dyDescent="0.45">
      <c r="A144" s="134" t="str">
        <f t="shared" si="85"/>
        <v>DISPUTES BY SUM INSURED</v>
      </c>
      <c r="B144" s="37" t="str">
        <f t="shared" si="85"/>
        <v>LITIGATED</v>
      </c>
      <c r="C144" s="12" t="s">
        <v>31</v>
      </c>
      <c r="D144" s="66" t="s">
        <v>271</v>
      </c>
      <c r="E144" s="148">
        <v>0</v>
      </c>
      <c r="F144" s="148">
        <v>0</v>
      </c>
      <c r="G144" s="148">
        <v>0</v>
      </c>
      <c r="H144" s="148">
        <v>0</v>
      </c>
      <c r="I144" s="117">
        <f t="shared" si="84"/>
        <v>0</v>
      </c>
      <c r="J144" s="148">
        <v>0</v>
      </c>
    </row>
    <row r="145" spans="1:10" x14ac:dyDescent="0.45">
      <c r="A145" s="134" t="str">
        <f t="shared" si="85"/>
        <v>DISPUTES BY SUM INSURED</v>
      </c>
      <c r="B145" s="37" t="str">
        <f t="shared" si="85"/>
        <v>LITIGATED</v>
      </c>
      <c r="C145" s="12" t="s">
        <v>31</v>
      </c>
      <c r="D145" s="66" t="s">
        <v>272</v>
      </c>
      <c r="E145" s="148">
        <v>0</v>
      </c>
      <c r="F145" s="148">
        <v>0</v>
      </c>
      <c r="G145" s="148">
        <v>0</v>
      </c>
      <c r="H145" s="148">
        <v>0</v>
      </c>
      <c r="I145" s="117">
        <f t="shared" si="84"/>
        <v>0</v>
      </c>
      <c r="J145" s="148">
        <v>0</v>
      </c>
    </row>
    <row r="146" spans="1:10" x14ac:dyDescent="0.45">
      <c r="A146" s="134" t="str">
        <f t="shared" si="85"/>
        <v>DISPUTES BY SUM INSURED</v>
      </c>
      <c r="B146" s="37" t="str">
        <f t="shared" si="85"/>
        <v>LITIGATED</v>
      </c>
      <c r="C146" s="12" t="s">
        <v>31</v>
      </c>
      <c r="D146" s="66" t="s">
        <v>273</v>
      </c>
      <c r="E146" s="148">
        <v>0</v>
      </c>
      <c r="F146" s="148">
        <v>0</v>
      </c>
      <c r="G146" s="148">
        <v>0</v>
      </c>
      <c r="H146" s="148">
        <v>0</v>
      </c>
      <c r="I146" s="117">
        <f t="shared" si="84"/>
        <v>0</v>
      </c>
      <c r="J146" s="148">
        <v>0</v>
      </c>
    </row>
    <row r="147" spans="1:10" x14ac:dyDescent="0.45">
      <c r="A147" s="134" t="str">
        <f t="shared" si="85"/>
        <v>DISPUTES BY SUM INSURED</v>
      </c>
      <c r="B147" s="37" t="str">
        <f t="shared" si="85"/>
        <v>LITIGATED</v>
      </c>
      <c r="C147" s="12" t="s">
        <v>31</v>
      </c>
      <c r="D147" s="66" t="s">
        <v>274</v>
      </c>
      <c r="E147" s="148">
        <v>0</v>
      </c>
      <c r="F147" s="148">
        <v>0</v>
      </c>
      <c r="G147" s="148">
        <v>0</v>
      </c>
      <c r="H147" s="148">
        <v>0</v>
      </c>
      <c r="I147" s="117">
        <f t="shared" si="84"/>
        <v>0</v>
      </c>
      <c r="J147" s="148">
        <v>0</v>
      </c>
    </row>
    <row r="148" spans="1:10" x14ac:dyDescent="0.45">
      <c r="A148" s="134" t="str">
        <f t="shared" si="85"/>
        <v>DISPUTES BY SUM INSURED</v>
      </c>
      <c r="B148" s="37" t="str">
        <f t="shared" si="85"/>
        <v>LITIGATED</v>
      </c>
      <c r="C148" s="12" t="s">
        <v>31</v>
      </c>
      <c r="D148" s="66" t="s">
        <v>275</v>
      </c>
      <c r="E148" s="148">
        <v>0</v>
      </c>
      <c r="F148" s="148">
        <v>0</v>
      </c>
      <c r="G148" s="148">
        <v>0</v>
      </c>
      <c r="H148" s="148">
        <v>0</v>
      </c>
      <c r="I148" s="117">
        <f t="shared" si="84"/>
        <v>0</v>
      </c>
      <c r="J148" s="148">
        <v>0</v>
      </c>
    </row>
    <row r="149" spans="1:10" x14ac:dyDescent="0.45">
      <c r="A149" s="134" t="str">
        <f t="shared" si="85"/>
        <v>DISPUTES BY SUM INSURED</v>
      </c>
      <c r="B149" s="37" t="str">
        <f t="shared" si="85"/>
        <v>LITIGATED</v>
      </c>
      <c r="C149" s="12" t="s">
        <v>31</v>
      </c>
      <c r="D149" s="66" t="s">
        <v>266</v>
      </c>
      <c r="E149" s="117">
        <f>SUBTOTAL(9,E150:E151)</f>
        <v>0</v>
      </c>
      <c r="F149" s="117">
        <f t="shared" ref="F149:H149" si="87">SUBTOTAL(9,F150:F151)</f>
        <v>0</v>
      </c>
      <c r="G149" s="117">
        <f t="shared" si="87"/>
        <v>0</v>
      </c>
      <c r="H149" s="117">
        <f t="shared" si="87"/>
        <v>0</v>
      </c>
      <c r="I149" s="117">
        <f t="shared" si="84"/>
        <v>0</v>
      </c>
      <c r="J149" s="117">
        <f>SUBTOTAL(9,J150:J151)</f>
        <v>0</v>
      </c>
    </row>
    <row r="150" spans="1:10" x14ac:dyDescent="0.45">
      <c r="A150" s="134" t="str">
        <f t="shared" si="85"/>
        <v>DISPUTES BY SUM INSURED</v>
      </c>
      <c r="B150" s="37" t="str">
        <f t="shared" si="85"/>
        <v>LITIGATED</v>
      </c>
      <c r="C150" s="12" t="s">
        <v>31</v>
      </c>
      <c r="D150" s="66" t="s">
        <v>283</v>
      </c>
      <c r="E150" s="148">
        <v>0</v>
      </c>
      <c r="F150" s="148">
        <v>0</v>
      </c>
      <c r="G150" s="148">
        <v>0</v>
      </c>
      <c r="H150" s="148">
        <v>0</v>
      </c>
      <c r="I150" s="117">
        <f t="shared" si="84"/>
        <v>0</v>
      </c>
      <c r="J150" s="148">
        <v>0</v>
      </c>
    </row>
    <row r="151" spans="1:10" x14ac:dyDescent="0.45">
      <c r="A151" s="134" t="str">
        <f t="shared" si="85"/>
        <v>DISPUTES BY SUM INSURED</v>
      </c>
      <c r="B151" s="37" t="str">
        <f t="shared" si="85"/>
        <v>LITIGATED</v>
      </c>
      <c r="C151" s="12" t="s">
        <v>31</v>
      </c>
      <c r="D151" s="66" t="s">
        <v>284</v>
      </c>
      <c r="E151" s="148">
        <v>0</v>
      </c>
      <c r="F151" s="148">
        <v>0</v>
      </c>
      <c r="G151" s="148">
        <v>0</v>
      </c>
      <c r="H151" s="148">
        <v>0</v>
      </c>
      <c r="I151" s="117">
        <f t="shared" si="84"/>
        <v>0</v>
      </c>
      <c r="J151" s="148">
        <v>0</v>
      </c>
    </row>
    <row r="152" spans="1:10" x14ac:dyDescent="0.45">
      <c r="A152" s="134" t="str">
        <f t="shared" si="85"/>
        <v>DISPUTES BY SUM INSURED</v>
      </c>
      <c r="B152" s="37" t="str">
        <f t="shared" si="85"/>
        <v>LITIGATED</v>
      </c>
      <c r="C152" s="12" t="s">
        <v>31</v>
      </c>
      <c r="D152" s="66" t="s">
        <v>267</v>
      </c>
      <c r="E152" s="117">
        <f>E153-SUM(E138:E139)+E140+E149</f>
        <v>0</v>
      </c>
      <c r="F152" s="117">
        <f t="shared" ref="F152:H152" si="88">F153-SUM(F138:F139)+F140+F149</f>
        <v>0</v>
      </c>
      <c r="G152" s="117">
        <f t="shared" si="88"/>
        <v>0</v>
      </c>
      <c r="H152" s="117">
        <f t="shared" si="88"/>
        <v>0</v>
      </c>
      <c r="I152" s="117">
        <f t="shared" si="84"/>
        <v>0</v>
      </c>
      <c r="J152" s="117">
        <f>J153-SUM(J138:J139)+J140+J149</f>
        <v>0</v>
      </c>
    </row>
    <row r="153" spans="1:10" x14ac:dyDescent="0.45">
      <c r="A153" s="134" t="str">
        <f t="shared" si="85"/>
        <v>DISPUTES BY SUM INSURED</v>
      </c>
      <c r="B153" s="37" t="str">
        <f t="shared" si="85"/>
        <v>LITIGATED</v>
      </c>
      <c r="C153" s="12" t="s">
        <v>32</v>
      </c>
      <c r="D153" s="66" t="s">
        <v>276</v>
      </c>
      <c r="E153" s="148">
        <v>0</v>
      </c>
      <c r="F153" s="148">
        <v>0</v>
      </c>
      <c r="G153" s="148">
        <v>0</v>
      </c>
      <c r="H153" s="148">
        <v>0</v>
      </c>
      <c r="I153" s="117">
        <f t="shared" si="84"/>
        <v>0</v>
      </c>
      <c r="J153" s="148"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148">
        <v>0</v>
      </c>
      <c r="F156" s="148">
        <v>0</v>
      </c>
      <c r="G156" s="148">
        <v>0</v>
      </c>
      <c r="H156" s="148">
        <v>0</v>
      </c>
      <c r="I156" s="117">
        <f t="shared" ref="I156:I163" si="89">SUM(E156:H156)</f>
        <v>0</v>
      </c>
      <c r="J156" s="148">
        <v>0</v>
      </c>
    </row>
    <row r="157" spans="1:10" x14ac:dyDescent="0.45">
      <c r="A157" s="134" t="str">
        <f t="shared" ref="A157:B157" si="90">A156</f>
        <v>DISPUTE PAYMENT AMOUNTS (RESOLVED)</v>
      </c>
      <c r="B157" s="37" t="str">
        <f t="shared" si="90"/>
        <v>LITIGATED</v>
      </c>
      <c r="C157" s="12" t="s">
        <v>31</v>
      </c>
      <c r="D157" s="66" t="s">
        <v>269</v>
      </c>
      <c r="E157" s="148">
        <v>0</v>
      </c>
      <c r="F157" s="148">
        <v>0</v>
      </c>
      <c r="G157" s="148">
        <v>0</v>
      </c>
      <c r="H157" s="148">
        <v>0</v>
      </c>
      <c r="I157" s="117">
        <f t="shared" si="89"/>
        <v>0</v>
      </c>
      <c r="J157" s="148">
        <v>0</v>
      </c>
    </row>
    <row r="158" spans="1:10" x14ac:dyDescent="0.45">
      <c r="A158" s="134" t="str">
        <f t="shared" ref="A158:B158" si="91">A157</f>
        <v>DISPUTE PAYMENT AMOUNTS (RESOLVED)</v>
      </c>
      <c r="B158" s="37" t="str">
        <f t="shared" si="91"/>
        <v>LITIGATED</v>
      </c>
      <c r="C158" s="12" t="s">
        <v>31</v>
      </c>
      <c r="D158" s="66" t="s">
        <v>270</v>
      </c>
      <c r="E158" s="148">
        <v>0</v>
      </c>
      <c r="F158" s="148">
        <v>0</v>
      </c>
      <c r="G158" s="148">
        <v>0</v>
      </c>
      <c r="H158" s="148">
        <v>0</v>
      </c>
      <c r="I158" s="117">
        <f t="shared" si="89"/>
        <v>0</v>
      </c>
      <c r="J158" s="148">
        <v>0</v>
      </c>
    </row>
    <row r="159" spans="1:10" x14ac:dyDescent="0.45">
      <c r="A159" s="134" t="str">
        <f t="shared" ref="A159:B159" si="92">A158</f>
        <v>DISPUTE PAYMENT AMOUNTS (RESOLVED)</v>
      </c>
      <c r="B159" s="37" t="str">
        <f t="shared" si="92"/>
        <v>LITIGATED</v>
      </c>
      <c r="C159" s="12" t="s">
        <v>31</v>
      </c>
      <c r="D159" s="66" t="s">
        <v>271</v>
      </c>
      <c r="E159" s="148">
        <v>0</v>
      </c>
      <c r="F159" s="148">
        <v>0</v>
      </c>
      <c r="G159" s="148">
        <v>0</v>
      </c>
      <c r="H159" s="148">
        <v>0</v>
      </c>
      <c r="I159" s="117">
        <f t="shared" si="89"/>
        <v>0</v>
      </c>
      <c r="J159" s="148">
        <v>0</v>
      </c>
    </row>
    <row r="160" spans="1:10" x14ac:dyDescent="0.45">
      <c r="A160" s="134" t="str">
        <f t="shared" ref="A160:B160" si="93">A159</f>
        <v>DISPUTE PAYMENT AMOUNTS (RESOLVED)</v>
      </c>
      <c r="B160" s="37" t="str">
        <f t="shared" si="93"/>
        <v>LITIGATED</v>
      </c>
      <c r="C160" s="12" t="s">
        <v>31</v>
      </c>
      <c r="D160" s="66" t="s">
        <v>272</v>
      </c>
      <c r="E160" s="148">
        <v>0</v>
      </c>
      <c r="F160" s="148">
        <v>0</v>
      </c>
      <c r="G160" s="148">
        <v>0</v>
      </c>
      <c r="H160" s="148">
        <v>0</v>
      </c>
      <c r="I160" s="117">
        <f t="shared" si="89"/>
        <v>0</v>
      </c>
      <c r="J160" s="148">
        <v>0</v>
      </c>
    </row>
    <row r="161" spans="1:10" x14ac:dyDescent="0.45">
      <c r="A161" s="134" t="str">
        <f t="shared" ref="A161:B161" si="94">A160</f>
        <v>DISPUTE PAYMENT AMOUNTS (RESOLVED)</v>
      </c>
      <c r="B161" s="37" t="str">
        <f t="shared" si="94"/>
        <v>LITIGATED</v>
      </c>
      <c r="C161" s="12" t="s">
        <v>31</v>
      </c>
      <c r="D161" s="66" t="s">
        <v>273</v>
      </c>
      <c r="E161" s="148">
        <v>0</v>
      </c>
      <c r="F161" s="148">
        <v>0</v>
      </c>
      <c r="G161" s="148">
        <v>0</v>
      </c>
      <c r="H161" s="148">
        <v>0</v>
      </c>
      <c r="I161" s="117">
        <f t="shared" si="89"/>
        <v>0</v>
      </c>
      <c r="J161" s="148">
        <v>0</v>
      </c>
    </row>
    <row r="162" spans="1:10" x14ac:dyDescent="0.45">
      <c r="A162" s="134" t="str">
        <f t="shared" ref="A162:B162" si="95">A161</f>
        <v>DISPUTE PAYMENT AMOUNTS (RESOLVED)</v>
      </c>
      <c r="B162" s="37" t="str">
        <f t="shared" si="95"/>
        <v>LITIGATED</v>
      </c>
      <c r="C162" s="12" t="s">
        <v>31</v>
      </c>
      <c r="D162" s="66" t="s">
        <v>274</v>
      </c>
      <c r="E162" s="148">
        <v>0</v>
      </c>
      <c r="F162" s="148">
        <v>0</v>
      </c>
      <c r="G162" s="148">
        <v>0</v>
      </c>
      <c r="H162" s="148">
        <v>0</v>
      </c>
      <c r="I162" s="117">
        <f t="shared" si="89"/>
        <v>0</v>
      </c>
      <c r="J162" s="148">
        <v>0</v>
      </c>
    </row>
    <row r="163" spans="1:10" x14ac:dyDescent="0.45">
      <c r="A163" s="134" t="str">
        <f t="shared" ref="A163:B163" si="96">A162</f>
        <v>DISPUTE PAYMENT AMOUNTS (RESOLVED)</v>
      </c>
      <c r="B163" s="37" t="str">
        <f t="shared" si="96"/>
        <v>LITIGATED</v>
      </c>
      <c r="C163" s="12" t="s">
        <v>31</v>
      </c>
      <c r="D163" s="66" t="s">
        <v>275</v>
      </c>
      <c r="E163" s="148">
        <v>0</v>
      </c>
      <c r="F163" s="148">
        <v>0</v>
      </c>
      <c r="G163" s="148">
        <v>0</v>
      </c>
      <c r="H163" s="148">
        <v>0</v>
      </c>
      <c r="I163" s="117">
        <f t="shared" si="89"/>
        <v>0</v>
      </c>
      <c r="J163" s="148">
        <v>0</v>
      </c>
    </row>
  </sheetData>
  <sheetProtection algorithmName="SHA-256" hashValue="TrQtanp1TOa0WQ+N0uDG7eCMYpXyKCVYWLfdpbZfOe4=" saltValue="iPlJguQ7kNNPwfKtRyWu2A==" spinCount="100000" sheet="1" objects="1" scenarios="1"/>
  <mergeCells count="3">
    <mergeCell ref="D10:J10"/>
    <mergeCell ref="D62:J62"/>
    <mergeCell ref="D114:J114"/>
  </mergeCells>
  <conditionalFormatting sqref="E28">
    <cfRule type="expression" dxfId="35" priority="56">
      <formula>NOT(E28=0)</formula>
    </cfRule>
  </conditionalFormatting>
  <conditionalFormatting sqref="F28:H28">
    <cfRule type="expression" dxfId="34" priority="55">
      <formula>NOT(F28=0)</formula>
    </cfRule>
  </conditionalFormatting>
  <conditionalFormatting sqref="J28">
    <cfRule type="expression" dxfId="33" priority="54">
      <formula>NOT(J28=0)</formula>
    </cfRule>
  </conditionalFormatting>
  <conditionalFormatting sqref="E100">
    <cfRule type="expression" dxfId="32" priority="40">
      <formula>NOT(E100=0)</formula>
    </cfRule>
  </conditionalFormatting>
  <conditionalFormatting sqref="F100:H100">
    <cfRule type="expression" dxfId="31" priority="39">
      <formula>NOT(F100=0)</formula>
    </cfRule>
  </conditionalFormatting>
  <conditionalFormatting sqref="J100">
    <cfRule type="expression" dxfId="30" priority="38">
      <formula>NOT(J100=0)</formula>
    </cfRule>
  </conditionalFormatting>
  <conditionalFormatting sqref="E152">
    <cfRule type="expression" dxfId="29" priority="28">
      <formula>NOT(E152=0)</formula>
    </cfRule>
  </conditionalFormatting>
  <conditionalFormatting sqref="F152:H152">
    <cfRule type="expression" dxfId="28" priority="27">
      <formula>NOT(F152=0)</formula>
    </cfRule>
  </conditionalFormatting>
  <conditionalFormatting sqref="J152">
    <cfRule type="expression" dxfId="27" priority="26">
      <formula>NOT(J152=0)</formula>
    </cfRule>
  </conditionalFormatting>
  <conditionalFormatting sqref="E48">
    <cfRule type="expression" dxfId="26" priority="20">
      <formula>NOT(E48=0)</formula>
    </cfRule>
  </conditionalFormatting>
  <conditionalFormatting sqref="F48:H48">
    <cfRule type="expression" dxfId="25" priority="19">
      <formula>NOT(F48=0)</formula>
    </cfRule>
  </conditionalFormatting>
  <conditionalFormatting sqref="J48">
    <cfRule type="expression" dxfId="24" priority="18">
      <formula>NOT(J48=0)</formula>
    </cfRule>
  </conditionalFormatting>
  <conditionalFormatting sqref="E80">
    <cfRule type="expression" dxfId="23" priority="16">
      <formula>NOT(E80=0)</formula>
    </cfRule>
  </conditionalFormatting>
  <conditionalFormatting sqref="F80:H80">
    <cfRule type="expression" dxfId="22" priority="15">
      <formula>NOT(F80=0)</formula>
    </cfRule>
  </conditionalFormatting>
  <conditionalFormatting sqref="J80">
    <cfRule type="expression" dxfId="21" priority="14">
      <formula>NOT(J80=0)</formula>
    </cfRule>
  </conditionalFormatting>
  <conditionalFormatting sqref="E132">
    <cfRule type="expression" dxfId="20" priority="12">
      <formula>NOT(E132=0)</formula>
    </cfRule>
  </conditionalFormatting>
  <conditionalFormatting sqref="F132:H132">
    <cfRule type="expression" dxfId="19" priority="11">
      <formula>NOT(F132=0)</formula>
    </cfRule>
  </conditionalFormatting>
  <conditionalFormatting sqref="J132">
    <cfRule type="expression" dxfId="18" priority="10">
      <formula>NOT(J132=0)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FF6600"/>
  </sheetPr>
  <dimension ref="A1:J163"/>
  <sheetViews>
    <sheetView showGridLines="0" topLeftCell="D2" zoomScale="80" zoomScaleNormal="80" workbookViewId="0">
      <pane xSplit="1" ySplit="7" topLeftCell="E9" activePane="bottomRight" state="frozen"/>
      <selection activeCell="D2" sqref="D2"/>
      <selection pane="topRight" activeCell="E2" sqref="E2"/>
      <selection pane="bottomLeft" activeCell="D9" sqref="D9"/>
      <selection pane="bottomRight"/>
    </sheetView>
  </sheetViews>
  <sheetFormatPr defaultColWidth="9.1328125" defaultRowHeight="14.25" x14ac:dyDescent="0.45"/>
  <cols>
    <col min="1" max="1" width="28.86328125" style="42" hidden="1" customWidth="1"/>
    <col min="2" max="2" width="18.265625" style="42" hidden="1" customWidth="1"/>
    <col min="3" max="3" width="11" style="42" hidden="1" customWidth="1"/>
    <col min="4" max="4" width="90.73046875" style="1" bestFit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75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291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291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9</v>
      </c>
      <c r="E8" s="81" t="s">
        <v>107</v>
      </c>
      <c r="F8" s="91" t="s">
        <v>108</v>
      </c>
      <c r="G8" s="80" t="s">
        <v>6</v>
      </c>
      <c r="H8" s="81" t="s">
        <v>7</v>
      </c>
      <c r="I8" s="81" t="s">
        <v>8</v>
      </c>
      <c r="J8" s="81" t="s">
        <v>80</v>
      </c>
    </row>
    <row r="9" spans="1:10" s="36" customFormat="1" ht="14.65" thickBot="1" x14ac:dyDescent="0.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22.5" customHeight="1" thickBot="1" x14ac:dyDescent="0.5">
      <c r="A10" s="37"/>
      <c r="B10" s="37"/>
      <c r="C10" s="37"/>
      <c r="D10" s="161" t="s">
        <v>257</v>
      </c>
      <c r="E10" s="162"/>
      <c r="F10" s="162"/>
      <c r="G10" s="162"/>
      <c r="H10" s="162"/>
      <c r="I10" s="162"/>
      <c r="J10" s="163"/>
    </row>
    <row r="11" spans="1:10" ht="15.75" customHeight="1" x14ac:dyDescent="0.45">
      <c r="A11" s="37"/>
      <c r="B11" s="12"/>
      <c r="C11" s="37"/>
      <c r="D11" s="110" t="s">
        <v>332</v>
      </c>
      <c r="E11" s="111" t="s">
        <v>83</v>
      </c>
      <c r="F11" s="111" t="s">
        <v>83</v>
      </c>
      <c r="G11" s="111" t="s">
        <v>83</v>
      </c>
      <c r="H11" s="111" t="s">
        <v>83</v>
      </c>
      <c r="I11" s="111" t="s">
        <v>83</v>
      </c>
      <c r="J11" s="111" t="s">
        <v>83</v>
      </c>
    </row>
    <row r="12" spans="1:10" x14ac:dyDescent="0.45">
      <c r="A12" s="135" t="str">
        <f>D11</f>
        <v>DISPUTES BY NUMBER</v>
      </c>
      <c r="B12" s="37" t="str">
        <f>SUBSTITUTE($D$10, " ", "")</f>
        <v>INTERNAL</v>
      </c>
      <c r="C12" s="12" t="s">
        <v>31</v>
      </c>
      <c r="D12" s="113" t="s">
        <v>264</v>
      </c>
      <c r="E12" s="151">
        <v>0</v>
      </c>
      <c r="F12" s="151">
        <v>0</v>
      </c>
      <c r="G12" s="151">
        <v>0</v>
      </c>
      <c r="H12" s="151">
        <v>0</v>
      </c>
      <c r="I12" s="116">
        <f>SUM(E12:H12)</f>
        <v>0</v>
      </c>
      <c r="J12" s="151">
        <v>0</v>
      </c>
    </row>
    <row r="13" spans="1:10" x14ac:dyDescent="0.45">
      <c r="A13" s="135"/>
      <c r="B13" s="37"/>
      <c r="C13" s="12"/>
      <c r="D13" s="113"/>
      <c r="E13" s="112"/>
      <c r="F13" s="112"/>
      <c r="G13" s="112"/>
      <c r="H13" s="112"/>
      <c r="I13" s="112"/>
      <c r="J13" s="112"/>
    </row>
    <row r="14" spans="1:10" x14ac:dyDescent="0.45">
      <c r="A14" s="134" t="str">
        <f>A12</f>
        <v>DISPUTES BY NUMBER</v>
      </c>
      <c r="B14" s="37" t="str">
        <f>B12</f>
        <v>INTERNAL</v>
      </c>
      <c r="C14" s="41" t="s">
        <v>30</v>
      </c>
      <c r="D14" s="66" t="s">
        <v>319</v>
      </c>
      <c r="E14" s="148">
        <v>0</v>
      </c>
      <c r="F14" s="148">
        <v>0</v>
      </c>
      <c r="G14" s="148">
        <v>0</v>
      </c>
      <c r="H14" s="148">
        <v>0</v>
      </c>
      <c r="I14" s="117">
        <f t="shared" ref="I14:I29" si="0">SUM(E14:H14)</f>
        <v>0</v>
      </c>
      <c r="J14" s="148">
        <v>0</v>
      </c>
    </row>
    <row r="15" spans="1:10" x14ac:dyDescent="0.45">
      <c r="A15" s="134" t="str">
        <f t="shared" ref="A15:A29" si="1">A14</f>
        <v>DISPUTES BY NUMBER</v>
      </c>
      <c r="B15" s="37" t="str">
        <f t="shared" ref="B15:B29" si="2">B14</f>
        <v>INTERNAL</v>
      </c>
      <c r="C15" s="12" t="s">
        <v>31</v>
      </c>
      <c r="D15" s="66" t="s">
        <v>265</v>
      </c>
      <c r="E15" s="148">
        <v>0</v>
      </c>
      <c r="F15" s="148">
        <v>0</v>
      </c>
      <c r="G15" s="148">
        <v>0</v>
      </c>
      <c r="H15" s="148">
        <v>0</v>
      </c>
      <c r="I15" s="117">
        <f t="shared" si="0"/>
        <v>0</v>
      </c>
      <c r="J15" s="148">
        <v>0</v>
      </c>
    </row>
    <row r="16" spans="1:10" x14ac:dyDescent="0.45">
      <c r="A16" s="134" t="str">
        <f t="shared" si="1"/>
        <v>DISPUTES BY NUMBER</v>
      </c>
      <c r="B16" s="37" t="str">
        <f t="shared" si="2"/>
        <v>INTERNAL</v>
      </c>
      <c r="C16" s="12" t="s">
        <v>31</v>
      </c>
      <c r="D16" s="66" t="s">
        <v>263</v>
      </c>
      <c r="E16" s="117">
        <f>SUBTOTAL(9,E17:E24)</f>
        <v>0</v>
      </c>
      <c r="F16" s="117">
        <f t="shared" ref="F16:H16" si="3">SUBTOTAL(9,F17:F24)</f>
        <v>0</v>
      </c>
      <c r="G16" s="117">
        <f t="shared" si="3"/>
        <v>0</v>
      </c>
      <c r="H16" s="117">
        <f t="shared" si="3"/>
        <v>0</v>
      </c>
      <c r="I16" s="117">
        <f t="shared" si="0"/>
        <v>0</v>
      </c>
      <c r="J16" s="117">
        <f>SUBTOTAL(9,J17:J24)</f>
        <v>0</v>
      </c>
    </row>
    <row r="17" spans="1:10" x14ac:dyDescent="0.45">
      <c r="A17" s="134" t="str">
        <f t="shared" si="1"/>
        <v>DISPUTES BY NUMBER</v>
      </c>
      <c r="B17" s="37" t="str">
        <f t="shared" si="2"/>
        <v>INTERNAL</v>
      </c>
      <c r="C17" s="12" t="s">
        <v>31</v>
      </c>
      <c r="D17" s="66" t="s">
        <v>268</v>
      </c>
      <c r="E17" s="148">
        <v>0</v>
      </c>
      <c r="F17" s="148">
        <v>0</v>
      </c>
      <c r="G17" s="148">
        <v>0</v>
      </c>
      <c r="H17" s="148">
        <v>0</v>
      </c>
      <c r="I17" s="117">
        <f t="shared" si="0"/>
        <v>0</v>
      </c>
      <c r="J17" s="148">
        <v>0</v>
      </c>
    </row>
    <row r="18" spans="1:10" x14ac:dyDescent="0.45">
      <c r="A18" s="134" t="str">
        <f t="shared" si="1"/>
        <v>DISPUTES BY NUMBER</v>
      </c>
      <c r="B18" s="37" t="str">
        <f t="shared" si="2"/>
        <v>INTERNAL</v>
      </c>
      <c r="C18" s="12" t="s">
        <v>31</v>
      </c>
      <c r="D18" s="66" t="s">
        <v>269</v>
      </c>
      <c r="E18" s="148">
        <v>0</v>
      </c>
      <c r="F18" s="148">
        <v>0</v>
      </c>
      <c r="G18" s="148">
        <v>0</v>
      </c>
      <c r="H18" s="148">
        <v>0</v>
      </c>
      <c r="I18" s="117">
        <f t="shared" si="0"/>
        <v>0</v>
      </c>
      <c r="J18" s="148">
        <v>0</v>
      </c>
    </row>
    <row r="19" spans="1:10" x14ac:dyDescent="0.45">
      <c r="A19" s="134" t="str">
        <f t="shared" si="1"/>
        <v>DISPUTES BY NUMBER</v>
      </c>
      <c r="B19" s="37" t="str">
        <f t="shared" si="2"/>
        <v>INTERNAL</v>
      </c>
      <c r="C19" s="12" t="s">
        <v>31</v>
      </c>
      <c r="D19" s="66" t="s">
        <v>270</v>
      </c>
      <c r="E19" s="148">
        <v>0</v>
      </c>
      <c r="F19" s="148">
        <v>0</v>
      </c>
      <c r="G19" s="148">
        <v>0</v>
      </c>
      <c r="H19" s="148">
        <v>0</v>
      </c>
      <c r="I19" s="117">
        <f t="shared" si="0"/>
        <v>0</v>
      </c>
      <c r="J19" s="148">
        <v>0</v>
      </c>
    </row>
    <row r="20" spans="1:10" x14ac:dyDescent="0.45">
      <c r="A20" s="134" t="str">
        <f t="shared" si="1"/>
        <v>DISPUTES BY NUMBER</v>
      </c>
      <c r="B20" s="37" t="str">
        <f t="shared" si="2"/>
        <v>INTERNAL</v>
      </c>
      <c r="C20" s="12" t="s">
        <v>31</v>
      </c>
      <c r="D20" s="66" t="s">
        <v>271</v>
      </c>
      <c r="E20" s="148">
        <v>0</v>
      </c>
      <c r="F20" s="148">
        <v>0</v>
      </c>
      <c r="G20" s="148">
        <v>0</v>
      </c>
      <c r="H20" s="148">
        <v>0</v>
      </c>
      <c r="I20" s="117">
        <f t="shared" si="0"/>
        <v>0</v>
      </c>
      <c r="J20" s="148">
        <v>0</v>
      </c>
    </row>
    <row r="21" spans="1:10" x14ac:dyDescent="0.45">
      <c r="A21" s="134" t="str">
        <f t="shared" si="1"/>
        <v>DISPUTES BY NUMBER</v>
      </c>
      <c r="B21" s="37" t="str">
        <f t="shared" si="2"/>
        <v>INTERNAL</v>
      </c>
      <c r="C21" s="12" t="s">
        <v>31</v>
      </c>
      <c r="D21" s="66" t="s">
        <v>272</v>
      </c>
      <c r="E21" s="148">
        <v>0</v>
      </c>
      <c r="F21" s="148">
        <v>0</v>
      </c>
      <c r="G21" s="148">
        <v>0</v>
      </c>
      <c r="H21" s="148">
        <v>0</v>
      </c>
      <c r="I21" s="117">
        <f t="shared" si="0"/>
        <v>0</v>
      </c>
      <c r="J21" s="148">
        <v>0</v>
      </c>
    </row>
    <row r="22" spans="1:10" x14ac:dyDescent="0.45">
      <c r="A22" s="134" t="str">
        <f t="shared" si="1"/>
        <v>DISPUTES BY NUMBER</v>
      </c>
      <c r="B22" s="37" t="str">
        <f t="shared" si="2"/>
        <v>INTERNAL</v>
      </c>
      <c r="C22" s="12" t="s">
        <v>31</v>
      </c>
      <c r="D22" s="66" t="s">
        <v>273</v>
      </c>
      <c r="E22" s="148">
        <v>0</v>
      </c>
      <c r="F22" s="148">
        <v>0</v>
      </c>
      <c r="G22" s="148">
        <v>0</v>
      </c>
      <c r="H22" s="148">
        <v>0</v>
      </c>
      <c r="I22" s="117">
        <f t="shared" si="0"/>
        <v>0</v>
      </c>
      <c r="J22" s="148">
        <v>0</v>
      </c>
    </row>
    <row r="23" spans="1:10" x14ac:dyDescent="0.45">
      <c r="A23" s="134" t="str">
        <f t="shared" si="1"/>
        <v>DISPUTES BY NUMBER</v>
      </c>
      <c r="B23" s="37" t="str">
        <f t="shared" si="2"/>
        <v>INTERNAL</v>
      </c>
      <c r="C23" s="12" t="s">
        <v>31</v>
      </c>
      <c r="D23" s="66" t="s">
        <v>274</v>
      </c>
      <c r="E23" s="148">
        <v>0</v>
      </c>
      <c r="F23" s="148">
        <v>0</v>
      </c>
      <c r="G23" s="148">
        <v>0</v>
      </c>
      <c r="H23" s="148">
        <v>0</v>
      </c>
      <c r="I23" s="117">
        <f t="shared" si="0"/>
        <v>0</v>
      </c>
      <c r="J23" s="148">
        <v>0</v>
      </c>
    </row>
    <row r="24" spans="1:10" x14ac:dyDescent="0.45">
      <c r="A24" s="134" t="str">
        <f t="shared" si="1"/>
        <v>DISPUTES BY NUMBER</v>
      </c>
      <c r="B24" s="37" t="str">
        <f t="shared" si="2"/>
        <v>INTERNAL</v>
      </c>
      <c r="C24" s="12" t="s">
        <v>31</v>
      </c>
      <c r="D24" s="66" t="s">
        <v>275</v>
      </c>
      <c r="E24" s="148">
        <v>0</v>
      </c>
      <c r="F24" s="148">
        <v>0</v>
      </c>
      <c r="G24" s="148">
        <v>0</v>
      </c>
      <c r="H24" s="148">
        <v>0</v>
      </c>
      <c r="I24" s="117">
        <f t="shared" si="0"/>
        <v>0</v>
      </c>
      <c r="J24" s="148">
        <v>0</v>
      </c>
    </row>
    <row r="25" spans="1:10" x14ac:dyDescent="0.45">
      <c r="A25" s="134" t="str">
        <f t="shared" si="1"/>
        <v>DISPUTES BY NUMBER</v>
      </c>
      <c r="B25" s="37" t="str">
        <f t="shared" si="2"/>
        <v>INTERNAL</v>
      </c>
      <c r="C25" s="12" t="s">
        <v>31</v>
      </c>
      <c r="D25" s="66" t="s">
        <v>266</v>
      </c>
      <c r="E25" s="117">
        <f>SUBTOTAL(9,E26:E27)</f>
        <v>0</v>
      </c>
      <c r="F25" s="117">
        <f t="shared" ref="F25:H25" si="4">SUBTOTAL(9,F26:F27)</f>
        <v>0</v>
      </c>
      <c r="G25" s="117">
        <f t="shared" si="4"/>
        <v>0</v>
      </c>
      <c r="H25" s="117">
        <f t="shared" si="4"/>
        <v>0</v>
      </c>
      <c r="I25" s="117">
        <f t="shared" si="0"/>
        <v>0</v>
      </c>
      <c r="J25" s="117">
        <f>SUBTOTAL(9,J26:J27)</f>
        <v>0</v>
      </c>
    </row>
    <row r="26" spans="1:10" x14ac:dyDescent="0.45">
      <c r="A26" s="134" t="str">
        <f t="shared" si="1"/>
        <v>DISPUTES BY NUMBER</v>
      </c>
      <c r="B26" s="37" t="str">
        <f t="shared" si="2"/>
        <v>INTERNAL</v>
      </c>
      <c r="C26" s="12" t="s">
        <v>31</v>
      </c>
      <c r="D26" s="66" t="s">
        <v>283</v>
      </c>
      <c r="E26" s="148">
        <v>0</v>
      </c>
      <c r="F26" s="148">
        <v>0</v>
      </c>
      <c r="G26" s="148">
        <v>0</v>
      </c>
      <c r="H26" s="148">
        <v>0</v>
      </c>
      <c r="I26" s="117">
        <f t="shared" si="0"/>
        <v>0</v>
      </c>
      <c r="J26" s="148">
        <v>0</v>
      </c>
    </row>
    <row r="27" spans="1:10" x14ac:dyDescent="0.45">
      <c r="A27" s="134" t="str">
        <f t="shared" si="1"/>
        <v>DISPUTES BY NUMBER</v>
      </c>
      <c r="B27" s="37" t="str">
        <f t="shared" si="2"/>
        <v>INTERNAL</v>
      </c>
      <c r="C27" s="12" t="s">
        <v>31</v>
      </c>
      <c r="D27" s="66" t="s">
        <v>284</v>
      </c>
      <c r="E27" s="148">
        <v>0</v>
      </c>
      <c r="F27" s="148">
        <v>0</v>
      </c>
      <c r="G27" s="148">
        <v>0</v>
      </c>
      <c r="H27" s="148">
        <v>0</v>
      </c>
      <c r="I27" s="117">
        <f t="shared" si="0"/>
        <v>0</v>
      </c>
      <c r="J27" s="148">
        <v>0</v>
      </c>
    </row>
    <row r="28" spans="1:10" x14ac:dyDescent="0.45">
      <c r="A28" s="134" t="str">
        <f t="shared" si="1"/>
        <v>DISPUTES BY NUMBER</v>
      </c>
      <c r="B28" s="37" t="str">
        <f t="shared" si="2"/>
        <v>INTERNAL</v>
      </c>
      <c r="C28" s="12" t="s">
        <v>31</v>
      </c>
      <c r="D28" s="66" t="s">
        <v>267</v>
      </c>
      <c r="E28" s="117">
        <f>E29-SUM(E14:E15)+E16+E25</f>
        <v>0</v>
      </c>
      <c r="F28" s="117">
        <f>F29-SUM(F14:F15)+F16+F25</f>
        <v>0</v>
      </c>
      <c r="G28" s="117">
        <f>G29-SUM(G14:G15)+G16+G25</f>
        <v>0</v>
      </c>
      <c r="H28" s="117">
        <f>H29-SUM(H14:H15)+H16+H25</f>
        <v>0</v>
      </c>
      <c r="I28" s="117">
        <f t="shared" si="0"/>
        <v>0</v>
      </c>
      <c r="J28" s="117">
        <f>J29-SUM(J14:J15)+J16+J25</f>
        <v>0</v>
      </c>
    </row>
    <row r="29" spans="1:10" x14ac:dyDescent="0.45">
      <c r="A29" s="134" t="str">
        <f t="shared" si="1"/>
        <v>DISPUTES BY NUMBER</v>
      </c>
      <c r="B29" s="37" t="str">
        <f t="shared" si="2"/>
        <v>INTERNAL</v>
      </c>
      <c r="C29" s="12" t="s">
        <v>32</v>
      </c>
      <c r="D29" s="66" t="s">
        <v>276</v>
      </c>
      <c r="E29" s="148">
        <v>0</v>
      </c>
      <c r="F29" s="148">
        <v>0</v>
      </c>
      <c r="G29" s="148">
        <v>0</v>
      </c>
      <c r="H29" s="148">
        <v>0</v>
      </c>
      <c r="I29" s="117">
        <f t="shared" si="0"/>
        <v>0</v>
      </c>
      <c r="J29" s="148">
        <v>0</v>
      </c>
    </row>
    <row r="30" spans="1:10" x14ac:dyDescent="0.45">
      <c r="A30" s="136"/>
      <c r="B30" s="12"/>
      <c r="C30" s="12"/>
      <c r="D30" s="66"/>
      <c r="E30" s="115"/>
      <c r="F30" s="115"/>
      <c r="G30" s="115"/>
      <c r="H30" s="115"/>
      <c r="I30" s="115"/>
      <c r="J30" s="115"/>
    </row>
    <row r="31" spans="1:10" x14ac:dyDescent="0.45">
      <c r="A31" s="137"/>
      <c r="D31" s="55" t="s">
        <v>333</v>
      </c>
      <c r="E31" s="63" t="s">
        <v>82</v>
      </c>
      <c r="F31" s="63" t="s">
        <v>82</v>
      </c>
      <c r="G31" s="63" t="s">
        <v>82</v>
      </c>
      <c r="H31" s="63" t="s">
        <v>82</v>
      </c>
      <c r="I31" s="63" t="s">
        <v>82</v>
      </c>
      <c r="J31" s="63" t="s">
        <v>81</v>
      </c>
    </row>
    <row r="32" spans="1:10" x14ac:dyDescent="0.45">
      <c r="A32" s="135" t="str">
        <f>D31</f>
        <v>DISPUTES BY SUM INSURED</v>
      </c>
      <c r="B32" s="37" t="str">
        <f>B12</f>
        <v>INTERNAL</v>
      </c>
      <c r="C32" s="12" t="s">
        <v>31</v>
      </c>
      <c r="D32" s="113" t="s">
        <v>264</v>
      </c>
      <c r="E32" s="151">
        <v>0</v>
      </c>
      <c r="F32" s="151">
        <v>0</v>
      </c>
      <c r="G32" s="151">
        <v>0</v>
      </c>
      <c r="H32" s="151">
        <v>0</v>
      </c>
      <c r="I32" s="116">
        <f>SUM(E32:H32)</f>
        <v>0</v>
      </c>
      <c r="J32" s="151">
        <v>0</v>
      </c>
    </row>
    <row r="33" spans="1:10" x14ac:dyDescent="0.45">
      <c r="A33" s="135"/>
      <c r="B33" s="37"/>
      <c r="C33" s="12"/>
      <c r="D33" s="113"/>
      <c r="E33" s="112"/>
      <c r="F33" s="112"/>
      <c r="G33" s="112"/>
      <c r="H33" s="112"/>
      <c r="I33" s="112"/>
      <c r="J33" s="112"/>
    </row>
    <row r="34" spans="1:10" x14ac:dyDescent="0.45">
      <c r="A34" s="134" t="str">
        <f>A32</f>
        <v>DISPUTES BY SUM INSURED</v>
      </c>
      <c r="B34" s="37" t="str">
        <f>B32</f>
        <v>INTERNAL</v>
      </c>
      <c r="C34" s="41" t="s">
        <v>30</v>
      </c>
      <c r="D34" s="66" t="s">
        <v>319</v>
      </c>
      <c r="E34" s="148">
        <v>0</v>
      </c>
      <c r="F34" s="148">
        <v>0</v>
      </c>
      <c r="G34" s="148">
        <v>0</v>
      </c>
      <c r="H34" s="148">
        <v>0</v>
      </c>
      <c r="I34" s="117">
        <f t="shared" ref="I34:I49" si="5">SUM(E34:H34)</f>
        <v>0</v>
      </c>
      <c r="J34" s="148">
        <v>0</v>
      </c>
    </row>
    <row r="35" spans="1:10" x14ac:dyDescent="0.45">
      <c r="A35" s="134" t="str">
        <f t="shared" ref="A35:B49" si="6">A34</f>
        <v>DISPUTES BY SUM INSURED</v>
      </c>
      <c r="B35" s="37" t="str">
        <f t="shared" si="6"/>
        <v>INTERNAL</v>
      </c>
      <c r="C35" s="12" t="s">
        <v>31</v>
      </c>
      <c r="D35" s="66" t="s">
        <v>265</v>
      </c>
      <c r="E35" s="148">
        <v>0</v>
      </c>
      <c r="F35" s="148">
        <v>0</v>
      </c>
      <c r="G35" s="148">
        <v>0</v>
      </c>
      <c r="H35" s="148">
        <v>0</v>
      </c>
      <c r="I35" s="117">
        <f t="shared" si="5"/>
        <v>0</v>
      </c>
      <c r="J35" s="148">
        <v>0</v>
      </c>
    </row>
    <row r="36" spans="1:10" x14ac:dyDescent="0.45">
      <c r="A36" s="134" t="str">
        <f>A35</f>
        <v>DISPUTES BY SUM INSURED</v>
      </c>
      <c r="B36" s="37" t="str">
        <f>B35</f>
        <v>INTERNAL</v>
      </c>
      <c r="C36" s="12" t="s">
        <v>31</v>
      </c>
      <c r="D36" s="66" t="s">
        <v>263</v>
      </c>
      <c r="E36" s="117">
        <f>SUBTOTAL(9,E37:E44)</f>
        <v>0</v>
      </c>
      <c r="F36" s="117">
        <f t="shared" ref="F36:H36" si="7">SUBTOTAL(9,F37:F44)</f>
        <v>0</v>
      </c>
      <c r="G36" s="117">
        <f t="shared" si="7"/>
        <v>0</v>
      </c>
      <c r="H36" s="117">
        <f t="shared" si="7"/>
        <v>0</v>
      </c>
      <c r="I36" s="117">
        <f t="shared" si="5"/>
        <v>0</v>
      </c>
      <c r="J36" s="117">
        <f>SUBTOTAL(9,J37:J44)</f>
        <v>0</v>
      </c>
    </row>
    <row r="37" spans="1:10" x14ac:dyDescent="0.45">
      <c r="A37" s="134" t="str">
        <f t="shared" si="6"/>
        <v>DISPUTES BY SUM INSURED</v>
      </c>
      <c r="B37" s="37" t="str">
        <f t="shared" si="6"/>
        <v>INTERNAL</v>
      </c>
      <c r="C37" s="12" t="s">
        <v>31</v>
      </c>
      <c r="D37" s="66" t="s">
        <v>268</v>
      </c>
      <c r="E37" s="148">
        <v>0</v>
      </c>
      <c r="F37" s="148">
        <v>0</v>
      </c>
      <c r="G37" s="148">
        <v>0</v>
      </c>
      <c r="H37" s="148">
        <v>0</v>
      </c>
      <c r="I37" s="117">
        <f t="shared" si="5"/>
        <v>0</v>
      </c>
      <c r="J37" s="148">
        <v>0</v>
      </c>
    </row>
    <row r="38" spans="1:10" x14ac:dyDescent="0.45">
      <c r="A38" s="134" t="str">
        <f t="shared" si="6"/>
        <v>DISPUTES BY SUM INSURED</v>
      </c>
      <c r="B38" s="37" t="str">
        <f t="shared" si="6"/>
        <v>INTERNAL</v>
      </c>
      <c r="C38" s="12" t="s">
        <v>31</v>
      </c>
      <c r="D38" s="66" t="s">
        <v>269</v>
      </c>
      <c r="E38" s="148">
        <v>0</v>
      </c>
      <c r="F38" s="148">
        <v>0</v>
      </c>
      <c r="G38" s="148">
        <v>0</v>
      </c>
      <c r="H38" s="148">
        <v>0</v>
      </c>
      <c r="I38" s="117">
        <f t="shared" si="5"/>
        <v>0</v>
      </c>
      <c r="J38" s="148">
        <v>0</v>
      </c>
    </row>
    <row r="39" spans="1:10" x14ac:dyDescent="0.45">
      <c r="A39" s="134" t="str">
        <f t="shared" si="6"/>
        <v>DISPUTES BY SUM INSURED</v>
      </c>
      <c r="B39" s="37" t="str">
        <f t="shared" si="6"/>
        <v>INTERNAL</v>
      </c>
      <c r="C39" s="12" t="s">
        <v>31</v>
      </c>
      <c r="D39" s="66" t="s">
        <v>270</v>
      </c>
      <c r="E39" s="148">
        <v>0</v>
      </c>
      <c r="F39" s="148">
        <v>0</v>
      </c>
      <c r="G39" s="148">
        <v>0</v>
      </c>
      <c r="H39" s="148">
        <v>0</v>
      </c>
      <c r="I39" s="117">
        <f t="shared" si="5"/>
        <v>0</v>
      </c>
      <c r="J39" s="148">
        <v>0</v>
      </c>
    </row>
    <row r="40" spans="1:10" x14ac:dyDescent="0.45">
      <c r="A40" s="134" t="str">
        <f t="shared" si="6"/>
        <v>DISPUTES BY SUM INSURED</v>
      </c>
      <c r="B40" s="37" t="str">
        <f t="shared" si="6"/>
        <v>INTERNAL</v>
      </c>
      <c r="C40" s="12" t="s">
        <v>31</v>
      </c>
      <c r="D40" s="66" t="s">
        <v>271</v>
      </c>
      <c r="E40" s="148">
        <v>0</v>
      </c>
      <c r="F40" s="148">
        <v>0</v>
      </c>
      <c r="G40" s="148">
        <v>0</v>
      </c>
      <c r="H40" s="148">
        <v>0</v>
      </c>
      <c r="I40" s="117">
        <f t="shared" si="5"/>
        <v>0</v>
      </c>
      <c r="J40" s="148">
        <v>0</v>
      </c>
    </row>
    <row r="41" spans="1:10" x14ac:dyDescent="0.45">
      <c r="A41" s="134" t="str">
        <f t="shared" si="6"/>
        <v>DISPUTES BY SUM INSURED</v>
      </c>
      <c r="B41" s="37" t="str">
        <f t="shared" si="6"/>
        <v>INTERNAL</v>
      </c>
      <c r="C41" s="12" t="s">
        <v>31</v>
      </c>
      <c r="D41" s="66" t="s">
        <v>272</v>
      </c>
      <c r="E41" s="148">
        <v>0</v>
      </c>
      <c r="F41" s="148">
        <v>0</v>
      </c>
      <c r="G41" s="148">
        <v>0</v>
      </c>
      <c r="H41" s="148">
        <v>0</v>
      </c>
      <c r="I41" s="117">
        <f t="shared" si="5"/>
        <v>0</v>
      </c>
      <c r="J41" s="148">
        <v>0</v>
      </c>
    </row>
    <row r="42" spans="1:10" x14ac:dyDescent="0.45">
      <c r="A42" s="134" t="str">
        <f t="shared" si="6"/>
        <v>DISPUTES BY SUM INSURED</v>
      </c>
      <c r="B42" s="37" t="str">
        <f t="shared" si="6"/>
        <v>INTERNAL</v>
      </c>
      <c r="C42" s="12" t="s">
        <v>31</v>
      </c>
      <c r="D42" s="66" t="s">
        <v>273</v>
      </c>
      <c r="E42" s="148">
        <v>0</v>
      </c>
      <c r="F42" s="148">
        <v>0</v>
      </c>
      <c r="G42" s="148">
        <v>0</v>
      </c>
      <c r="H42" s="148">
        <v>0</v>
      </c>
      <c r="I42" s="117">
        <f t="shared" si="5"/>
        <v>0</v>
      </c>
      <c r="J42" s="148">
        <v>0</v>
      </c>
    </row>
    <row r="43" spans="1:10" x14ac:dyDescent="0.45">
      <c r="A43" s="134" t="str">
        <f t="shared" si="6"/>
        <v>DISPUTES BY SUM INSURED</v>
      </c>
      <c r="B43" s="37" t="str">
        <f t="shared" si="6"/>
        <v>INTERNAL</v>
      </c>
      <c r="C43" s="12" t="s">
        <v>31</v>
      </c>
      <c r="D43" s="66" t="s">
        <v>274</v>
      </c>
      <c r="E43" s="148">
        <v>0</v>
      </c>
      <c r="F43" s="148">
        <v>0</v>
      </c>
      <c r="G43" s="148">
        <v>0</v>
      </c>
      <c r="H43" s="148">
        <v>0</v>
      </c>
      <c r="I43" s="117">
        <f t="shared" si="5"/>
        <v>0</v>
      </c>
      <c r="J43" s="148">
        <v>0</v>
      </c>
    </row>
    <row r="44" spans="1:10" x14ac:dyDescent="0.45">
      <c r="A44" s="134" t="str">
        <f t="shared" si="6"/>
        <v>DISPUTES BY SUM INSURED</v>
      </c>
      <c r="B44" s="37" t="str">
        <f t="shared" si="6"/>
        <v>INTERNAL</v>
      </c>
      <c r="C44" s="12" t="s">
        <v>31</v>
      </c>
      <c r="D44" s="66" t="s">
        <v>275</v>
      </c>
      <c r="E44" s="148">
        <v>0</v>
      </c>
      <c r="F44" s="148">
        <v>0</v>
      </c>
      <c r="G44" s="148">
        <v>0</v>
      </c>
      <c r="H44" s="148">
        <v>0</v>
      </c>
      <c r="I44" s="117">
        <f t="shared" si="5"/>
        <v>0</v>
      </c>
      <c r="J44" s="148">
        <v>0</v>
      </c>
    </row>
    <row r="45" spans="1:10" x14ac:dyDescent="0.45">
      <c r="A45" s="134" t="str">
        <f t="shared" si="6"/>
        <v>DISPUTES BY SUM INSURED</v>
      </c>
      <c r="B45" s="37" t="str">
        <f t="shared" si="6"/>
        <v>INTERNAL</v>
      </c>
      <c r="C45" s="12" t="s">
        <v>31</v>
      </c>
      <c r="D45" s="66" t="s">
        <v>266</v>
      </c>
      <c r="E45" s="117">
        <f>SUBTOTAL(9,E46:E47)</f>
        <v>0</v>
      </c>
      <c r="F45" s="117">
        <f t="shared" ref="F45:H45" si="8">SUBTOTAL(9,F46:F47)</f>
        <v>0</v>
      </c>
      <c r="G45" s="117">
        <f t="shared" si="8"/>
        <v>0</v>
      </c>
      <c r="H45" s="117">
        <f t="shared" si="8"/>
        <v>0</v>
      </c>
      <c r="I45" s="117">
        <f t="shared" si="5"/>
        <v>0</v>
      </c>
      <c r="J45" s="117">
        <f>SUBTOTAL(9,J46:J47)</f>
        <v>0</v>
      </c>
    </row>
    <row r="46" spans="1:10" x14ac:dyDescent="0.45">
      <c r="A46" s="134" t="str">
        <f t="shared" si="6"/>
        <v>DISPUTES BY SUM INSURED</v>
      </c>
      <c r="B46" s="37" t="str">
        <f t="shared" si="6"/>
        <v>INTERNAL</v>
      </c>
      <c r="C46" s="12" t="s">
        <v>31</v>
      </c>
      <c r="D46" s="66" t="s">
        <v>283</v>
      </c>
      <c r="E46" s="148">
        <v>0</v>
      </c>
      <c r="F46" s="148">
        <v>0</v>
      </c>
      <c r="G46" s="148">
        <v>0</v>
      </c>
      <c r="H46" s="148">
        <v>0</v>
      </c>
      <c r="I46" s="117">
        <f t="shared" si="5"/>
        <v>0</v>
      </c>
      <c r="J46" s="148">
        <v>0</v>
      </c>
    </row>
    <row r="47" spans="1:10" x14ac:dyDescent="0.45">
      <c r="A47" s="134" t="str">
        <f t="shared" si="6"/>
        <v>DISPUTES BY SUM INSURED</v>
      </c>
      <c r="B47" s="37" t="str">
        <f t="shared" si="6"/>
        <v>INTERNAL</v>
      </c>
      <c r="C47" s="12" t="s">
        <v>31</v>
      </c>
      <c r="D47" s="66" t="s">
        <v>284</v>
      </c>
      <c r="E47" s="148">
        <v>0</v>
      </c>
      <c r="F47" s="148">
        <v>0</v>
      </c>
      <c r="G47" s="148">
        <v>0</v>
      </c>
      <c r="H47" s="148">
        <v>0</v>
      </c>
      <c r="I47" s="117">
        <f t="shared" si="5"/>
        <v>0</v>
      </c>
      <c r="J47" s="148">
        <v>0</v>
      </c>
    </row>
    <row r="48" spans="1:10" x14ac:dyDescent="0.45">
      <c r="A48" s="134" t="str">
        <f t="shared" si="6"/>
        <v>DISPUTES BY SUM INSURED</v>
      </c>
      <c r="B48" s="37" t="str">
        <f t="shared" si="6"/>
        <v>INTERNAL</v>
      </c>
      <c r="C48" s="12" t="s">
        <v>31</v>
      </c>
      <c r="D48" s="66" t="s">
        <v>267</v>
      </c>
      <c r="E48" s="117">
        <f>E49-SUM(E34:E35)+E36+E45</f>
        <v>0</v>
      </c>
      <c r="F48" s="117">
        <f t="shared" ref="F48:H48" si="9">F49-SUM(F34:F35)+F36+F45</f>
        <v>0</v>
      </c>
      <c r="G48" s="117">
        <f t="shared" si="9"/>
        <v>0</v>
      </c>
      <c r="H48" s="117">
        <f t="shared" si="9"/>
        <v>0</v>
      </c>
      <c r="I48" s="117">
        <f t="shared" si="5"/>
        <v>0</v>
      </c>
      <c r="J48" s="117">
        <f>J49-SUM(J34:J35)+J36+J45</f>
        <v>0</v>
      </c>
    </row>
    <row r="49" spans="1:10" x14ac:dyDescent="0.45">
      <c r="A49" s="134" t="str">
        <f t="shared" si="6"/>
        <v>DISPUTES BY SUM INSURED</v>
      </c>
      <c r="B49" s="37" t="str">
        <f t="shared" si="6"/>
        <v>INTERNAL</v>
      </c>
      <c r="C49" s="12" t="s">
        <v>32</v>
      </c>
      <c r="D49" s="66" t="s">
        <v>276</v>
      </c>
      <c r="E49" s="148">
        <v>0</v>
      </c>
      <c r="F49" s="148">
        <v>0</v>
      </c>
      <c r="G49" s="148">
        <v>0</v>
      </c>
      <c r="H49" s="148">
        <v>0</v>
      </c>
      <c r="I49" s="117">
        <f t="shared" si="5"/>
        <v>0</v>
      </c>
      <c r="J49" s="148">
        <v>0</v>
      </c>
    </row>
    <row r="50" spans="1:10" x14ac:dyDescent="0.45">
      <c r="A50" s="134"/>
      <c r="B50" s="37"/>
      <c r="C50" s="12"/>
      <c r="D50" s="108"/>
      <c r="E50" s="115"/>
      <c r="F50" s="115"/>
      <c r="G50" s="115"/>
      <c r="H50" s="115"/>
      <c r="I50" s="115"/>
      <c r="J50" s="115"/>
    </row>
    <row r="51" spans="1:10" x14ac:dyDescent="0.45">
      <c r="A51" s="137"/>
      <c r="D51" s="143" t="s">
        <v>341</v>
      </c>
      <c r="E51" s="63" t="s">
        <v>82</v>
      </c>
      <c r="F51" s="63" t="s">
        <v>82</v>
      </c>
      <c r="G51" s="63" t="s">
        <v>82</v>
      </c>
      <c r="H51" s="63" t="s">
        <v>82</v>
      </c>
      <c r="I51" s="63" t="s">
        <v>82</v>
      </c>
      <c r="J51" s="63" t="s">
        <v>81</v>
      </c>
    </row>
    <row r="52" spans="1:10" x14ac:dyDescent="0.45">
      <c r="A52" s="134" t="str">
        <f>D51</f>
        <v>DISPUTE PAYMENT AMOUNTS (RESOLVED)</v>
      </c>
      <c r="B52" s="37" t="str">
        <f>B12</f>
        <v>INTERNAL</v>
      </c>
      <c r="C52" s="12" t="s">
        <v>31</v>
      </c>
      <c r="D52" s="66" t="s">
        <v>268</v>
      </c>
      <c r="E52" s="148">
        <v>0</v>
      </c>
      <c r="F52" s="148">
        <v>0</v>
      </c>
      <c r="G52" s="148">
        <v>0</v>
      </c>
      <c r="H52" s="148">
        <v>0</v>
      </c>
      <c r="I52" s="117">
        <f t="shared" ref="I52:I59" si="10">SUM(E52:H52)</f>
        <v>0</v>
      </c>
      <c r="J52" s="148">
        <v>0</v>
      </c>
    </row>
    <row r="53" spans="1:10" x14ac:dyDescent="0.45">
      <c r="A53" s="134" t="str">
        <f t="shared" ref="A53:B53" si="11">A52</f>
        <v>DISPUTE PAYMENT AMOUNTS (RESOLVED)</v>
      </c>
      <c r="B53" s="37" t="str">
        <f t="shared" si="11"/>
        <v>INTERNAL</v>
      </c>
      <c r="C53" s="12" t="s">
        <v>31</v>
      </c>
      <c r="D53" s="66" t="s">
        <v>269</v>
      </c>
      <c r="E53" s="148">
        <v>0</v>
      </c>
      <c r="F53" s="148">
        <v>0</v>
      </c>
      <c r="G53" s="148">
        <v>0</v>
      </c>
      <c r="H53" s="148">
        <v>0</v>
      </c>
      <c r="I53" s="117">
        <f t="shared" si="10"/>
        <v>0</v>
      </c>
      <c r="J53" s="148">
        <v>0</v>
      </c>
    </row>
    <row r="54" spans="1:10" x14ac:dyDescent="0.45">
      <c r="A54" s="134" t="str">
        <f t="shared" ref="A54:B54" si="12">A53</f>
        <v>DISPUTE PAYMENT AMOUNTS (RESOLVED)</v>
      </c>
      <c r="B54" s="37" t="str">
        <f t="shared" si="12"/>
        <v>INTERNAL</v>
      </c>
      <c r="C54" s="12" t="s">
        <v>31</v>
      </c>
      <c r="D54" s="66" t="s">
        <v>270</v>
      </c>
      <c r="E54" s="148">
        <v>0</v>
      </c>
      <c r="F54" s="148">
        <v>0</v>
      </c>
      <c r="G54" s="148">
        <v>0</v>
      </c>
      <c r="H54" s="148">
        <v>0</v>
      </c>
      <c r="I54" s="117">
        <f t="shared" si="10"/>
        <v>0</v>
      </c>
      <c r="J54" s="148">
        <v>0</v>
      </c>
    </row>
    <row r="55" spans="1:10" x14ac:dyDescent="0.45">
      <c r="A55" s="134" t="str">
        <f t="shared" ref="A55:B55" si="13">A54</f>
        <v>DISPUTE PAYMENT AMOUNTS (RESOLVED)</v>
      </c>
      <c r="B55" s="37" t="str">
        <f t="shared" si="13"/>
        <v>INTERNAL</v>
      </c>
      <c r="C55" s="12" t="s">
        <v>31</v>
      </c>
      <c r="D55" s="66" t="s">
        <v>271</v>
      </c>
      <c r="E55" s="148">
        <v>0</v>
      </c>
      <c r="F55" s="148">
        <v>0</v>
      </c>
      <c r="G55" s="148">
        <v>0</v>
      </c>
      <c r="H55" s="148">
        <v>0</v>
      </c>
      <c r="I55" s="117">
        <f t="shared" si="10"/>
        <v>0</v>
      </c>
      <c r="J55" s="148">
        <v>0</v>
      </c>
    </row>
    <row r="56" spans="1:10" x14ac:dyDescent="0.45">
      <c r="A56" s="134" t="str">
        <f t="shared" ref="A56:B56" si="14">A55</f>
        <v>DISPUTE PAYMENT AMOUNTS (RESOLVED)</v>
      </c>
      <c r="B56" s="37" t="str">
        <f t="shared" si="14"/>
        <v>INTERNAL</v>
      </c>
      <c r="C56" s="12" t="s">
        <v>31</v>
      </c>
      <c r="D56" s="66" t="s">
        <v>272</v>
      </c>
      <c r="E56" s="148">
        <v>0</v>
      </c>
      <c r="F56" s="148">
        <v>0</v>
      </c>
      <c r="G56" s="148">
        <v>0</v>
      </c>
      <c r="H56" s="148">
        <v>0</v>
      </c>
      <c r="I56" s="117">
        <f t="shared" si="10"/>
        <v>0</v>
      </c>
      <c r="J56" s="148">
        <v>0</v>
      </c>
    </row>
    <row r="57" spans="1:10" x14ac:dyDescent="0.45">
      <c r="A57" s="134" t="str">
        <f t="shared" ref="A57:B57" si="15">A56</f>
        <v>DISPUTE PAYMENT AMOUNTS (RESOLVED)</v>
      </c>
      <c r="B57" s="37" t="str">
        <f t="shared" si="15"/>
        <v>INTERNAL</v>
      </c>
      <c r="C57" s="12" t="s">
        <v>31</v>
      </c>
      <c r="D57" s="66" t="s">
        <v>273</v>
      </c>
      <c r="E57" s="148">
        <v>0</v>
      </c>
      <c r="F57" s="148">
        <v>0</v>
      </c>
      <c r="G57" s="148">
        <v>0</v>
      </c>
      <c r="H57" s="148">
        <v>0</v>
      </c>
      <c r="I57" s="117">
        <f t="shared" si="10"/>
        <v>0</v>
      </c>
      <c r="J57" s="148">
        <v>0</v>
      </c>
    </row>
    <row r="58" spans="1:10" x14ac:dyDescent="0.45">
      <c r="A58" s="134" t="str">
        <f t="shared" ref="A58:B58" si="16">A57</f>
        <v>DISPUTE PAYMENT AMOUNTS (RESOLVED)</v>
      </c>
      <c r="B58" s="37" t="str">
        <f t="shared" si="16"/>
        <v>INTERNAL</v>
      </c>
      <c r="C58" s="12" t="s">
        <v>31</v>
      </c>
      <c r="D58" s="66" t="s">
        <v>274</v>
      </c>
      <c r="E58" s="148">
        <v>0</v>
      </c>
      <c r="F58" s="148">
        <v>0</v>
      </c>
      <c r="G58" s="148">
        <v>0</v>
      </c>
      <c r="H58" s="148">
        <v>0</v>
      </c>
      <c r="I58" s="117">
        <f t="shared" si="10"/>
        <v>0</v>
      </c>
      <c r="J58" s="148">
        <v>0</v>
      </c>
    </row>
    <row r="59" spans="1:10" x14ac:dyDescent="0.45">
      <c r="A59" s="134" t="str">
        <f t="shared" ref="A59:B59" si="17">A58</f>
        <v>DISPUTE PAYMENT AMOUNTS (RESOLVED)</v>
      </c>
      <c r="B59" s="37" t="str">
        <f t="shared" si="17"/>
        <v>INTERNAL</v>
      </c>
      <c r="C59" s="12" t="s">
        <v>31</v>
      </c>
      <c r="D59" s="66" t="s">
        <v>275</v>
      </c>
      <c r="E59" s="148">
        <v>0</v>
      </c>
      <c r="F59" s="148">
        <v>0</v>
      </c>
      <c r="G59" s="148">
        <v>0</v>
      </c>
      <c r="H59" s="148">
        <v>0</v>
      </c>
      <c r="I59" s="117">
        <f t="shared" si="10"/>
        <v>0</v>
      </c>
      <c r="J59" s="148">
        <v>0</v>
      </c>
    </row>
    <row r="60" spans="1:10" x14ac:dyDescent="0.45">
      <c r="A60" s="134"/>
      <c r="B60" s="37"/>
      <c r="C60" s="12"/>
      <c r="D60" s="108"/>
      <c r="E60" s="109"/>
      <c r="F60" s="109"/>
      <c r="G60" s="109"/>
      <c r="H60" s="109"/>
      <c r="I60" s="109"/>
      <c r="J60" s="109"/>
    </row>
    <row r="61" spans="1:10" ht="14.65" thickBot="1" x14ac:dyDescent="0.5">
      <c r="A61" s="137"/>
      <c r="D61" s="108"/>
      <c r="E61" s="109"/>
      <c r="F61" s="109"/>
      <c r="G61" s="109"/>
      <c r="H61" s="109"/>
      <c r="I61" s="109"/>
      <c r="J61" s="109"/>
    </row>
    <row r="62" spans="1:10" ht="22.5" customHeight="1" thickBot="1" x14ac:dyDescent="0.5">
      <c r="A62" s="137"/>
      <c r="D62" s="161" t="s">
        <v>256</v>
      </c>
      <c r="E62" s="162"/>
      <c r="F62" s="162"/>
      <c r="G62" s="162"/>
      <c r="H62" s="162"/>
      <c r="I62" s="162"/>
      <c r="J62" s="163"/>
    </row>
    <row r="63" spans="1:10" x14ac:dyDescent="0.45">
      <c r="A63" s="137"/>
      <c r="D63" s="110" t="s">
        <v>332</v>
      </c>
      <c r="E63" s="111" t="s">
        <v>83</v>
      </c>
      <c r="F63" s="111" t="s">
        <v>83</v>
      </c>
      <c r="G63" s="111" t="s">
        <v>83</v>
      </c>
      <c r="H63" s="111" t="s">
        <v>83</v>
      </c>
      <c r="I63" s="111" t="s">
        <v>83</v>
      </c>
      <c r="J63" s="111" t="s">
        <v>83</v>
      </c>
    </row>
    <row r="64" spans="1:10" x14ac:dyDescent="0.45">
      <c r="A64" s="135" t="str">
        <f>D63</f>
        <v>DISPUTES BY NUMBER</v>
      </c>
      <c r="B64" s="37" t="str">
        <f>SUBSTITUTE($D$62, " ","")</f>
        <v>EXTERNAL</v>
      </c>
      <c r="C64" s="12" t="s">
        <v>31</v>
      </c>
      <c r="D64" s="113" t="s">
        <v>264</v>
      </c>
      <c r="E64" s="151">
        <v>0</v>
      </c>
      <c r="F64" s="151">
        <v>0</v>
      </c>
      <c r="G64" s="151">
        <v>0</v>
      </c>
      <c r="H64" s="151">
        <v>0</v>
      </c>
      <c r="I64" s="116">
        <f>SUM(E64:H64)</f>
        <v>0</v>
      </c>
      <c r="J64" s="151">
        <v>0</v>
      </c>
    </row>
    <row r="65" spans="1:10" x14ac:dyDescent="0.45">
      <c r="A65" s="135"/>
      <c r="B65" s="37"/>
      <c r="C65" s="12"/>
      <c r="D65" s="113"/>
      <c r="E65" s="112"/>
      <c r="F65" s="112"/>
      <c r="G65" s="112"/>
      <c r="H65" s="112"/>
      <c r="I65" s="112"/>
      <c r="J65" s="112"/>
    </row>
    <row r="66" spans="1:10" x14ac:dyDescent="0.45">
      <c r="A66" s="134" t="str">
        <f>A64</f>
        <v>DISPUTES BY NUMBER</v>
      </c>
      <c r="B66" s="37" t="str">
        <f>B64</f>
        <v>EXTERNAL</v>
      </c>
      <c r="C66" s="41" t="s">
        <v>30</v>
      </c>
      <c r="D66" s="66" t="s">
        <v>319</v>
      </c>
      <c r="E66" s="148">
        <v>0</v>
      </c>
      <c r="F66" s="148">
        <v>0</v>
      </c>
      <c r="G66" s="148">
        <v>0</v>
      </c>
      <c r="H66" s="148">
        <v>0</v>
      </c>
      <c r="I66" s="117">
        <f t="shared" ref="I66:I81" si="18">SUM(E66:H66)</f>
        <v>0</v>
      </c>
      <c r="J66" s="148">
        <v>0</v>
      </c>
    </row>
    <row r="67" spans="1:10" x14ac:dyDescent="0.45">
      <c r="A67" s="134" t="str">
        <f t="shared" ref="A67:B67" si="19">A66</f>
        <v>DISPUTES BY NUMBER</v>
      </c>
      <c r="B67" s="37" t="str">
        <f t="shared" si="19"/>
        <v>EXTERNAL</v>
      </c>
      <c r="C67" s="12" t="s">
        <v>31</v>
      </c>
      <c r="D67" s="66" t="s">
        <v>265</v>
      </c>
      <c r="E67" s="148">
        <v>0</v>
      </c>
      <c r="F67" s="148">
        <v>0</v>
      </c>
      <c r="G67" s="148">
        <v>0</v>
      </c>
      <c r="H67" s="148">
        <v>0</v>
      </c>
      <c r="I67" s="117">
        <f t="shared" si="18"/>
        <v>0</v>
      </c>
      <c r="J67" s="148">
        <v>0</v>
      </c>
    </row>
    <row r="68" spans="1:10" x14ac:dyDescent="0.45">
      <c r="A68" s="134" t="str">
        <f t="shared" ref="A68:B68" si="20">A67</f>
        <v>DISPUTES BY NUMBER</v>
      </c>
      <c r="B68" s="37" t="str">
        <f t="shared" si="20"/>
        <v>EXTERNAL</v>
      </c>
      <c r="C68" s="12" t="s">
        <v>31</v>
      </c>
      <c r="D68" s="66" t="s">
        <v>263</v>
      </c>
      <c r="E68" s="117">
        <f>SUBTOTAL(9,E69:E76)</f>
        <v>0</v>
      </c>
      <c r="F68" s="117">
        <f t="shared" ref="F68:H68" si="21">SUBTOTAL(9,F69:F76)</f>
        <v>0</v>
      </c>
      <c r="G68" s="117">
        <f t="shared" si="21"/>
        <v>0</v>
      </c>
      <c r="H68" s="117">
        <f t="shared" si="21"/>
        <v>0</v>
      </c>
      <c r="I68" s="117">
        <f t="shared" si="18"/>
        <v>0</v>
      </c>
      <c r="J68" s="117">
        <f>SUBTOTAL(9,J69:J76)</f>
        <v>0</v>
      </c>
    </row>
    <row r="69" spans="1:10" x14ac:dyDescent="0.45">
      <c r="A69" s="134" t="str">
        <f t="shared" ref="A69:B69" si="22">A68</f>
        <v>DISPUTES BY NUMBER</v>
      </c>
      <c r="B69" s="37" t="str">
        <f t="shared" si="22"/>
        <v>EXTERNAL</v>
      </c>
      <c r="C69" s="12" t="s">
        <v>31</v>
      </c>
      <c r="D69" s="66" t="s">
        <v>268</v>
      </c>
      <c r="E69" s="148">
        <v>0</v>
      </c>
      <c r="F69" s="148">
        <v>0</v>
      </c>
      <c r="G69" s="148">
        <v>0</v>
      </c>
      <c r="H69" s="148">
        <v>0</v>
      </c>
      <c r="I69" s="117">
        <f t="shared" si="18"/>
        <v>0</v>
      </c>
      <c r="J69" s="148">
        <v>0</v>
      </c>
    </row>
    <row r="70" spans="1:10" x14ac:dyDescent="0.45">
      <c r="A70" s="134" t="str">
        <f t="shared" ref="A70:B70" si="23">A69</f>
        <v>DISPUTES BY NUMBER</v>
      </c>
      <c r="B70" s="37" t="str">
        <f t="shared" si="23"/>
        <v>EXTERNAL</v>
      </c>
      <c r="C70" s="12" t="s">
        <v>31</v>
      </c>
      <c r="D70" s="66" t="s">
        <v>269</v>
      </c>
      <c r="E70" s="148">
        <v>0</v>
      </c>
      <c r="F70" s="148">
        <v>0</v>
      </c>
      <c r="G70" s="148">
        <v>0</v>
      </c>
      <c r="H70" s="148">
        <v>0</v>
      </c>
      <c r="I70" s="117">
        <f t="shared" si="18"/>
        <v>0</v>
      </c>
      <c r="J70" s="148">
        <v>0</v>
      </c>
    </row>
    <row r="71" spans="1:10" x14ac:dyDescent="0.45">
      <c r="A71" s="134" t="str">
        <f t="shared" ref="A71:B71" si="24">A70</f>
        <v>DISPUTES BY NUMBER</v>
      </c>
      <c r="B71" s="37" t="str">
        <f t="shared" si="24"/>
        <v>EXTERNAL</v>
      </c>
      <c r="C71" s="12" t="s">
        <v>31</v>
      </c>
      <c r="D71" s="66" t="s">
        <v>270</v>
      </c>
      <c r="E71" s="148">
        <v>0</v>
      </c>
      <c r="F71" s="148">
        <v>0</v>
      </c>
      <c r="G71" s="148">
        <v>0</v>
      </c>
      <c r="H71" s="148">
        <v>0</v>
      </c>
      <c r="I71" s="117">
        <f t="shared" si="18"/>
        <v>0</v>
      </c>
      <c r="J71" s="148">
        <v>0</v>
      </c>
    </row>
    <row r="72" spans="1:10" x14ac:dyDescent="0.45">
      <c r="A72" s="134" t="str">
        <f t="shared" ref="A72:B72" si="25">A71</f>
        <v>DISPUTES BY NUMBER</v>
      </c>
      <c r="B72" s="37" t="str">
        <f t="shared" si="25"/>
        <v>EXTERNAL</v>
      </c>
      <c r="C72" s="12" t="s">
        <v>31</v>
      </c>
      <c r="D72" s="66" t="s">
        <v>271</v>
      </c>
      <c r="E72" s="148">
        <v>0</v>
      </c>
      <c r="F72" s="148">
        <v>0</v>
      </c>
      <c r="G72" s="148">
        <v>0</v>
      </c>
      <c r="H72" s="148">
        <v>0</v>
      </c>
      <c r="I72" s="117">
        <f t="shared" si="18"/>
        <v>0</v>
      </c>
      <c r="J72" s="148">
        <v>0</v>
      </c>
    </row>
    <row r="73" spans="1:10" x14ac:dyDescent="0.45">
      <c r="A73" s="134" t="str">
        <f t="shared" ref="A73:B73" si="26">A72</f>
        <v>DISPUTES BY NUMBER</v>
      </c>
      <c r="B73" s="37" t="str">
        <f t="shared" si="26"/>
        <v>EXTERNAL</v>
      </c>
      <c r="C73" s="12" t="s">
        <v>31</v>
      </c>
      <c r="D73" s="66" t="s">
        <v>272</v>
      </c>
      <c r="E73" s="148">
        <v>0</v>
      </c>
      <c r="F73" s="148">
        <v>0</v>
      </c>
      <c r="G73" s="148">
        <v>0</v>
      </c>
      <c r="H73" s="148">
        <v>0</v>
      </c>
      <c r="I73" s="117">
        <f t="shared" si="18"/>
        <v>0</v>
      </c>
      <c r="J73" s="148">
        <v>0</v>
      </c>
    </row>
    <row r="74" spans="1:10" x14ac:dyDescent="0.45">
      <c r="A74" s="134" t="str">
        <f t="shared" ref="A74:B74" si="27">A73</f>
        <v>DISPUTES BY NUMBER</v>
      </c>
      <c r="B74" s="37" t="str">
        <f t="shared" si="27"/>
        <v>EXTERNAL</v>
      </c>
      <c r="C74" s="12" t="s">
        <v>31</v>
      </c>
      <c r="D74" s="66" t="s">
        <v>273</v>
      </c>
      <c r="E74" s="148">
        <v>0</v>
      </c>
      <c r="F74" s="148">
        <v>0</v>
      </c>
      <c r="G74" s="148">
        <v>0</v>
      </c>
      <c r="H74" s="148">
        <v>0</v>
      </c>
      <c r="I74" s="117">
        <f t="shared" si="18"/>
        <v>0</v>
      </c>
      <c r="J74" s="148">
        <v>0</v>
      </c>
    </row>
    <row r="75" spans="1:10" x14ac:dyDescent="0.45">
      <c r="A75" s="134" t="str">
        <f t="shared" ref="A75:B75" si="28">A74</f>
        <v>DISPUTES BY NUMBER</v>
      </c>
      <c r="B75" s="37" t="str">
        <f t="shared" si="28"/>
        <v>EXTERNAL</v>
      </c>
      <c r="C75" s="12" t="s">
        <v>31</v>
      </c>
      <c r="D75" s="66" t="s">
        <v>274</v>
      </c>
      <c r="E75" s="148">
        <v>0</v>
      </c>
      <c r="F75" s="148">
        <v>0</v>
      </c>
      <c r="G75" s="148">
        <v>0</v>
      </c>
      <c r="H75" s="148">
        <v>0</v>
      </c>
      <c r="I75" s="117">
        <f t="shared" si="18"/>
        <v>0</v>
      </c>
      <c r="J75" s="148">
        <v>0</v>
      </c>
    </row>
    <row r="76" spans="1:10" x14ac:dyDescent="0.45">
      <c r="A76" s="134" t="str">
        <f t="shared" ref="A76:B76" si="29">A75</f>
        <v>DISPUTES BY NUMBER</v>
      </c>
      <c r="B76" s="37" t="str">
        <f t="shared" si="29"/>
        <v>EXTERNAL</v>
      </c>
      <c r="C76" s="12" t="s">
        <v>31</v>
      </c>
      <c r="D76" s="66" t="s">
        <v>275</v>
      </c>
      <c r="E76" s="148">
        <v>0</v>
      </c>
      <c r="F76" s="148">
        <v>0</v>
      </c>
      <c r="G76" s="148">
        <v>0</v>
      </c>
      <c r="H76" s="148">
        <v>0</v>
      </c>
      <c r="I76" s="117">
        <f t="shared" si="18"/>
        <v>0</v>
      </c>
      <c r="J76" s="148">
        <v>0</v>
      </c>
    </row>
    <row r="77" spans="1:10" x14ac:dyDescent="0.45">
      <c r="A77" s="134" t="str">
        <f t="shared" ref="A77:B77" si="30">A76</f>
        <v>DISPUTES BY NUMBER</v>
      </c>
      <c r="B77" s="37" t="str">
        <f t="shared" si="30"/>
        <v>EXTERNAL</v>
      </c>
      <c r="C77" s="12" t="s">
        <v>31</v>
      </c>
      <c r="D77" s="66" t="s">
        <v>266</v>
      </c>
      <c r="E77" s="117">
        <f>SUBTOTAL(9,E78:E79)</f>
        <v>0</v>
      </c>
      <c r="F77" s="117">
        <f t="shared" ref="F77:H77" si="31">SUBTOTAL(9,F78:F79)</f>
        <v>0</v>
      </c>
      <c r="G77" s="117">
        <f t="shared" si="31"/>
        <v>0</v>
      </c>
      <c r="H77" s="117">
        <f t="shared" si="31"/>
        <v>0</v>
      </c>
      <c r="I77" s="117">
        <f t="shared" si="18"/>
        <v>0</v>
      </c>
      <c r="J77" s="117">
        <f>SUBTOTAL(9,J78:J79)</f>
        <v>0</v>
      </c>
    </row>
    <row r="78" spans="1:10" x14ac:dyDescent="0.45">
      <c r="A78" s="134" t="str">
        <f t="shared" ref="A78:B78" si="32">A77</f>
        <v>DISPUTES BY NUMBER</v>
      </c>
      <c r="B78" s="37" t="str">
        <f t="shared" si="32"/>
        <v>EXTERNAL</v>
      </c>
      <c r="C78" s="12" t="s">
        <v>31</v>
      </c>
      <c r="D78" s="66" t="s">
        <v>283</v>
      </c>
      <c r="E78" s="148">
        <v>0</v>
      </c>
      <c r="F78" s="148">
        <v>0</v>
      </c>
      <c r="G78" s="148">
        <v>0</v>
      </c>
      <c r="H78" s="148">
        <v>0</v>
      </c>
      <c r="I78" s="117">
        <f t="shared" si="18"/>
        <v>0</v>
      </c>
      <c r="J78" s="148">
        <v>0</v>
      </c>
    </row>
    <row r="79" spans="1:10" x14ac:dyDescent="0.45">
      <c r="A79" s="134" t="str">
        <f t="shared" ref="A79:B79" si="33">A78</f>
        <v>DISPUTES BY NUMBER</v>
      </c>
      <c r="B79" s="37" t="str">
        <f t="shared" si="33"/>
        <v>EXTERNAL</v>
      </c>
      <c r="C79" s="12" t="s">
        <v>31</v>
      </c>
      <c r="D79" s="66" t="s">
        <v>284</v>
      </c>
      <c r="E79" s="148">
        <v>0</v>
      </c>
      <c r="F79" s="148">
        <v>0</v>
      </c>
      <c r="G79" s="148">
        <v>0</v>
      </c>
      <c r="H79" s="148">
        <v>0</v>
      </c>
      <c r="I79" s="117">
        <f t="shared" si="18"/>
        <v>0</v>
      </c>
      <c r="J79" s="148">
        <v>0</v>
      </c>
    </row>
    <row r="80" spans="1:10" x14ac:dyDescent="0.45">
      <c r="A80" s="134" t="str">
        <f t="shared" ref="A80:B80" si="34">A79</f>
        <v>DISPUTES BY NUMBER</v>
      </c>
      <c r="B80" s="37" t="str">
        <f t="shared" si="34"/>
        <v>EXTERNAL</v>
      </c>
      <c r="C80" s="12" t="s">
        <v>31</v>
      </c>
      <c r="D80" s="66" t="s">
        <v>267</v>
      </c>
      <c r="E80" s="117">
        <f>E81-SUM(E66:E67)+E68+E77</f>
        <v>0</v>
      </c>
      <c r="F80" s="117">
        <f>F81-SUM(F66:F67)+F68+F77</f>
        <v>0</v>
      </c>
      <c r="G80" s="117">
        <f>G81-SUM(G66:G67)+G68+G77</f>
        <v>0</v>
      </c>
      <c r="H80" s="117">
        <f>H81-SUM(H66:H67)+H68+H77</f>
        <v>0</v>
      </c>
      <c r="I80" s="117">
        <f t="shared" si="18"/>
        <v>0</v>
      </c>
      <c r="J80" s="117">
        <f>J81-SUM(J66:J67)+J68+J77</f>
        <v>0</v>
      </c>
    </row>
    <row r="81" spans="1:10" x14ac:dyDescent="0.45">
      <c r="A81" s="134" t="str">
        <f t="shared" ref="A81:B81" si="35">A80</f>
        <v>DISPUTES BY NUMBER</v>
      </c>
      <c r="B81" s="37" t="str">
        <f t="shared" si="35"/>
        <v>EXTERNAL</v>
      </c>
      <c r="C81" s="12" t="s">
        <v>32</v>
      </c>
      <c r="D81" s="66" t="s">
        <v>276</v>
      </c>
      <c r="E81" s="148">
        <v>0</v>
      </c>
      <c r="F81" s="148">
        <v>0</v>
      </c>
      <c r="G81" s="148">
        <v>0</v>
      </c>
      <c r="H81" s="148">
        <v>0</v>
      </c>
      <c r="I81" s="117">
        <f t="shared" si="18"/>
        <v>0</v>
      </c>
      <c r="J81" s="148">
        <v>0</v>
      </c>
    </row>
    <row r="82" spans="1:10" x14ac:dyDescent="0.45">
      <c r="A82" s="134"/>
      <c r="B82" s="37"/>
      <c r="C82" s="12"/>
      <c r="D82" s="66"/>
      <c r="E82" s="115"/>
      <c r="F82" s="115"/>
      <c r="G82" s="115"/>
      <c r="H82" s="115"/>
      <c r="I82" s="115"/>
      <c r="J82" s="115"/>
    </row>
    <row r="83" spans="1:10" x14ac:dyDescent="0.45">
      <c r="A83" s="137"/>
      <c r="B83" s="37"/>
      <c r="C83" s="37"/>
      <c r="D83" s="55" t="s">
        <v>333</v>
      </c>
      <c r="E83" s="63" t="s">
        <v>82</v>
      </c>
      <c r="F83" s="63" t="s">
        <v>82</v>
      </c>
      <c r="G83" s="63" t="s">
        <v>82</v>
      </c>
      <c r="H83" s="63" t="s">
        <v>82</v>
      </c>
      <c r="I83" s="63" t="s">
        <v>82</v>
      </c>
      <c r="J83" s="63" t="s">
        <v>81</v>
      </c>
    </row>
    <row r="84" spans="1:10" x14ac:dyDescent="0.45">
      <c r="A84" s="135" t="str">
        <f>D83</f>
        <v>DISPUTES BY SUM INSURED</v>
      </c>
      <c r="B84" s="37" t="str">
        <f>B64</f>
        <v>EXTERNAL</v>
      </c>
      <c r="C84" s="12" t="s">
        <v>31</v>
      </c>
      <c r="D84" s="113" t="s">
        <v>264</v>
      </c>
      <c r="E84" s="151">
        <v>0</v>
      </c>
      <c r="F84" s="151">
        <v>0</v>
      </c>
      <c r="G84" s="151">
        <v>0</v>
      </c>
      <c r="H84" s="151">
        <v>0</v>
      </c>
      <c r="I84" s="116">
        <f>SUM(E84:H84)</f>
        <v>0</v>
      </c>
      <c r="J84" s="151">
        <v>0</v>
      </c>
    </row>
    <row r="85" spans="1:10" x14ac:dyDescent="0.45">
      <c r="A85" s="135"/>
      <c r="B85" s="37"/>
      <c r="C85" s="12"/>
      <c r="D85" s="113"/>
      <c r="E85" s="112"/>
      <c r="F85" s="112"/>
      <c r="G85" s="112"/>
      <c r="H85" s="112"/>
      <c r="I85" s="112"/>
      <c r="J85" s="112"/>
    </row>
    <row r="86" spans="1:10" x14ac:dyDescent="0.45">
      <c r="A86" s="134" t="str">
        <f>A84</f>
        <v>DISPUTES BY SUM INSURED</v>
      </c>
      <c r="B86" s="37" t="str">
        <f>B84</f>
        <v>EXTERNAL</v>
      </c>
      <c r="C86" s="41" t="s">
        <v>30</v>
      </c>
      <c r="D86" s="66" t="s">
        <v>319</v>
      </c>
      <c r="E86" s="148">
        <v>0</v>
      </c>
      <c r="F86" s="148">
        <v>0</v>
      </c>
      <c r="G86" s="148">
        <v>0</v>
      </c>
      <c r="H86" s="148">
        <v>0</v>
      </c>
      <c r="I86" s="117">
        <f t="shared" ref="I86:I101" si="36">SUM(E86:H86)</f>
        <v>0</v>
      </c>
      <c r="J86" s="148">
        <v>0</v>
      </c>
    </row>
    <row r="87" spans="1:10" x14ac:dyDescent="0.45">
      <c r="A87" s="134" t="str">
        <f t="shared" ref="A87:B87" si="37">A86</f>
        <v>DISPUTES BY SUM INSURED</v>
      </c>
      <c r="B87" s="37" t="str">
        <f t="shared" si="37"/>
        <v>EXTERNAL</v>
      </c>
      <c r="C87" s="12" t="s">
        <v>31</v>
      </c>
      <c r="D87" s="66" t="s">
        <v>265</v>
      </c>
      <c r="E87" s="148">
        <v>0</v>
      </c>
      <c r="F87" s="148">
        <v>0</v>
      </c>
      <c r="G87" s="148">
        <v>0</v>
      </c>
      <c r="H87" s="148">
        <v>0</v>
      </c>
      <c r="I87" s="117">
        <f t="shared" si="36"/>
        <v>0</v>
      </c>
      <c r="J87" s="148">
        <v>0</v>
      </c>
    </row>
    <row r="88" spans="1:10" x14ac:dyDescent="0.45">
      <c r="A88" s="134" t="str">
        <f t="shared" ref="A88:B88" si="38">A87</f>
        <v>DISPUTES BY SUM INSURED</v>
      </c>
      <c r="B88" s="37" t="str">
        <f t="shared" si="38"/>
        <v>EXTERNAL</v>
      </c>
      <c r="C88" s="12" t="s">
        <v>31</v>
      </c>
      <c r="D88" s="66" t="s">
        <v>263</v>
      </c>
      <c r="E88" s="117">
        <f>SUBTOTAL(9,E89:E96)</f>
        <v>0</v>
      </c>
      <c r="F88" s="117">
        <f t="shared" ref="F88:H88" si="39">SUBTOTAL(9,F89:F96)</f>
        <v>0</v>
      </c>
      <c r="G88" s="117">
        <f t="shared" si="39"/>
        <v>0</v>
      </c>
      <c r="H88" s="117">
        <f t="shared" si="39"/>
        <v>0</v>
      </c>
      <c r="I88" s="117">
        <f t="shared" si="36"/>
        <v>0</v>
      </c>
      <c r="J88" s="117">
        <f>SUBTOTAL(9,J89:J96)</f>
        <v>0</v>
      </c>
    </row>
    <row r="89" spans="1:10" x14ac:dyDescent="0.45">
      <c r="A89" s="134" t="str">
        <f t="shared" ref="A89:B89" si="40">A88</f>
        <v>DISPUTES BY SUM INSURED</v>
      </c>
      <c r="B89" s="37" t="str">
        <f t="shared" si="40"/>
        <v>EXTERNAL</v>
      </c>
      <c r="C89" s="12" t="s">
        <v>31</v>
      </c>
      <c r="D89" s="66" t="s">
        <v>268</v>
      </c>
      <c r="E89" s="148">
        <v>0</v>
      </c>
      <c r="F89" s="148">
        <v>0</v>
      </c>
      <c r="G89" s="148">
        <v>0</v>
      </c>
      <c r="H89" s="148">
        <v>0</v>
      </c>
      <c r="I89" s="117">
        <f t="shared" si="36"/>
        <v>0</v>
      </c>
      <c r="J89" s="148">
        <v>0</v>
      </c>
    </row>
    <row r="90" spans="1:10" x14ac:dyDescent="0.45">
      <c r="A90" s="134" t="str">
        <f t="shared" ref="A90:B90" si="41">A89</f>
        <v>DISPUTES BY SUM INSURED</v>
      </c>
      <c r="B90" s="37" t="str">
        <f t="shared" si="41"/>
        <v>EXTERNAL</v>
      </c>
      <c r="C90" s="12" t="s">
        <v>31</v>
      </c>
      <c r="D90" s="66" t="s">
        <v>269</v>
      </c>
      <c r="E90" s="148">
        <v>0</v>
      </c>
      <c r="F90" s="148">
        <v>0</v>
      </c>
      <c r="G90" s="148">
        <v>0</v>
      </c>
      <c r="H90" s="148">
        <v>0</v>
      </c>
      <c r="I90" s="117">
        <f t="shared" si="36"/>
        <v>0</v>
      </c>
      <c r="J90" s="148">
        <v>0</v>
      </c>
    </row>
    <row r="91" spans="1:10" x14ac:dyDescent="0.45">
      <c r="A91" s="134" t="str">
        <f t="shared" ref="A91:B91" si="42">A90</f>
        <v>DISPUTES BY SUM INSURED</v>
      </c>
      <c r="B91" s="37" t="str">
        <f t="shared" si="42"/>
        <v>EXTERNAL</v>
      </c>
      <c r="C91" s="12" t="s">
        <v>31</v>
      </c>
      <c r="D91" s="66" t="s">
        <v>270</v>
      </c>
      <c r="E91" s="148">
        <v>0</v>
      </c>
      <c r="F91" s="148">
        <v>0</v>
      </c>
      <c r="G91" s="148">
        <v>0</v>
      </c>
      <c r="H91" s="148">
        <v>0</v>
      </c>
      <c r="I91" s="117">
        <f t="shared" si="36"/>
        <v>0</v>
      </c>
      <c r="J91" s="148">
        <v>0</v>
      </c>
    </row>
    <row r="92" spans="1:10" x14ac:dyDescent="0.45">
      <c r="A92" s="134" t="str">
        <f t="shared" ref="A92:B92" si="43">A91</f>
        <v>DISPUTES BY SUM INSURED</v>
      </c>
      <c r="B92" s="37" t="str">
        <f t="shared" si="43"/>
        <v>EXTERNAL</v>
      </c>
      <c r="C92" s="12" t="s">
        <v>31</v>
      </c>
      <c r="D92" s="66" t="s">
        <v>271</v>
      </c>
      <c r="E92" s="148">
        <v>0</v>
      </c>
      <c r="F92" s="148">
        <v>0</v>
      </c>
      <c r="G92" s="148">
        <v>0</v>
      </c>
      <c r="H92" s="148">
        <v>0</v>
      </c>
      <c r="I92" s="117">
        <f t="shared" si="36"/>
        <v>0</v>
      </c>
      <c r="J92" s="148">
        <v>0</v>
      </c>
    </row>
    <row r="93" spans="1:10" x14ac:dyDescent="0.45">
      <c r="A93" s="134" t="str">
        <f t="shared" ref="A93:B93" si="44">A92</f>
        <v>DISPUTES BY SUM INSURED</v>
      </c>
      <c r="B93" s="37" t="str">
        <f t="shared" si="44"/>
        <v>EXTERNAL</v>
      </c>
      <c r="C93" s="12" t="s">
        <v>31</v>
      </c>
      <c r="D93" s="66" t="s">
        <v>272</v>
      </c>
      <c r="E93" s="148">
        <v>0</v>
      </c>
      <c r="F93" s="148">
        <v>0</v>
      </c>
      <c r="G93" s="148">
        <v>0</v>
      </c>
      <c r="H93" s="148">
        <v>0</v>
      </c>
      <c r="I93" s="117">
        <f t="shared" si="36"/>
        <v>0</v>
      </c>
      <c r="J93" s="148">
        <v>0</v>
      </c>
    </row>
    <row r="94" spans="1:10" x14ac:dyDescent="0.45">
      <c r="A94" s="134" t="str">
        <f t="shared" ref="A94:B94" si="45">A93</f>
        <v>DISPUTES BY SUM INSURED</v>
      </c>
      <c r="B94" s="37" t="str">
        <f t="shared" si="45"/>
        <v>EXTERNAL</v>
      </c>
      <c r="C94" s="12" t="s">
        <v>31</v>
      </c>
      <c r="D94" s="66" t="s">
        <v>273</v>
      </c>
      <c r="E94" s="148">
        <v>0</v>
      </c>
      <c r="F94" s="148">
        <v>0</v>
      </c>
      <c r="G94" s="148">
        <v>0</v>
      </c>
      <c r="H94" s="148">
        <v>0</v>
      </c>
      <c r="I94" s="117">
        <f t="shared" si="36"/>
        <v>0</v>
      </c>
      <c r="J94" s="148">
        <v>0</v>
      </c>
    </row>
    <row r="95" spans="1:10" x14ac:dyDescent="0.45">
      <c r="A95" s="134" t="str">
        <f t="shared" ref="A95:B95" si="46">A94</f>
        <v>DISPUTES BY SUM INSURED</v>
      </c>
      <c r="B95" s="37" t="str">
        <f t="shared" si="46"/>
        <v>EXTERNAL</v>
      </c>
      <c r="C95" s="12" t="s">
        <v>31</v>
      </c>
      <c r="D95" s="66" t="s">
        <v>274</v>
      </c>
      <c r="E95" s="148">
        <v>0</v>
      </c>
      <c r="F95" s="148">
        <v>0</v>
      </c>
      <c r="G95" s="148">
        <v>0</v>
      </c>
      <c r="H95" s="148">
        <v>0</v>
      </c>
      <c r="I95" s="117">
        <f t="shared" si="36"/>
        <v>0</v>
      </c>
      <c r="J95" s="148">
        <v>0</v>
      </c>
    </row>
    <row r="96" spans="1:10" x14ac:dyDescent="0.45">
      <c r="A96" s="134" t="str">
        <f t="shared" ref="A96:B96" si="47">A95</f>
        <v>DISPUTES BY SUM INSURED</v>
      </c>
      <c r="B96" s="37" t="str">
        <f t="shared" si="47"/>
        <v>EXTERNAL</v>
      </c>
      <c r="C96" s="12" t="s">
        <v>31</v>
      </c>
      <c r="D96" s="66" t="s">
        <v>275</v>
      </c>
      <c r="E96" s="148">
        <v>0</v>
      </c>
      <c r="F96" s="148">
        <v>0</v>
      </c>
      <c r="G96" s="148">
        <v>0</v>
      </c>
      <c r="H96" s="148">
        <v>0</v>
      </c>
      <c r="I96" s="117">
        <f t="shared" si="36"/>
        <v>0</v>
      </c>
      <c r="J96" s="148">
        <v>0</v>
      </c>
    </row>
    <row r="97" spans="1:10" x14ac:dyDescent="0.45">
      <c r="A97" s="134" t="str">
        <f t="shared" ref="A97:B97" si="48">A96</f>
        <v>DISPUTES BY SUM INSURED</v>
      </c>
      <c r="B97" s="37" t="str">
        <f t="shared" si="48"/>
        <v>EXTERNAL</v>
      </c>
      <c r="C97" s="12" t="s">
        <v>31</v>
      </c>
      <c r="D97" s="66" t="s">
        <v>266</v>
      </c>
      <c r="E97" s="117">
        <f>SUBTOTAL(9,E98:E99)</f>
        <v>0</v>
      </c>
      <c r="F97" s="117">
        <f t="shared" ref="F97:H97" si="49">SUBTOTAL(9,F98:F99)</f>
        <v>0</v>
      </c>
      <c r="G97" s="117">
        <f t="shared" si="49"/>
        <v>0</v>
      </c>
      <c r="H97" s="117">
        <f t="shared" si="49"/>
        <v>0</v>
      </c>
      <c r="I97" s="117">
        <f t="shared" si="36"/>
        <v>0</v>
      </c>
      <c r="J97" s="117">
        <f>SUBTOTAL(9,J98:J99)</f>
        <v>0</v>
      </c>
    </row>
    <row r="98" spans="1:10" x14ac:dyDescent="0.45">
      <c r="A98" s="134" t="str">
        <f t="shared" ref="A98:B98" si="50">A97</f>
        <v>DISPUTES BY SUM INSURED</v>
      </c>
      <c r="B98" s="37" t="str">
        <f t="shared" si="50"/>
        <v>EXTERNAL</v>
      </c>
      <c r="C98" s="12" t="s">
        <v>31</v>
      </c>
      <c r="D98" s="66" t="s">
        <v>283</v>
      </c>
      <c r="E98" s="148">
        <v>0</v>
      </c>
      <c r="F98" s="148">
        <v>0</v>
      </c>
      <c r="G98" s="148">
        <v>0</v>
      </c>
      <c r="H98" s="148">
        <v>0</v>
      </c>
      <c r="I98" s="117">
        <f t="shared" si="36"/>
        <v>0</v>
      </c>
      <c r="J98" s="148">
        <v>0</v>
      </c>
    </row>
    <row r="99" spans="1:10" x14ac:dyDescent="0.45">
      <c r="A99" s="134" t="str">
        <f t="shared" ref="A99:B99" si="51">A98</f>
        <v>DISPUTES BY SUM INSURED</v>
      </c>
      <c r="B99" s="37" t="str">
        <f t="shared" si="51"/>
        <v>EXTERNAL</v>
      </c>
      <c r="C99" s="12" t="s">
        <v>31</v>
      </c>
      <c r="D99" s="66" t="s">
        <v>284</v>
      </c>
      <c r="E99" s="148">
        <v>0</v>
      </c>
      <c r="F99" s="148">
        <v>0</v>
      </c>
      <c r="G99" s="148">
        <v>0</v>
      </c>
      <c r="H99" s="148">
        <v>0</v>
      </c>
      <c r="I99" s="117">
        <f t="shared" si="36"/>
        <v>0</v>
      </c>
      <c r="J99" s="148">
        <v>0</v>
      </c>
    </row>
    <row r="100" spans="1:10" x14ac:dyDescent="0.45">
      <c r="A100" s="134" t="str">
        <f t="shared" ref="A100:B100" si="52">A99</f>
        <v>DISPUTES BY SUM INSURED</v>
      </c>
      <c r="B100" s="37" t="str">
        <f t="shared" si="52"/>
        <v>EXTERNAL</v>
      </c>
      <c r="C100" s="12" t="s">
        <v>31</v>
      </c>
      <c r="D100" s="66" t="s">
        <v>267</v>
      </c>
      <c r="E100" s="117">
        <f>E101-SUM(E86:E87)+E88+E97</f>
        <v>0</v>
      </c>
      <c r="F100" s="117">
        <f t="shared" ref="F100:H100" si="53">F101-SUM(F86:F87)+F88+F97</f>
        <v>0</v>
      </c>
      <c r="G100" s="117">
        <f t="shared" si="53"/>
        <v>0</v>
      </c>
      <c r="H100" s="117">
        <f t="shared" si="53"/>
        <v>0</v>
      </c>
      <c r="I100" s="117">
        <f t="shared" si="36"/>
        <v>0</v>
      </c>
      <c r="J100" s="117">
        <f>J101-SUM(J86:J87)+J88+J97</f>
        <v>0</v>
      </c>
    </row>
    <row r="101" spans="1:10" x14ac:dyDescent="0.45">
      <c r="A101" s="134" t="str">
        <f t="shared" ref="A101:B101" si="54">A100</f>
        <v>DISPUTES BY SUM INSURED</v>
      </c>
      <c r="B101" s="37" t="str">
        <f t="shared" si="54"/>
        <v>EXTERNAL</v>
      </c>
      <c r="C101" s="12" t="s">
        <v>32</v>
      </c>
      <c r="D101" s="66" t="s">
        <v>276</v>
      </c>
      <c r="E101" s="148">
        <v>0</v>
      </c>
      <c r="F101" s="148">
        <v>0</v>
      </c>
      <c r="G101" s="148">
        <v>0</v>
      </c>
      <c r="H101" s="148">
        <v>0</v>
      </c>
      <c r="I101" s="117">
        <f t="shared" si="36"/>
        <v>0</v>
      </c>
      <c r="J101" s="148">
        <v>0</v>
      </c>
    </row>
    <row r="102" spans="1:10" x14ac:dyDescent="0.45">
      <c r="A102" s="134"/>
      <c r="B102" s="37"/>
      <c r="C102" s="12"/>
      <c r="D102" s="108"/>
      <c r="E102" s="109"/>
      <c r="F102" s="109"/>
      <c r="G102" s="109"/>
      <c r="H102" s="109"/>
      <c r="I102" s="109"/>
      <c r="J102" s="109"/>
    </row>
    <row r="103" spans="1:10" x14ac:dyDescent="0.45">
      <c r="A103" s="137"/>
      <c r="D103" s="139" t="s">
        <v>341</v>
      </c>
      <c r="E103" s="63" t="s">
        <v>82</v>
      </c>
      <c r="F103" s="63" t="s">
        <v>82</v>
      </c>
      <c r="G103" s="63" t="s">
        <v>82</v>
      </c>
      <c r="H103" s="63" t="s">
        <v>82</v>
      </c>
      <c r="I103" s="63" t="s">
        <v>82</v>
      </c>
      <c r="J103" s="63" t="s">
        <v>81</v>
      </c>
    </row>
    <row r="104" spans="1:10" x14ac:dyDescent="0.45">
      <c r="A104" s="134" t="str">
        <f>D103</f>
        <v>DISPUTE PAYMENT AMOUNTS (RESOLVED)</v>
      </c>
      <c r="B104" s="37" t="str">
        <f>B84</f>
        <v>EXTERNAL</v>
      </c>
      <c r="C104" s="12" t="s">
        <v>31</v>
      </c>
      <c r="D104" s="66" t="s">
        <v>268</v>
      </c>
      <c r="E104" s="148">
        <v>0</v>
      </c>
      <c r="F104" s="148">
        <v>0</v>
      </c>
      <c r="G104" s="148">
        <v>0</v>
      </c>
      <c r="H104" s="148">
        <v>0</v>
      </c>
      <c r="I104" s="117">
        <f t="shared" ref="I104:I111" si="55">SUM(E104:H104)</f>
        <v>0</v>
      </c>
      <c r="J104" s="148">
        <v>0</v>
      </c>
    </row>
    <row r="105" spans="1:10" x14ac:dyDescent="0.45">
      <c r="A105" s="134" t="str">
        <f t="shared" ref="A105:B105" si="56">A104</f>
        <v>DISPUTE PAYMENT AMOUNTS (RESOLVED)</v>
      </c>
      <c r="B105" s="37" t="str">
        <f t="shared" si="56"/>
        <v>EXTERNAL</v>
      </c>
      <c r="C105" s="12" t="s">
        <v>31</v>
      </c>
      <c r="D105" s="66" t="s">
        <v>269</v>
      </c>
      <c r="E105" s="148">
        <v>0</v>
      </c>
      <c r="F105" s="148">
        <v>0</v>
      </c>
      <c r="G105" s="148">
        <v>0</v>
      </c>
      <c r="H105" s="148">
        <v>0</v>
      </c>
      <c r="I105" s="117">
        <f t="shared" si="55"/>
        <v>0</v>
      </c>
      <c r="J105" s="148">
        <v>0</v>
      </c>
    </row>
    <row r="106" spans="1:10" x14ac:dyDescent="0.45">
      <c r="A106" s="134" t="str">
        <f t="shared" ref="A106:B106" si="57">A105</f>
        <v>DISPUTE PAYMENT AMOUNTS (RESOLVED)</v>
      </c>
      <c r="B106" s="37" t="str">
        <f t="shared" si="57"/>
        <v>EXTERNAL</v>
      </c>
      <c r="C106" s="12" t="s">
        <v>31</v>
      </c>
      <c r="D106" s="66" t="s">
        <v>270</v>
      </c>
      <c r="E106" s="148">
        <v>0</v>
      </c>
      <c r="F106" s="148">
        <v>0</v>
      </c>
      <c r="G106" s="148">
        <v>0</v>
      </c>
      <c r="H106" s="148">
        <v>0</v>
      </c>
      <c r="I106" s="117">
        <f t="shared" si="55"/>
        <v>0</v>
      </c>
      <c r="J106" s="148">
        <v>0</v>
      </c>
    </row>
    <row r="107" spans="1:10" x14ac:dyDescent="0.45">
      <c r="A107" s="134" t="str">
        <f t="shared" ref="A107:B107" si="58">A106</f>
        <v>DISPUTE PAYMENT AMOUNTS (RESOLVED)</v>
      </c>
      <c r="B107" s="37" t="str">
        <f t="shared" si="58"/>
        <v>EXTERNAL</v>
      </c>
      <c r="C107" s="12" t="s">
        <v>31</v>
      </c>
      <c r="D107" s="66" t="s">
        <v>271</v>
      </c>
      <c r="E107" s="148">
        <v>0</v>
      </c>
      <c r="F107" s="148">
        <v>0</v>
      </c>
      <c r="G107" s="148">
        <v>0</v>
      </c>
      <c r="H107" s="148">
        <v>0</v>
      </c>
      <c r="I107" s="117">
        <f t="shared" si="55"/>
        <v>0</v>
      </c>
      <c r="J107" s="148">
        <v>0</v>
      </c>
    </row>
    <row r="108" spans="1:10" x14ac:dyDescent="0.45">
      <c r="A108" s="134" t="str">
        <f t="shared" ref="A108:B108" si="59">A107</f>
        <v>DISPUTE PAYMENT AMOUNTS (RESOLVED)</v>
      </c>
      <c r="B108" s="37" t="str">
        <f t="shared" si="59"/>
        <v>EXTERNAL</v>
      </c>
      <c r="C108" s="12" t="s">
        <v>31</v>
      </c>
      <c r="D108" s="66" t="s">
        <v>272</v>
      </c>
      <c r="E108" s="148">
        <v>0</v>
      </c>
      <c r="F108" s="148">
        <v>0</v>
      </c>
      <c r="G108" s="148">
        <v>0</v>
      </c>
      <c r="H108" s="148">
        <v>0</v>
      </c>
      <c r="I108" s="117">
        <f t="shared" si="55"/>
        <v>0</v>
      </c>
      <c r="J108" s="148">
        <v>0</v>
      </c>
    </row>
    <row r="109" spans="1:10" x14ac:dyDescent="0.45">
      <c r="A109" s="134" t="str">
        <f t="shared" ref="A109:B109" si="60">A108</f>
        <v>DISPUTE PAYMENT AMOUNTS (RESOLVED)</v>
      </c>
      <c r="B109" s="37" t="str">
        <f t="shared" si="60"/>
        <v>EXTERNAL</v>
      </c>
      <c r="C109" s="12" t="s">
        <v>31</v>
      </c>
      <c r="D109" s="66" t="s">
        <v>273</v>
      </c>
      <c r="E109" s="148">
        <v>0</v>
      </c>
      <c r="F109" s="148">
        <v>0</v>
      </c>
      <c r="G109" s="148">
        <v>0</v>
      </c>
      <c r="H109" s="148">
        <v>0</v>
      </c>
      <c r="I109" s="117">
        <f t="shared" si="55"/>
        <v>0</v>
      </c>
      <c r="J109" s="148">
        <v>0</v>
      </c>
    </row>
    <row r="110" spans="1:10" x14ac:dyDescent="0.45">
      <c r="A110" s="134" t="str">
        <f t="shared" ref="A110:B110" si="61">A109</f>
        <v>DISPUTE PAYMENT AMOUNTS (RESOLVED)</v>
      </c>
      <c r="B110" s="37" t="str">
        <f t="shared" si="61"/>
        <v>EXTERNAL</v>
      </c>
      <c r="C110" s="12" t="s">
        <v>31</v>
      </c>
      <c r="D110" s="66" t="s">
        <v>274</v>
      </c>
      <c r="E110" s="148">
        <v>0</v>
      </c>
      <c r="F110" s="148">
        <v>0</v>
      </c>
      <c r="G110" s="148">
        <v>0</v>
      </c>
      <c r="H110" s="148">
        <v>0</v>
      </c>
      <c r="I110" s="117">
        <f t="shared" si="55"/>
        <v>0</v>
      </c>
      <c r="J110" s="148">
        <v>0</v>
      </c>
    </row>
    <row r="111" spans="1:10" x14ac:dyDescent="0.45">
      <c r="A111" s="134" t="str">
        <f t="shared" ref="A111:B111" si="62">A110</f>
        <v>DISPUTE PAYMENT AMOUNTS (RESOLVED)</v>
      </c>
      <c r="B111" s="37" t="str">
        <f t="shared" si="62"/>
        <v>EXTERNAL</v>
      </c>
      <c r="C111" s="12" t="s">
        <v>31</v>
      </c>
      <c r="D111" s="66" t="s">
        <v>275</v>
      </c>
      <c r="E111" s="148">
        <v>0</v>
      </c>
      <c r="F111" s="148">
        <v>0</v>
      </c>
      <c r="G111" s="148">
        <v>0</v>
      </c>
      <c r="H111" s="148">
        <v>0</v>
      </c>
      <c r="I111" s="117">
        <f t="shared" si="55"/>
        <v>0</v>
      </c>
      <c r="J111" s="148">
        <v>0</v>
      </c>
    </row>
    <row r="112" spans="1:10" x14ac:dyDescent="0.45">
      <c r="A112" s="134"/>
      <c r="B112" s="37"/>
      <c r="C112" s="12"/>
      <c r="D112" s="108"/>
      <c r="E112" s="109"/>
      <c r="F112" s="109"/>
      <c r="G112" s="109"/>
      <c r="H112" s="109"/>
      <c r="I112" s="109"/>
      <c r="J112" s="109"/>
    </row>
    <row r="113" spans="1:10" ht="14.65" thickBot="1" x14ac:dyDescent="0.5">
      <c r="A113" s="137"/>
      <c r="D113" s="108"/>
      <c r="E113" s="109"/>
      <c r="F113" s="109"/>
      <c r="G113" s="109"/>
      <c r="H113" s="109"/>
      <c r="I113" s="109"/>
      <c r="J113" s="109"/>
    </row>
    <row r="114" spans="1:10" ht="22.5" customHeight="1" thickBot="1" x14ac:dyDescent="0.5">
      <c r="A114" s="137"/>
      <c r="D114" s="161" t="s">
        <v>255</v>
      </c>
      <c r="E114" s="162"/>
      <c r="F114" s="162"/>
      <c r="G114" s="162"/>
      <c r="H114" s="162"/>
      <c r="I114" s="162"/>
      <c r="J114" s="163"/>
    </row>
    <row r="115" spans="1:10" x14ac:dyDescent="0.45">
      <c r="A115" s="137"/>
      <c r="D115" s="110" t="s">
        <v>332</v>
      </c>
      <c r="E115" s="111" t="s">
        <v>83</v>
      </c>
      <c r="F115" s="111" t="s">
        <v>83</v>
      </c>
      <c r="G115" s="111" t="s">
        <v>83</v>
      </c>
      <c r="H115" s="111" t="s">
        <v>83</v>
      </c>
      <c r="I115" s="111" t="s">
        <v>83</v>
      </c>
      <c r="J115" s="111" t="s">
        <v>83</v>
      </c>
    </row>
    <row r="116" spans="1:10" x14ac:dyDescent="0.45">
      <c r="A116" s="135" t="str">
        <f>D115</f>
        <v>DISPUTES BY NUMBER</v>
      </c>
      <c r="B116" s="37" t="str">
        <f>SUBSTITUTE($D$114, " ", "")</f>
        <v>LITIGATED</v>
      </c>
      <c r="C116" s="12" t="s">
        <v>31</v>
      </c>
      <c r="D116" s="113" t="s">
        <v>264</v>
      </c>
      <c r="E116" s="151">
        <v>0</v>
      </c>
      <c r="F116" s="151">
        <v>0</v>
      </c>
      <c r="G116" s="151">
        <v>0</v>
      </c>
      <c r="H116" s="151">
        <v>0</v>
      </c>
      <c r="I116" s="116">
        <f>SUM(E116:H116)</f>
        <v>0</v>
      </c>
      <c r="J116" s="151">
        <v>0</v>
      </c>
    </row>
    <row r="117" spans="1:10" x14ac:dyDescent="0.45">
      <c r="A117" s="135"/>
      <c r="B117" s="37"/>
      <c r="C117" s="12"/>
      <c r="D117" s="113"/>
      <c r="E117" s="112"/>
      <c r="F117" s="112"/>
      <c r="G117" s="112"/>
      <c r="H117" s="112"/>
      <c r="I117" s="112"/>
      <c r="J117" s="112"/>
    </row>
    <row r="118" spans="1:10" x14ac:dyDescent="0.45">
      <c r="A118" s="134" t="str">
        <f>A116</f>
        <v>DISPUTES BY NUMBER</v>
      </c>
      <c r="B118" s="37" t="str">
        <f>B116</f>
        <v>LITIGATED</v>
      </c>
      <c r="C118" s="41" t="s">
        <v>30</v>
      </c>
      <c r="D118" s="66" t="s">
        <v>319</v>
      </c>
      <c r="E118" s="148">
        <v>0</v>
      </c>
      <c r="F118" s="148">
        <v>0</v>
      </c>
      <c r="G118" s="148">
        <v>0</v>
      </c>
      <c r="H118" s="148">
        <v>0</v>
      </c>
      <c r="I118" s="117">
        <f t="shared" ref="I118:I133" si="63">SUM(E118:H118)</f>
        <v>0</v>
      </c>
      <c r="J118" s="148">
        <v>0</v>
      </c>
    </row>
    <row r="119" spans="1:10" x14ac:dyDescent="0.45">
      <c r="A119" s="134" t="str">
        <f t="shared" ref="A119:B119" si="64">A118</f>
        <v>DISPUTES BY NUMBER</v>
      </c>
      <c r="B119" s="37" t="str">
        <f t="shared" si="64"/>
        <v>LITIGATED</v>
      </c>
      <c r="C119" s="12" t="s">
        <v>31</v>
      </c>
      <c r="D119" s="66" t="s">
        <v>265</v>
      </c>
      <c r="E119" s="148">
        <v>0</v>
      </c>
      <c r="F119" s="148">
        <v>0</v>
      </c>
      <c r="G119" s="148">
        <v>0</v>
      </c>
      <c r="H119" s="148">
        <v>0</v>
      </c>
      <c r="I119" s="117">
        <f t="shared" si="63"/>
        <v>0</v>
      </c>
      <c r="J119" s="148">
        <v>0</v>
      </c>
    </row>
    <row r="120" spans="1:10" x14ac:dyDescent="0.45">
      <c r="A120" s="134" t="str">
        <f t="shared" ref="A120:B120" si="65">A119</f>
        <v>DISPUTES BY NUMBER</v>
      </c>
      <c r="B120" s="37" t="str">
        <f t="shared" si="65"/>
        <v>LITIGATED</v>
      </c>
      <c r="C120" s="12" t="s">
        <v>31</v>
      </c>
      <c r="D120" s="66" t="s">
        <v>263</v>
      </c>
      <c r="E120" s="117">
        <f>SUBTOTAL(9,E121:E128)</f>
        <v>0</v>
      </c>
      <c r="F120" s="117">
        <f t="shared" ref="F120:H120" si="66">SUBTOTAL(9,F121:F128)</f>
        <v>0</v>
      </c>
      <c r="G120" s="117">
        <f t="shared" si="66"/>
        <v>0</v>
      </c>
      <c r="H120" s="117">
        <f t="shared" si="66"/>
        <v>0</v>
      </c>
      <c r="I120" s="117">
        <f t="shared" si="63"/>
        <v>0</v>
      </c>
      <c r="J120" s="117">
        <f>SUBTOTAL(9,J121:J128)</f>
        <v>0</v>
      </c>
    </row>
    <row r="121" spans="1:10" x14ac:dyDescent="0.45">
      <c r="A121" s="134" t="str">
        <f t="shared" ref="A121:B121" si="67">A120</f>
        <v>DISPUTES BY NUMBER</v>
      </c>
      <c r="B121" s="37" t="str">
        <f t="shared" si="67"/>
        <v>LITIGATED</v>
      </c>
      <c r="C121" s="12" t="s">
        <v>31</v>
      </c>
      <c r="D121" s="66" t="s">
        <v>268</v>
      </c>
      <c r="E121" s="148">
        <v>0</v>
      </c>
      <c r="F121" s="148">
        <v>0</v>
      </c>
      <c r="G121" s="148">
        <v>0</v>
      </c>
      <c r="H121" s="148">
        <v>0</v>
      </c>
      <c r="I121" s="117">
        <f t="shared" si="63"/>
        <v>0</v>
      </c>
      <c r="J121" s="148">
        <v>0</v>
      </c>
    </row>
    <row r="122" spans="1:10" x14ac:dyDescent="0.45">
      <c r="A122" s="134" t="str">
        <f t="shared" ref="A122:B122" si="68">A121</f>
        <v>DISPUTES BY NUMBER</v>
      </c>
      <c r="B122" s="37" t="str">
        <f t="shared" si="68"/>
        <v>LITIGATED</v>
      </c>
      <c r="C122" s="12" t="s">
        <v>31</v>
      </c>
      <c r="D122" s="66" t="s">
        <v>269</v>
      </c>
      <c r="E122" s="148">
        <v>0</v>
      </c>
      <c r="F122" s="148">
        <v>0</v>
      </c>
      <c r="G122" s="148">
        <v>0</v>
      </c>
      <c r="H122" s="148">
        <v>0</v>
      </c>
      <c r="I122" s="117">
        <f t="shared" si="63"/>
        <v>0</v>
      </c>
      <c r="J122" s="148">
        <v>0</v>
      </c>
    </row>
    <row r="123" spans="1:10" x14ac:dyDescent="0.45">
      <c r="A123" s="134" t="str">
        <f t="shared" ref="A123:B123" si="69">A122</f>
        <v>DISPUTES BY NUMBER</v>
      </c>
      <c r="B123" s="37" t="str">
        <f t="shared" si="69"/>
        <v>LITIGATED</v>
      </c>
      <c r="C123" s="12" t="s">
        <v>31</v>
      </c>
      <c r="D123" s="66" t="s">
        <v>270</v>
      </c>
      <c r="E123" s="148">
        <v>0</v>
      </c>
      <c r="F123" s="148">
        <v>0</v>
      </c>
      <c r="G123" s="148">
        <v>0</v>
      </c>
      <c r="H123" s="148">
        <v>0</v>
      </c>
      <c r="I123" s="117">
        <f t="shared" si="63"/>
        <v>0</v>
      </c>
      <c r="J123" s="148">
        <v>0</v>
      </c>
    </row>
    <row r="124" spans="1:10" x14ac:dyDescent="0.45">
      <c r="A124" s="134" t="str">
        <f t="shared" ref="A124:B124" si="70">A123</f>
        <v>DISPUTES BY NUMBER</v>
      </c>
      <c r="B124" s="37" t="str">
        <f t="shared" si="70"/>
        <v>LITIGATED</v>
      </c>
      <c r="C124" s="12" t="s">
        <v>31</v>
      </c>
      <c r="D124" s="66" t="s">
        <v>271</v>
      </c>
      <c r="E124" s="148">
        <v>0</v>
      </c>
      <c r="F124" s="148">
        <v>0</v>
      </c>
      <c r="G124" s="148">
        <v>0</v>
      </c>
      <c r="H124" s="148">
        <v>0</v>
      </c>
      <c r="I124" s="117">
        <f t="shared" si="63"/>
        <v>0</v>
      </c>
      <c r="J124" s="148">
        <v>0</v>
      </c>
    </row>
    <row r="125" spans="1:10" x14ac:dyDescent="0.45">
      <c r="A125" s="134" t="str">
        <f t="shared" ref="A125:B125" si="71">A124</f>
        <v>DISPUTES BY NUMBER</v>
      </c>
      <c r="B125" s="37" t="str">
        <f t="shared" si="71"/>
        <v>LITIGATED</v>
      </c>
      <c r="C125" s="12" t="s">
        <v>31</v>
      </c>
      <c r="D125" s="66" t="s">
        <v>272</v>
      </c>
      <c r="E125" s="148">
        <v>0</v>
      </c>
      <c r="F125" s="148">
        <v>0</v>
      </c>
      <c r="G125" s="148">
        <v>0</v>
      </c>
      <c r="H125" s="148">
        <v>0</v>
      </c>
      <c r="I125" s="117">
        <f t="shared" si="63"/>
        <v>0</v>
      </c>
      <c r="J125" s="148">
        <v>0</v>
      </c>
    </row>
    <row r="126" spans="1:10" x14ac:dyDescent="0.45">
      <c r="A126" s="134" t="str">
        <f t="shared" ref="A126:B126" si="72">A125</f>
        <v>DISPUTES BY NUMBER</v>
      </c>
      <c r="B126" s="37" t="str">
        <f t="shared" si="72"/>
        <v>LITIGATED</v>
      </c>
      <c r="C126" s="12" t="s">
        <v>31</v>
      </c>
      <c r="D126" s="66" t="s">
        <v>273</v>
      </c>
      <c r="E126" s="148">
        <v>0</v>
      </c>
      <c r="F126" s="148">
        <v>0</v>
      </c>
      <c r="G126" s="148">
        <v>0</v>
      </c>
      <c r="H126" s="148">
        <v>0</v>
      </c>
      <c r="I126" s="117">
        <f t="shared" si="63"/>
        <v>0</v>
      </c>
      <c r="J126" s="148">
        <v>0</v>
      </c>
    </row>
    <row r="127" spans="1:10" x14ac:dyDescent="0.45">
      <c r="A127" s="134" t="str">
        <f t="shared" ref="A127:B127" si="73">A126</f>
        <v>DISPUTES BY NUMBER</v>
      </c>
      <c r="B127" s="37" t="str">
        <f t="shared" si="73"/>
        <v>LITIGATED</v>
      </c>
      <c r="C127" s="12" t="s">
        <v>31</v>
      </c>
      <c r="D127" s="66" t="s">
        <v>274</v>
      </c>
      <c r="E127" s="148">
        <v>0</v>
      </c>
      <c r="F127" s="148">
        <v>0</v>
      </c>
      <c r="G127" s="148">
        <v>0</v>
      </c>
      <c r="H127" s="148">
        <v>0</v>
      </c>
      <c r="I127" s="117">
        <f t="shared" si="63"/>
        <v>0</v>
      </c>
      <c r="J127" s="148">
        <v>0</v>
      </c>
    </row>
    <row r="128" spans="1:10" x14ac:dyDescent="0.45">
      <c r="A128" s="134" t="str">
        <f t="shared" ref="A128:B128" si="74">A127</f>
        <v>DISPUTES BY NUMBER</v>
      </c>
      <c r="B128" s="37" t="str">
        <f t="shared" si="74"/>
        <v>LITIGATED</v>
      </c>
      <c r="C128" s="12" t="s">
        <v>31</v>
      </c>
      <c r="D128" s="66" t="s">
        <v>275</v>
      </c>
      <c r="E128" s="148">
        <v>0</v>
      </c>
      <c r="F128" s="148">
        <v>0</v>
      </c>
      <c r="G128" s="148">
        <v>0</v>
      </c>
      <c r="H128" s="148">
        <v>0</v>
      </c>
      <c r="I128" s="117">
        <f t="shared" si="63"/>
        <v>0</v>
      </c>
      <c r="J128" s="148">
        <v>0</v>
      </c>
    </row>
    <row r="129" spans="1:10" x14ac:dyDescent="0.45">
      <c r="A129" s="134" t="str">
        <f t="shared" ref="A129:B129" si="75">A128</f>
        <v>DISPUTES BY NUMBER</v>
      </c>
      <c r="B129" s="37" t="str">
        <f t="shared" si="75"/>
        <v>LITIGATED</v>
      </c>
      <c r="C129" s="12" t="s">
        <v>31</v>
      </c>
      <c r="D129" s="66" t="s">
        <v>266</v>
      </c>
      <c r="E129" s="117">
        <f>SUBTOTAL(9,E130:E131)</f>
        <v>0</v>
      </c>
      <c r="F129" s="117">
        <f t="shared" ref="F129:H129" si="76">SUBTOTAL(9,F130:F131)</f>
        <v>0</v>
      </c>
      <c r="G129" s="117">
        <f t="shared" si="76"/>
        <v>0</v>
      </c>
      <c r="H129" s="117">
        <f t="shared" si="76"/>
        <v>0</v>
      </c>
      <c r="I129" s="117">
        <f t="shared" si="63"/>
        <v>0</v>
      </c>
      <c r="J129" s="117">
        <f>SUBTOTAL(9,J130:J131)</f>
        <v>0</v>
      </c>
    </row>
    <row r="130" spans="1:10" x14ac:dyDescent="0.45">
      <c r="A130" s="134" t="str">
        <f t="shared" ref="A130:B130" si="77">A129</f>
        <v>DISPUTES BY NUMBER</v>
      </c>
      <c r="B130" s="37" t="str">
        <f t="shared" si="77"/>
        <v>LITIGATED</v>
      </c>
      <c r="C130" s="12" t="s">
        <v>31</v>
      </c>
      <c r="D130" s="66" t="s">
        <v>283</v>
      </c>
      <c r="E130" s="148">
        <v>0</v>
      </c>
      <c r="F130" s="148">
        <v>0</v>
      </c>
      <c r="G130" s="148">
        <v>0</v>
      </c>
      <c r="H130" s="148">
        <v>0</v>
      </c>
      <c r="I130" s="117">
        <f t="shared" si="63"/>
        <v>0</v>
      </c>
      <c r="J130" s="148">
        <v>0</v>
      </c>
    </row>
    <row r="131" spans="1:10" x14ac:dyDescent="0.45">
      <c r="A131" s="134" t="str">
        <f t="shared" ref="A131:B131" si="78">A130</f>
        <v>DISPUTES BY NUMBER</v>
      </c>
      <c r="B131" s="37" t="str">
        <f t="shared" si="78"/>
        <v>LITIGATED</v>
      </c>
      <c r="C131" s="12" t="s">
        <v>31</v>
      </c>
      <c r="D131" s="66" t="s">
        <v>284</v>
      </c>
      <c r="E131" s="148">
        <v>0</v>
      </c>
      <c r="F131" s="148">
        <v>0</v>
      </c>
      <c r="G131" s="148">
        <v>0</v>
      </c>
      <c r="H131" s="148">
        <v>0</v>
      </c>
      <c r="I131" s="117">
        <f t="shared" si="63"/>
        <v>0</v>
      </c>
      <c r="J131" s="148">
        <v>0</v>
      </c>
    </row>
    <row r="132" spans="1:10" x14ac:dyDescent="0.45">
      <c r="A132" s="134" t="str">
        <f t="shared" ref="A132:B132" si="79">A131</f>
        <v>DISPUTES BY NUMBER</v>
      </c>
      <c r="B132" s="37" t="str">
        <f t="shared" si="79"/>
        <v>LITIGATED</v>
      </c>
      <c r="C132" s="12" t="s">
        <v>31</v>
      </c>
      <c r="D132" s="66" t="s">
        <v>267</v>
      </c>
      <c r="E132" s="117">
        <f>E133-SUM(E118:E119)+E120+E129</f>
        <v>0</v>
      </c>
      <c r="F132" s="117">
        <f>F133-SUM(F118:F119)+F120+F129</f>
        <v>0</v>
      </c>
      <c r="G132" s="117">
        <f>G133-SUM(G118:G119)+G120+G129</f>
        <v>0</v>
      </c>
      <c r="H132" s="117">
        <f>H133-SUM(H118:H119)+H120+H129</f>
        <v>0</v>
      </c>
      <c r="I132" s="117">
        <f t="shared" si="63"/>
        <v>0</v>
      </c>
      <c r="J132" s="117">
        <f>J133-SUM(J118:J119)+J120+J129</f>
        <v>0</v>
      </c>
    </row>
    <row r="133" spans="1:10" x14ac:dyDescent="0.45">
      <c r="A133" s="134" t="str">
        <f t="shared" ref="A133:B133" si="80">A132</f>
        <v>DISPUTES BY NUMBER</v>
      </c>
      <c r="B133" s="37" t="str">
        <f t="shared" si="80"/>
        <v>LITIGATED</v>
      </c>
      <c r="C133" s="12" t="s">
        <v>32</v>
      </c>
      <c r="D133" s="66" t="s">
        <v>276</v>
      </c>
      <c r="E133" s="148">
        <v>0</v>
      </c>
      <c r="F133" s="148">
        <v>0</v>
      </c>
      <c r="G133" s="148">
        <v>0</v>
      </c>
      <c r="H133" s="148">
        <v>0</v>
      </c>
      <c r="I133" s="117">
        <f t="shared" si="63"/>
        <v>0</v>
      </c>
      <c r="J133" s="148">
        <v>0</v>
      </c>
    </row>
    <row r="134" spans="1:10" x14ac:dyDescent="0.45">
      <c r="A134" s="134"/>
      <c r="B134" s="37"/>
      <c r="C134" s="12"/>
      <c r="D134" s="66"/>
      <c r="E134" s="115"/>
      <c r="F134" s="115"/>
      <c r="G134" s="115"/>
      <c r="H134" s="115"/>
      <c r="I134" s="115"/>
      <c r="J134" s="115"/>
    </row>
    <row r="135" spans="1:10" x14ac:dyDescent="0.45">
      <c r="A135" s="137"/>
      <c r="B135" s="37"/>
      <c r="C135" s="37"/>
      <c r="D135" s="55" t="s">
        <v>333</v>
      </c>
      <c r="E135" s="63" t="s">
        <v>82</v>
      </c>
      <c r="F135" s="63" t="s">
        <v>82</v>
      </c>
      <c r="G135" s="63" t="s">
        <v>82</v>
      </c>
      <c r="H135" s="63" t="s">
        <v>82</v>
      </c>
      <c r="I135" s="63" t="s">
        <v>82</v>
      </c>
      <c r="J135" s="63" t="s">
        <v>81</v>
      </c>
    </row>
    <row r="136" spans="1:10" x14ac:dyDescent="0.45">
      <c r="A136" s="135" t="str">
        <f>D135</f>
        <v>DISPUTES BY SUM INSURED</v>
      </c>
      <c r="B136" s="37" t="str">
        <f>B116</f>
        <v>LITIGATED</v>
      </c>
      <c r="C136" s="12" t="s">
        <v>31</v>
      </c>
      <c r="D136" s="113" t="s">
        <v>264</v>
      </c>
      <c r="E136" s="151">
        <v>0</v>
      </c>
      <c r="F136" s="151">
        <v>0</v>
      </c>
      <c r="G136" s="151">
        <v>0</v>
      </c>
      <c r="H136" s="151">
        <v>0</v>
      </c>
      <c r="I136" s="116">
        <f>SUM(E136:H136)</f>
        <v>0</v>
      </c>
      <c r="J136" s="151">
        <v>0</v>
      </c>
    </row>
    <row r="137" spans="1:10" x14ac:dyDescent="0.45">
      <c r="A137" s="135"/>
      <c r="B137" s="37"/>
      <c r="C137" s="12"/>
      <c r="D137" s="113"/>
      <c r="E137" s="112"/>
      <c r="F137" s="112"/>
      <c r="G137" s="112"/>
      <c r="H137" s="112"/>
      <c r="I137" s="112"/>
      <c r="J137" s="112"/>
    </row>
    <row r="138" spans="1:10" x14ac:dyDescent="0.45">
      <c r="A138" s="134" t="str">
        <f>A136</f>
        <v>DISPUTES BY SUM INSURED</v>
      </c>
      <c r="B138" s="37" t="str">
        <f>B136</f>
        <v>LITIGATED</v>
      </c>
      <c r="C138" s="41" t="s">
        <v>30</v>
      </c>
      <c r="D138" s="66" t="s">
        <v>319</v>
      </c>
      <c r="E138" s="148">
        <v>0</v>
      </c>
      <c r="F138" s="148">
        <v>0</v>
      </c>
      <c r="G138" s="148">
        <v>0</v>
      </c>
      <c r="H138" s="148">
        <v>0</v>
      </c>
      <c r="I138" s="117">
        <f t="shared" ref="I138:I153" si="81">SUM(E138:H138)</f>
        <v>0</v>
      </c>
      <c r="J138" s="148">
        <v>0</v>
      </c>
    </row>
    <row r="139" spans="1:10" x14ac:dyDescent="0.45">
      <c r="A139" s="134" t="str">
        <f t="shared" ref="A139:B139" si="82">A138</f>
        <v>DISPUTES BY SUM INSURED</v>
      </c>
      <c r="B139" s="37" t="str">
        <f t="shared" si="82"/>
        <v>LITIGATED</v>
      </c>
      <c r="C139" s="12" t="s">
        <v>31</v>
      </c>
      <c r="D139" s="66" t="s">
        <v>265</v>
      </c>
      <c r="E139" s="148">
        <v>0</v>
      </c>
      <c r="F139" s="148">
        <v>0</v>
      </c>
      <c r="G139" s="148">
        <v>0</v>
      </c>
      <c r="H139" s="148">
        <v>0</v>
      </c>
      <c r="I139" s="117">
        <f t="shared" si="81"/>
        <v>0</v>
      </c>
      <c r="J139" s="148">
        <v>0</v>
      </c>
    </row>
    <row r="140" spans="1:10" x14ac:dyDescent="0.45">
      <c r="A140" s="134" t="str">
        <f t="shared" ref="A140:B140" si="83">A139</f>
        <v>DISPUTES BY SUM INSURED</v>
      </c>
      <c r="B140" s="37" t="str">
        <f t="shared" si="83"/>
        <v>LITIGATED</v>
      </c>
      <c r="C140" s="12" t="s">
        <v>31</v>
      </c>
      <c r="D140" s="66" t="s">
        <v>263</v>
      </c>
      <c r="E140" s="117">
        <f>SUBTOTAL(9,E141:E148)</f>
        <v>0</v>
      </c>
      <c r="F140" s="117">
        <f t="shared" ref="F140:H140" si="84">SUBTOTAL(9,F141:F148)</f>
        <v>0</v>
      </c>
      <c r="G140" s="117">
        <f t="shared" si="84"/>
        <v>0</v>
      </c>
      <c r="H140" s="117">
        <f t="shared" si="84"/>
        <v>0</v>
      </c>
      <c r="I140" s="117">
        <f t="shared" si="81"/>
        <v>0</v>
      </c>
      <c r="J140" s="117">
        <f>SUBTOTAL(9,J141:J148)</f>
        <v>0</v>
      </c>
    </row>
    <row r="141" spans="1:10" x14ac:dyDescent="0.45">
      <c r="A141" s="134" t="str">
        <f t="shared" ref="A141:B141" si="85">A140</f>
        <v>DISPUTES BY SUM INSURED</v>
      </c>
      <c r="B141" s="37" t="str">
        <f t="shared" si="85"/>
        <v>LITIGATED</v>
      </c>
      <c r="C141" s="12" t="s">
        <v>31</v>
      </c>
      <c r="D141" s="66" t="s">
        <v>268</v>
      </c>
      <c r="E141" s="148">
        <v>0</v>
      </c>
      <c r="F141" s="148">
        <v>0</v>
      </c>
      <c r="G141" s="148">
        <v>0</v>
      </c>
      <c r="H141" s="148">
        <v>0</v>
      </c>
      <c r="I141" s="117">
        <f t="shared" si="81"/>
        <v>0</v>
      </c>
      <c r="J141" s="148">
        <v>0</v>
      </c>
    </row>
    <row r="142" spans="1:10" x14ac:dyDescent="0.45">
      <c r="A142" s="134" t="str">
        <f t="shared" ref="A142:B142" si="86">A141</f>
        <v>DISPUTES BY SUM INSURED</v>
      </c>
      <c r="B142" s="37" t="str">
        <f t="shared" si="86"/>
        <v>LITIGATED</v>
      </c>
      <c r="C142" s="12" t="s">
        <v>31</v>
      </c>
      <c r="D142" s="66" t="s">
        <v>269</v>
      </c>
      <c r="E142" s="148">
        <v>0</v>
      </c>
      <c r="F142" s="148">
        <v>0</v>
      </c>
      <c r="G142" s="148">
        <v>0</v>
      </c>
      <c r="H142" s="148">
        <v>0</v>
      </c>
      <c r="I142" s="117">
        <f t="shared" si="81"/>
        <v>0</v>
      </c>
      <c r="J142" s="148">
        <v>0</v>
      </c>
    </row>
    <row r="143" spans="1:10" x14ac:dyDescent="0.45">
      <c r="A143" s="134" t="str">
        <f t="shared" ref="A143:B143" si="87">A142</f>
        <v>DISPUTES BY SUM INSURED</v>
      </c>
      <c r="B143" s="37" t="str">
        <f t="shared" si="87"/>
        <v>LITIGATED</v>
      </c>
      <c r="C143" s="12" t="s">
        <v>31</v>
      </c>
      <c r="D143" s="66" t="s">
        <v>270</v>
      </c>
      <c r="E143" s="148">
        <v>0</v>
      </c>
      <c r="F143" s="148">
        <v>0</v>
      </c>
      <c r="G143" s="148">
        <v>0</v>
      </c>
      <c r="H143" s="148">
        <v>0</v>
      </c>
      <c r="I143" s="117">
        <f t="shared" si="81"/>
        <v>0</v>
      </c>
      <c r="J143" s="148">
        <v>0</v>
      </c>
    </row>
    <row r="144" spans="1:10" x14ac:dyDescent="0.45">
      <c r="A144" s="134" t="str">
        <f t="shared" ref="A144:B144" si="88">A143</f>
        <v>DISPUTES BY SUM INSURED</v>
      </c>
      <c r="B144" s="37" t="str">
        <f t="shared" si="88"/>
        <v>LITIGATED</v>
      </c>
      <c r="C144" s="12" t="s">
        <v>31</v>
      </c>
      <c r="D144" s="66" t="s">
        <v>271</v>
      </c>
      <c r="E144" s="148">
        <v>0</v>
      </c>
      <c r="F144" s="148">
        <v>0</v>
      </c>
      <c r="G144" s="148">
        <v>0</v>
      </c>
      <c r="H144" s="148">
        <v>0</v>
      </c>
      <c r="I144" s="117">
        <f t="shared" si="81"/>
        <v>0</v>
      </c>
      <c r="J144" s="148">
        <v>0</v>
      </c>
    </row>
    <row r="145" spans="1:10" x14ac:dyDescent="0.45">
      <c r="A145" s="134" t="str">
        <f t="shared" ref="A145:B145" si="89">A144</f>
        <v>DISPUTES BY SUM INSURED</v>
      </c>
      <c r="B145" s="37" t="str">
        <f t="shared" si="89"/>
        <v>LITIGATED</v>
      </c>
      <c r="C145" s="12" t="s">
        <v>31</v>
      </c>
      <c r="D145" s="66" t="s">
        <v>272</v>
      </c>
      <c r="E145" s="148">
        <v>0</v>
      </c>
      <c r="F145" s="148">
        <v>0</v>
      </c>
      <c r="G145" s="148">
        <v>0</v>
      </c>
      <c r="H145" s="148">
        <v>0</v>
      </c>
      <c r="I145" s="117">
        <f t="shared" si="81"/>
        <v>0</v>
      </c>
      <c r="J145" s="148">
        <v>0</v>
      </c>
    </row>
    <row r="146" spans="1:10" x14ac:dyDescent="0.45">
      <c r="A146" s="134" t="str">
        <f t="shared" ref="A146:B146" si="90">A145</f>
        <v>DISPUTES BY SUM INSURED</v>
      </c>
      <c r="B146" s="37" t="str">
        <f t="shared" si="90"/>
        <v>LITIGATED</v>
      </c>
      <c r="C146" s="12" t="s">
        <v>31</v>
      </c>
      <c r="D146" s="66" t="s">
        <v>273</v>
      </c>
      <c r="E146" s="148">
        <v>0</v>
      </c>
      <c r="F146" s="148">
        <v>0</v>
      </c>
      <c r="G146" s="148">
        <v>0</v>
      </c>
      <c r="H146" s="148">
        <v>0</v>
      </c>
      <c r="I146" s="117">
        <f t="shared" si="81"/>
        <v>0</v>
      </c>
      <c r="J146" s="148">
        <v>0</v>
      </c>
    </row>
    <row r="147" spans="1:10" x14ac:dyDescent="0.45">
      <c r="A147" s="134" t="str">
        <f t="shared" ref="A147:B147" si="91">A146</f>
        <v>DISPUTES BY SUM INSURED</v>
      </c>
      <c r="B147" s="37" t="str">
        <f t="shared" si="91"/>
        <v>LITIGATED</v>
      </c>
      <c r="C147" s="12" t="s">
        <v>31</v>
      </c>
      <c r="D147" s="66" t="s">
        <v>274</v>
      </c>
      <c r="E147" s="148">
        <v>0</v>
      </c>
      <c r="F147" s="148">
        <v>0</v>
      </c>
      <c r="G147" s="148">
        <v>0</v>
      </c>
      <c r="H147" s="148">
        <v>0</v>
      </c>
      <c r="I147" s="117">
        <f t="shared" si="81"/>
        <v>0</v>
      </c>
      <c r="J147" s="148">
        <v>0</v>
      </c>
    </row>
    <row r="148" spans="1:10" x14ac:dyDescent="0.45">
      <c r="A148" s="134" t="str">
        <f t="shared" ref="A148:B148" si="92">A147</f>
        <v>DISPUTES BY SUM INSURED</v>
      </c>
      <c r="B148" s="37" t="str">
        <f t="shared" si="92"/>
        <v>LITIGATED</v>
      </c>
      <c r="C148" s="12" t="s">
        <v>31</v>
      </c>
      <c r="D148" s="66" t="s">
        <v>275</v>
      </c>
      <c r="E148" s="148">
        <v>0</v>
      </c>
      <c r="F148" s="148">
        <v>0</v>
      </c>
      <c r="G148" s="148">
        <v>0</v>
      </c>
      <c r="H148" s="148">
        <v>0</v>
      </c>
      <c r="I148" s="117">
        <f t="shared" si="81"/>
        <v>0</v>
      </c>
      <c r="J148" s="148">
        <v>0</v>
      </c>
    </row>
    <row r="149" spans="1:10" x14ac:dyDescent="0.45">
      <c r="A149" s="134" t="str">
        <f t="shared" ref="A149:B149" si="93">A148</f>
        <v>DISPUTES BY SUM INSURED</v>
      </c>
      <c r="B149" s="37" t="str">
        <f t="shared" si="93"/>
        <v>LITIGATED</v>
      </c>
      <c r="C149" s="12" t="s">
        <v>31</v>
      </c>
      <c r="D149" s="66" t="s">
        <v>266</v>
      </c>
      <c r="E149" s="117">
        <f>SUBTOTAL(9,E150:E151)</f>
        <v>0</v>
      </c>
      <c r="F149" s="117">
        <f t="shared" ref="F149:H149" si="94">SUBTOTAL(9,F150:F151)</f>
        <v>0</v>
      </c>
      <c r="G149" s="117">
        <f t="shared" si="94"/>
        <v>0</v>
      </c>
      <c r="H149" s="117">
        <f t="shared" si="94"/>
        <v>0</v>
      </c>
      <c r="I149" s="117">
        <f t="shared" si="81"/>
        <v>0</v>
      </c>
      <c r="J149" s="117">
        <f>SUBTOTAL(9,J150:J151)</f>
        <v>0</v>
      </c>
    </row>
    <row r="150" spans="1:10" x14ac:dyDescent="0.45">
      <c r="A150" s="134" t="str">
        <f t="shared" ref="A150:B150" si="95">A149</f>
        <v>DISPUTES BY SUM INSURED</v>
      </c>
      <c r="B150" s="37" t="str">
        <f t="shared" si="95"/>
        <v>LITIGATED</v>
      </c>
      <c r="C150" s="12" t="s">
        <v>31</v>
      </c>
      <c r="D150" s="66" t="s">
        <v>283</v>
      </c>
      <c r="E150" s="148">
        <v>0</v>
      </c>
      <c r="F150" s="148">
        <v>0</v>
      </c>
      <c r="G150" s="148">
        <v>0</v>
      </c>
      <c r="H150" s="148">
        <v>0</v>
      </c>
      <c r="I150" s="117">
        <f t="shared" si="81"/>
        <v>0</v>
      </c>
      <c r="J150" s="148">
        <v>0</v>
      </c>
    </row>
    <row r="151" spans="1:10" x14ac:dyDescent="0.45">
      <c r="A151" s="134" t="str">
        <f t="shared" ref="A151:B151" si="96">A150</f>
        <v>DISPUTES BY SUM INSURED</v>
      </c>
      <c r="B151" s="37" t="str">
        <f t="shared" si="96"/>
        <v>LITIGATED</v>
      </c>
      <c r="C151" s="12" t="s">
        <v>31</v>
      </c>
      <c r="D151" s="66" t="s">
        <v>284</v>
      </c>
      <c r="E151" s="148">
        <v>0</v>
      </c>
      <c r="F151" s="148">
        <v>0</v>
      </c>
      <c r="G151" s="148">
        <v>0</v>
      </c>
      <c r="H151" s="148">
        <v>0</v>
      </c>
      <c r="I151" s="117">
        <f t="shared" si="81"/>
        <v>0</v>
      </c>
      <c r="J151" s="148">
        <v>0</v>
      </c>
    </row>
    <row r="152" spans="1:10" x14ac:dyDescent="0.45">
      <c r="A152" s="134" t="str">
        <f t="shared" ref="A152:B152" si="97">A151</f>
        <v>DISPUTES BY SUM INSURED</v>
      </c>
      <c r="B152" s="37" t="str">
        <f t="shared" si="97"/>
        <v>LITIGATED</v>
      </c>
      <c r="C152" s="12" t="s">
        <v>31</v>
      </c>
      <c r="D152" s="66" t="s">
        <v>267</v>
      </c>
      <c r="E152" s="117">
        <f>E153-SUM(E138:E139)+E140+E149</f>
        <v>0</v>
      </c>
      <c r="F152" s="117">
        <f t="shared" ref="F152:H152" si="98">F153-SUM(F138:F139)+F140+F149</f>
        <v>0</v>
      </c>
      <c r="G152" s="117">
        <f t="shared" si="98"/>
        <v>0</v>
      </c>
      <c r="H152" s="117">
        <f t="shared" si="98"/>
        <v>0</v>
      </c>
      <c r="I152" s="117">
        <f t="shared" si="81"/>
        <v>0</v>
      </c>
      <c r="J152" s="117">
        <f>J153-SUM(J138:J139)+J140+J149</f>
        <v>0</v>
      </c>
    </row>
    <row r="153" spans="1:10" x14ac:dyDescent="0.45">
      <c r="A153" s="134" t="str">
        <f t="shared" ref="A153:B153" si="99">A152</f>
        <v>DISPUTES BY SUM INSURED</v>
      </c>
      <c r="B153" s="37" t="str">
        <f t="shared" si="99"/>
        <v>LITIGATED</v>
      </c>
      <c r="C153" s="12" t="s">
        <v>32</v>
      </c>
      <c r="D153" s="66" t="s">
        <v>276</v>
      </c>
      <c r="E153" s="148">
        <v>0</v>
      </c>
      <c r="F153" s="148">
        <v>0</v>
      </c>
      <c r="G153" s="148">
        <v>0</v>
      </c>
      <c r="H153" s="148">
        <v>0</v>
      </c>
      <c r="I153" s="117">
        <f t="shared" si="81"/>
        <v>0</v>
      </c>
      <c r="J153" s="148">
        <v>0</v>
      </c>
    </row>
    <row r="154" spans="1:10" x14ac:dyDescent="0.45">
      <c r="A154" s="134"/>
      <c r="B154" s="37"/>
      <c r="C154" s="12"/>
      <c r="D154" s="108"/>
      <c r="E154" s="109"/>
      <c r="F154" s="109"/>
      <c r="G154" s="109"/>
      <c r="H154" s="109"/>
      <c r="I154" s="109"/>
      <c r="J154" s="109"/>
    </row>
    <row r="155" spans="1:10" x14ac:dyDescent="0.45">
      <c r="A155" s="137"/>
      <c r="D155" s="143" t="s">
        <v>341</v>
      </c>
      <c r="E155" s="63" t="s">
        <v>82</v>
      </c>
      <c r="F155" s="63" t="s">
        <v>82</v>
      </c>
      <c r="G155" s="63" t="s">
        <v>82</v>
      </c>
      <c r="H155" s="63" t="s">
        <v>82</v>
      </c>
      <c r="I155" s="63" t="s">
        <v>82</v>
      </c>
      <c r="J155" s="63" t="s">
        <v>81</v>
      </c>
    </row>
    <row r="156" spans="1:10" x14ac:dyDescent="0.45">
      <c r="A156" s="134" t="str">
        <f>D155</f>
        <v>DISPUTE PAYMENT AMOUNTS (RESOLVED)</v>
      </c>
      <c r="B156" s="37" t="str">
        <f>B136</f>
        <v>LITIGATED</v>
      </c>
      <c r="C156" s="12" t="s">
        <v>31</v>
      </c>
      <c r="D156" s="66" t="s">
        <v>268</v>
      </c>
      <c r="E156" s="148">
        <v>0</v>
      </c>
      <c r="F156" s="148">
        <v>0</v>
      </c>
      <c r="G156" s="148">
        <v>0</v>
      </c>
      <c r="H156" s="148">
        <v>0</v>
      </c>
      <c r="I156" s="117">
        <f t="shared" ref="I156:I163" si="100">SUM(E156:H156)</f>
        <v>0</v>
      </c>
      <c r="J156" s="148">
        <v>0</v>
      </c>
    </row>
    <row r="157" spans="1:10" x14ac:dyDescent="0.45">
      <c r="A157" s="134" t="str">
        <f t="shared" ref="A157:B157" si="101">A156</f>
        <v>DISPUTE PAYMENT AMOUNTS (RESOLVED)</v>
      </c>
      <c r="B157" s="37" t="str">
        <f t="shared" si="101"/>
        <v>LITIGATED</v>
      </c>
      <c r="C157" s="12" t="s">
        <v>31</v>
      </c>
      <c r="D157" s="66" t="s">
        <v>269</v>
      </c>
      <c r="E157" s="148">
        <v>0</v>
      </c>
      <c r="F157" s="148">
        <v>0</v>
      </c>
      <c r="G157" s="148">
        <v>0</v>
      </c>
      <c r="H157" s="148">
        <v>0</v>
      </c>
      <c r="I157" s="117">
        <f t="shared" si="100"/>
        <v>0</v>
      </c>
      <c r="J157" s="148">
        <v>0</v>
      </c>
    </row>
    <row r="158" spans="1:10" x14ac:dyDescent="0.45">
      <c r="A158" s="134" t="str">
        <f t="shared" ref="A158:B158" si="102">A157</f>
        <v>DISPUTE PAYMENT AMOUNTS (RESOLVED)</v>
      </c>
      <c r="B158" s="37" t="str">
        <f t="shared" si="102"/>
        <v>LITIGATED</v>
      </c>
      <c r="C158" s="12" t="s">
        <v>31</v>
      </c>
      <c r="D158" s="66" t="s">
        <v>270</v>
      </c>
      <c r="E158" s="148">
        <v>0</v>
      </c>
      <c r="F158" s="148">
        <v>0</v>
      </c>
      <c r="G158" s="148">
        <v>0</v>
      </c>
      <c r="H158" s="148">
        <v>0</v>
      </c>
      <c r="I158" s="117">
        <f t="shared" si="100"/>
        <v>0</v>
      </c>
      <c r="J158" s="148">
        <v>0</v>
      </c>
    </row>
    <row r="159" spans="1:10" x14ac:dyDescent="0.45">
      <c r="A159" s="134" t="str">
        <f t="shared" ref="A159:B159" si="103">A158</f>
        <v>DISPUTE PAYMENT AMOUNTS (RESOLVED)</v>
      </c>
      <c r="B159" s="37" t="str">
        <f t="shared" si="103"/>
        <v>LITIGATED</v>
      </c>
      <c r="C159" s="12" t="s">
        <v>31</v>
      </c>
      <c r="D159" s="66" t="s">
        <v>271</v>
      </c>
      <c r="E159" s="148">
        <v>0</v>
      </c>
      <c r="F159" s="148">
        <v>0</v>
      </c>
      <c r="G159" s="148">
        <v>0</v>
      </c>
      <c r="H159" s="148">
        <v>0</v>
      </c>
      <c r="I159" s="117">
        <f t="shared" si="100"/>
        <v>0</v>
      </c>
      <c r="J159" s="148">
        <v>0</v>
      </c>
    </row>
    <row r="160" spans="1:10" x14ac:dyDescent="0.45">
      <c r="A160" s="134" t="str">
        <f t="shared" ref="A160:B160" si="104">A159</f>
        <v>DISPUTE PAYMENT AMOUNTS (RESOLVED)</v>
      </c>
      <c r="B160" s="37" t="str">
        <f t="shared" si="104"/>
        <v>LITIGATED</v>
      </c>
      <c r="C160" s="12" t="s">
        <v>31</v>
      </c>
      <c r="D160" s="66" t="s">
        <v>272</v>
      </c>
      <c r="E160" s="148">
        <v>0</v>
      </c>
      <c r="F160" s="148">
        <v>0</v>
      </c>
      <c r="G160" s="148">
        <v>0</v>
      </c>
      <c r="H160" s="148">
        <v>0</v>
      </c>
      <c r="I160" s="117">
        <f t="shared" si="100"/>
        <v>0</v>
      </c>
      <c r="J160" s="148">
        <v>0</v>
      </c>
    </row>
    <row r="161" spans="1:10" x14ac:dyDescent="0.45">
      <c r="A161" s="134" t="str">
        <f t="shared" ref="A161:B161" si="105">A160</f>
        <v>DISPUTE PAYMENT AMOUNTS (RESOLVED)</v>
      </c>
      <c r="B161" s="37" t="str">
        <f t="shared" si="105"/>
        <v>LITIGATED</v>
      </c>
      <c r="C161" s="12" t="s">
        <v>31</v>
      </c>
      <c r="D161" s="66" t="s">
        <v>273</v>
      </c>
      <c r="E161" s="148">
        <v>0</v>
      </c>
      <c r="F161" s="148">
        <v>0</v>
      </c>
      <c r="G161" s="148">
        <v>0</v>
      </c>
      <c r="H161" s="148">
        <v>0</v>
      </c>
      <c r="I161" s="117">
        <f t="shared" si="100"/>
        <v>0</v>
      </c>
      <c r="J161" s="148">
        <v>0</v>
      </c>
    </row>
    <row r="162" spans="1:10" x14ac:dyDescent="0.45">
      <c r="A162" s="134" t="str">
        <f t="shared" ref="A162:B162" si="106">A161</f>
        <v>DISPUTE PAYMENT AMOUNTS (RESOLVED)</v>
      </c>
      <c r="B162" s="37" t="str">
        <f t="shared" si="106"/>
        <v>LITIGATED</v>
      </c>
      <c r="C162" s="12" t="s">
        <v>31</v>
      </c>
      <c r="D162" s="66" t="s">
        <v>274</v>
      </c>
      <c r="E162" s="148">
        <v>0</v>
      </c>
      <c r="F162" s="148">
        <v>0</v>
      </c>
      <c r="G162" s="148">
        <v>0</v>
      </c>
      <c r="H162" s="148">
        <v>0</v>
      </c>
      <c r="I162" s="117">
        <f t="shared" si="100"/>
        <v>0</v>
      </c>
      <c r="J162" s="148">
        <v>0</v>
      </c>
    </row>
    <row r="163" spans="1:10" x14ac:dyDescent="0.45">
      <c r="A163" s="134" t="str">
        <f t="shared" ref="A163:B163" si="107">A162</f>
        <v>DISPUTE PAYMENT AMOUNTS (RESOLVED)</v>
      </c>
      <c r="B163" s="37" t="str">
        <f t="shared" si="107"/>
        <v>LITIGATED</v>
      </c>
      <c r="C163" s="12" t="s">
        <v>31</v>
      </c>
      <c r="D163" s="66" t="s">
        <v>275</v>
      </c>
      <c r="E163" s="148">
        <v>0</v>
      </c>
      <c r="F163" s="148">
        <v>0</v>
      </c>
      <c r="G163" s="148">
        <v>0</v>
      </c>
      <c r="H163" s="148">
        <v>0</v>
      </c>
      <c r="I163" s="117">
        <f t="shared" si="100"/>
        <v>0</v>
      </c>
      <c r="J163" s="148">
        <v>0</v>
      </c>
    </row>
  </sheetData>
  <sheetProtection algorithmName="SHA-256" hashValue="ViHSFoUcBmTyJfQADaLjfghkDuhhU1Y9Uo9XSdZOVGQ=" saltValue="eCZDftZWBruYervUnM7ZAg==" spinCount="100000" sheet="1" objects="1" scenarios="1"/>
  <mergeCells count="3">
    <mergeCell ref="D10:J10"/>
    <mergeCell ref="D62:J62"/>
    <mergeCell ref="D114:J114"/>
  </mergeCells>
  <conditionalFormatting sqref="E28">
    <cfRule type="expression" dxfId="17" priority="56">
      <formula>NOT(E28=0)</formula>
    </cfRule>
  </conditionalFormatting>
  <conditionalFormatting sqref="F28:H28">
    <cfRule type="expression" dxfId="16" priority="55">
      <formula>NOT(F28=0)</formula>
    </cfRule>
  </conditionalFormatting>
  <conditionalFormatting sqref="J28">
    <cfRule type="expression" dxfId="15" priority="54">
      <formula>NOT(J28=0)</formula>
    </cfRule>
  </conditionalFormatting>
  <conditionalFormatting sqref="E100">
    <cfRule type="expression" dxfId="14" priority="40">
      <formula>NOT(E100=0)</formula>
    </cfRule>
  </conditionalFormatting>
  <conditionalFormatting sqref="F100:H100">
    <cfRule type="expression" dxfId="13" priority="39">
      <formula>NOT(F100=0)</formula>
    </cfRule>
  </conditionalFormatting>
  <conditionalFormatting sqref="J100">
    <cfRule type="expression" dxfId="12" priority="38">
      <formula>NOT(J100=0)</formula>
    </cfRule>
  </conditionalFormatting>
  <conditionalFormatting sqref="E152">
    <cfRule type="expression" dxfId="11" priority="28">
      <formula>NOT(E152=0)</formula>
    </cfRule>
  </conditionalFormatting>
  <conditionalFormatting sqref="F152:H152">
    <cfRule type="expression" dxfId="10" priority="27">
      <formula>NOT(F152=0)</formula>
    </cfRule>
  </conditionalFormatting>
  <conditionalFormatting sqref="J152">
    <cfRule type="expression" dxfId="9" priority="26">
      <formula>NOT(J152=0)</formula>
    </cfRule>
  </conditionalFormatting>
  <conditionalFormatting sqref="E48">
    <cfRule type="expression" dxfId="8" priority="20">
      <formula>NOT(E48=0)</formula>
    </cfRule>
  </conditionalFormatting>
  <conditionalFormatting sqref="F48:H48">
    <cfRule type="expression" dxfId="7" priority="19">
      <formula>NOT(F48=0)</formula>
    </cfRule>
  </conditionalFormatting>
  <conditionalFormatting sqref="J48">
    <cfRule type="expression" dxfId="6" priority="18">
      <formula>NOT(J48=0)</formula>
    </cfRule>
  </conditionalFormatting>
  <conditionalFormatting sqref="E80">
    <cfRule type="expression" dxfId="5" priority="16">
      <formula>NOT(E80=0)</formula>
    </cfRule>
  </conditionalFormatting>
  <conditionalFormatting sqref="F80:H80">
    <cfRule type="expression" dxfId="4" priority="15">
      <formula>NOT(F80=0)</formula>
    </cfRule>
  </conditionalFormatting>
  <conditionalFormatting sqref="J80">
    <cfRule type="expression" dxfId="3" priority="14">
      <formula>NOT(J80=0)</formula>
    </cfRule>
  </conditionalFormatting>
  <conditionalFormatting sqref="E132">
    <cfRule type="expression" dxfId="2" priority="12">
      <formula>NOT(E132=0)</formula>
    </cfRule>
  </conditionalFormatting>
  <conditionalFormatting sqref="F132:H132">
    <cfRule type="expression" dxfId="1" priority="11">
      <formula>NOT(F132=0)</formula>
    </cfRule>
  </conditionalFormatting>
  <conditionalFormatting sqref="J132">
    <cfRule type="expression" dxfId="0" priority="10">
      <formula>NOT(J132=0)</formula>
    </cfRule>
  </conditionalFormatting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0" tint="-0.499984740745262"/>
  </sheetPr>
  <dimension ref="A1:J193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77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77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52" t="s">
        <v>107</v>
      </c>
      <c r="F8" s="91" t="s">
        <v>108</v>
      </c>
      <c r="G8" s="51" t="s">
        <v>6</v>
      </c>
      <c r="H8" s="52" t="s">
        <v>7</v>
      </c>
      <c r="I8" s="52" t="s">
        <v>8</v>
      </c>
      <c r="J8" s="52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64"/>
      <c r="F11" s="64"/>
      <c r="G11" s="64"/>
      <c r="H11" s="64"/>
      <c r="I11" s="64"/>
      <c r="J11" s="64"/>
    </row>
    <row r="12" spans="1:10" x14ac:dyDescent="0.45">
      <c r="A12" s="134" t="s">
        <v>335</v>
      </c>
      <c r="B12" s="41" t="str">
        <f>D11</f>
        <v>Internal</v>
      </c>
      <c r="C12" s="41" t="s">
        <v>32</v>
      </c>
      <c r="D12" s="66" t="s">
        <v>329</v>
      </c>
      <c r="E12" s="117">
        <f>SUM(DISPUTESDURN_IndOS_Adv:DISPUTESDURN_Group_NA!E12)</f>
        <v>0</v>
      </c>
      <c r="F12" s="117">
        <f>SUM(DISPUTESDURN_IndOS_Adv:DISPUTESDURN_Group_NA!F12)</f>
        <v>0</v>
      </c>
      <c r="G12" s="117">
        <f>SUM(DISPUTESDURN_IndOS_Adv:DISPUTESDURN_Group_NA!G12)</f>
        <v>0</v>
      </c>
      <c r="H12" s="117">
        <f>SUM(DISPUTESDURN_IndOS_Adv:DISPUTESDURN_Group_NA!H12)</f>
        <v>0</v>
      </c>
      <c r="I12" s="117">
        <f>SUM(DISPUTESDURN_IndOS_Adv:DISPUTESDURN_Group_NA!I12)</f>
        <v>0</v>
      </c>
      <c r="J12" s="117">
        <f>SUM(DISPUTESDURN_IndOS_Adv:DISPUTESDURN_Group_NA!J12)</f>
        <v>0</v>
      </c>
    </row>
    <row r="13" spans="1:10" x14ac:dyDescent="0.45">
      <c r="A13" s="136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17">
        <f>SUM(DISPUTESDURN_IndOS_Adv:DISPUTESDURN_Group_NA!E13)</f>
        <v>0</v>
      </c>
      <c r="F13" s="117">
        <f>SUM(DISPUTESDURN_IndOS_Adv:DISPUTESDURN_Group_NA!F13)</f>
        <v>0</v>
      </c>
      <c r="G13" s="117">
        <f>SUM(DISPUTESDURN_IndOS_Adv:DISPUTESDURN_Group_NA!G13)</f>
        <v>0</v>
      </c>
      <c r="H13" s="117">
        <f>SUM(DISPUTESDURN_IndOS_Adv:DISPUTESDURN_Group_NA!H13)</f>
        <v>0</v>
      </c>
      <c r="I13" s="117">
        <f>SUM(DISPUTESDURN_IndOS_Adv:DISPUTESDURN_Group_NA!I13)</f>
        <v>0</v>
      </c>
      <c r="J13" s="117">
        <f>SUM(DISPUTESDURN_IndOS_Adv:DISPUTESDURN_Group_NA!J13)</f>
        <v>0</v>
      </c>
    </row>
    <row r="14" spans="1:10" x14ac:dyDescent="0.45">
      <c r="A14" s="136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17">
        <f>SUM(DISPUTESDURN_IndOS_Adv:DISPUTESDURN_Group_NA!E14)</f>
        <v>0</v>
      </c>
      <c r="F14" s="117">
        <f>SUM(DISPUTESDURN_IndOS_Adv:DISPUTESDURN_Group_NA!F14)</f>
        <v>0</v>
      </c>
      <c r="G14" s="117">
        <f>SUM(DISPUTESDURN_IndOS_Adv:DISPUTESDURN_Group_NA!G14)</f>
        <v>0</v>
      </c>
      <c r="H14" s="117">
        <f>SUM(DISPUTESDURN_IndOS_Adv:DISPUTESDURN_Group_NA!H14)</f>
        <v>0</v>
      </c>
      <c r="I14" s="117">
        <f>SUM(DISPUTESDURN_IndOS_Adv:DISPUTESDURN_Group_NA!I14)</f>
        <v>0</v>
      </c>
      <c r="J14" s="117">
        <f>SUM(DISPUTESDURN_IndOS_Adv:DISPUTESDURN_Group_NA!J14)</f>
        <v>0</v>
      </c>
    </row>
    <row r="15" spans="1:10" x14ac:dyDescent="0.45">
      <c r="A15" s="136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17">
        <f>SUM(DISPUTESDURN_IndOS_Adv:DISPUTESDURN_Group_NA!E15)</f>
        <v>0</v>
      </c>
      <c r="F15" s="117">
        <f>SUM(DISPUTESDURN_IndOS_Adv:DISPUTESDURN_Group_NA!F15)</f>
        <v>0</v>
      </c>
      <c r="G15" s="117">
        <f>SUM(DISPUTESDURN_IndOS_Adv:DISPUTESDURN_Group_NA!G15)</f>
        <v>0</v>
      </c>
      <c r="H15" s="117">
        <f>SUM(DISPUTESDURN_IndOS_Adv:DISPUTESDURN_Group_NA!H15)</f>
        <v>0</v>
      </c>
      <c r="I15" s="117">
        <f>SUM(DISPUTESDURN_IndOS_Adv:DISPUTESDURN_Group_NA!I15)</f>
        <v>0</v>
      </c>
      <c r="J15" s="117">
        <f>SUM(DISPUTESDURN_IndOS_Adv:DISPUTESDURN_Group_NA!J15)</f>
        <v>0</v>
      </c>
    </row>
    <row r="16" spans="1:10" x14ac:dyDescent="0.45">
      <c r="A16" s="136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SUM(DISPUTESDURN_IndOS_Adv:DISPUTESDURN_Group_NA!E16)</f>
        <v>0</v>
      </c>
      <c r="F16" s="117">
        <f>SUM(DISPUTESDURN_IndOS_Adv:DISPUTESDURN_Group_NA!F16)</f>
        <v>0</v>
      </c>
      <c r="G16" s="117">
        <f>SUM(DISPUTESDURN_IndOS_Adv:DISPUTESDURN_Group_NA!G16)</f>
        <v>0</v>
      </c>
      <c r="H16" s="117">
        <f>SUM(DISPUTESDURN_IndOS_Adv:DISPUTESDURN_Group_NA!H16)</f>
        <v>0</v>
      </c>
      <c r="I16" s="117">
        <f>SUM(DISPUTESDURN_IndOS_Adv:DISPUTESDURN_Group_NA!I16)</f>
        <v>0</v>
      </c>
      <c r="J16" s="117">
        <f>SUM(DISPUTESDURN_IndOS_Adv:DISPUTESDURN_Group_NA!J16)</f>
        <v>0</v>
      </c>
    </row>
    <row r="17" spans="1:10" x14ac:dyDescent="0.45">
      <c r="A17" s="136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135"/>
      <c r="B18" s="37"/>
      <c r="C18" s="37"/>
      <c r="D18" s="38" t="s">
        <v>296</v>
      </c>
      <c r="E18" s="17"/>
      <c r="F18" s="17"/>
      <c r="G18" s="17"/>
      <c r="H18" s="17"/>
      <c r="I18" s="17"/>
      <c r="J18" s="17"/>
    </row>
    <row r="19" spans="1:10" x14ac:dyDescent="0.45">
      <c r="A19" s="134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17">
        <f>SUM(DISPUTESDURN_IndOS_Adv:DISPUTESDURN_Group_NA!E19)</f>
        <v>0</v>
      </c>
      <c r="F19" s="117">
        <f>SUM(DISPUTESDURN_IndOS_Adv:DISPUTESDURN_Group_NA!F19)</f>
        <v>0</v>
      </c>
      <c r="G19" s="117">
        <f>SUM(DISPUTESDURN_IndOS_Adv:DISPUTESDURN_Group_NA!G19)</f>
        <v>0</v>
      </c>
      <c r="H19" s="117">
        <f>SUM(DISPUTESDURN_IndOS_Adv:DISPUTESDURN_Group_NA!H19)</f>
        <v>0</v>
      </c>
      <c r="I19" s="117">
        <f>SUM(DISPUTESDURN_IndOS_Adv:DISPUTESDURN_Group_NA!I19)</f>
        <v>0</v>
      </c>
      <c r="J19" s="117">
        <f>SUM(DISPUTESDURN_IndOS_Adv:DISPUTESDURN_Group_NA!J19)</f>
        <v>0</v>
      </c>
    </row>
    <row r="20" spans="1:10" x14ac:dyDescent="0.45">
      <c r="A20" s="136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17">
        <f>SUM(DISPUTESDURN_IndOS_Adv:DISPUTESDURN_Group_NA!E20)</f>
        <v>0</v>
      </c>
      <c r="F20" s="117">
        <f>SUM(DISPUTESDURN_IndOS_Adv:DISPUTESDURN_Group_NA!F20)</f>
        <v>0</v>
      </c>
      <c r="G20" s="117">
        <f>SUM(DISPUTESDURN_IndOS_Adv:DISPUTESDURN_Group_NA!G20)</f>
        <v>0</v>
      </c>
      <c r="H20" s="117">
        <f>SUM(DISPUTESDURN_IndOS_Adv:DISPUTESDURN_Group_NA!H20)</f>
        <v>0</v>
      </c>
      <c r="I20" s="117">
        <f>SUM(DISPUTESDURN_IndOS_Adv:DISPUTESDURN_Group_NA!I20)</f>
        <v>0</v>
      </c>
      <c r="J20" s="117">
        <f>SUM(DISPUTESDURN_IndOS_Adv:DISPUTESDURN_Group_NA!J20)</f>
        <v>0</v>
      </c>
    </row>
    <row r="21" spans="1:10" x14ac:dyDescent="0.45">
      <c r="A21" s="136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17">
        <f>SUM(DISPUTESDURN_IndOS_Adv:DISPUTESDURN_Group_NA!E21)</f>
        <v>0</v>
      </c>
      <c r="F21" s="117">
        <f>SUM(DISPUTESDURN_IndOS_Adv:DISPUTESDURN_Group_NA!F21)</f>
        <v>0</v>
      </c>
      <c r="G21" s="117">
        <f>SUM(DISPUTESDURN_IndOS_Adv:DISPUTESDURN_Group_NA!G21)</f>
        <v>0</v>
      </c>
      <c r="H21" s="117">
        <f>SUM(DISPUTESDURN_IndOS_Adv:DISPUTESDURN_Group_NA!H21)</f>
        <v>0</v>
      </c>
      <c r="I21" s="117">
        <f>SUM(DISPUTESDURN_IndOS_Adv:DISPUTESDURN_Group_NA!I21)</f>
        <v>0</v>
      </c>
      <c r="J21" s="117">
        <f>SUM(DISPUTESDURN_IndOS_Adv:DISPUTESDURN_Group_NA!J21)</f>
        <v>0</v>
      </c>
    </row>
    <row r="22" spans="1:10" x14ac:dyDescent="0.45">
      <c r="A22" s="136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17">
        <f>SUM(DISPUTESDURN_IndOS_Adv:DISPUTESDURN_Group_NA!E22)</f>
        <v>0</v>
      </c>
      <c r="F22" s="117">
        <f>SUM(DISPUTESDURN_IndOS_Adv:DISPUTESDURN_Group_NA!F22)</f>
        <v>0</v>
      </c>
      <c r="G22" s="117">
        <f>SUM(DISPUTESDURN_IndOS_Adv:DISPUTESDURN_Group_NA!G22)</f>
        <v>0</v>
      </c>
      <c r="H22" s="117">
        <f>SUM(DISPUTESDURN_IndOS_Adv:DISPUTESDURN_Group_NA!H22)</f>
        <v>0</v>
      </c>
      <c r="I22" s="117">
        <f>SUM(DISPUTESDURN_IndOS_Adv:DISPUTESDURN_Group_NA!I22)</f>
        <v>0</v>
      </c>
      <c r="J22" s="117">
        <f>SUM(DISPUTESDURN_IndOS_Adv:DISPUTESDURN_Group_NA!J22)</f>
        <v>0</v>
      </c>
    </row>
    <row r="23" spans="1:10" x14ac:dyDescent="0.45">
      <c r="A23" s="136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SUM(DISPUTESDURN_IndOS_Adv:DISPUTESDURN_Group_NA!E23)</f>
        <v>0</v>
      </c>
      <c r="F23" s="117">
        <f>SUM(DISPUTESDURN_IndOS_Adv:DISPUTESDURN_Group_NA!F23)</f>
        <v>0</v>
      </c>
      <c r="G23" s="117">
        <f>SUM(DISPUTESDURN_IndOS_Adv:DISPUTESDURN_Group_NA!G23)</f>
        <v>0</v>
      </c>
      <c r="H23" s="117">
        <f>SUM(DISPUTESDURN_IndOS_Adv:DISPUTESDURN_Group_NA!H23)</f>
        <v>0</v>
      </c>
      <c r="I23" s="117">
        <f>SUM(DISPUTESDURN_IndOS_Adv:DISPUTESDURN_Group_NA!I23)</f>
        <v>0</v>
      </c>
      <c r="J23" s="117">
        <f>SUM(DISPUTESDURN_IndOS_Adv:DISPUTESDURN_Group_NA!J23)</f>
        <v>0</v>
      </c>
    </row>
    <row r="24" spans="1:10" x14ac:dyDescent="0.45">
      <c r="A24" s="136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135"/>
      <c r="B25" s="37"/>
      <c r="C25" s="37"/>
      <c r="D25" s="38" t="s">
        <v>297</v>
      </c>
      <c r="E25" s="17"/>
      <c r="F25" s="17"/>
      <c r="G25" s="17"/>
      <c r="H25" s="17"/>
      <c r="I25" s="17"/>
      <c r="J25" s="17"/>
    </row>
    <row r="26" spans="1:10" x14ac:dyDescent="0.45">
      <c r="A26" s="134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17">
        <f>SUM(DISPUTESDURN_IndOS_Adv:DISPUTESDURN_Group_NA!E26)</f>
        <v>0</v>
      </c>
      <c r="F26" s="117">
        <f>SUM(DISPUTESDURN_IndOS_Adv:DISPUTESDURN_Group_NA!F26)</f>
        <v>0</v>
      </c>
      <c r="G26" s="117">
        <f>SUM(DISPUTESDURN_IndOS_Adv:DISPUTESDURN_Group_NA!G26)</f>
        <v>0</v>
      </c>
      <c r="H26" s="117">
        <f>SUM(DISPUTESDURN_IndOS_Adv:DISPUTESDURN_Group_NA!H26)</f>
        <v>0</v>
      </c>
      <c r="I26" s="117">
        <f>SUM(DISPUTESDURN_IndOS_Adv:DISPUTESDURN_Group_NA!I26)</f>
        <v>0</v>
      </c>
      <c r="J26" s="117">
        <f>SUM(DISPUTESDURN_IndOS_Adv:DISPUTESDURN_Group_NA!J26)</f>
        <v>0</v>
      </c>
    </row>
    <row r="27" spans="1:10" x14ac:dyDescent="0.45">
      <c r="A27" s="136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17">
        <f>SUM(DISPUTESDURN_IndOS_Adv:DISPUTESDURN_Group_NA!E27)</f>
        <v>0</v>
      </c>
      <c r="F27" s="117">
        <f>SUM(DISPUTESDURN_IndOS_Adv:DISPUTESDURN_Group_NA!F27)</f>
        <v>0</v>
      </c>
      <c r="G27" s="117">
        <f>SUM(DISPUTESDURN_IndOS_Adv:DISPUTESDURN_Group_NA!G27)</f>
        <v>0</v>
      </c>
      <c r="H27" s="117">
        <f>SUM(DISPUTESDURN_IndOS_Adv:DISPUTESDURN_Group_NA!H27)</f>
        <v>0</v>
      </c>
      <c r="I27" s="117">
        <f>SUM(DISPUTESDURN_IndOS_Adv:DISPUTESDURN_Group_NA!I27)</f>
        <v>0</v>
      </c>
      <c r="J27" s="117">
        <f>SUM(DISPUTESDURN_IndOS_Adv:DISPUTESDURN_Group_NA!J27)</f>
        <v>0</v>
      </c>
    </row>
    <row r="28" spans="1:10" x14ac:dyDescent="0.45">
      <c r="A28" s="136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17">
        <f>SUM(DISPUTESDURN_IndOS_Adv:DISPUTESDURN_Group_NA!E28)</f>
        <v>0</v>
      </c>
      <c r="F28" s="117">
        <f>SUM(DISPUTESDURN_IndOS_Adv:DISPUTESDURN_Group_NA!F28)</f>
        <v>0</v>
      </c>
      <c r="G28" s="117">
        <f>SUM(DISPUTESDURN_IndOS_Adv:DISPUTESDURN_Group_NA!G28)</f>
        <v>0</v>
      </c>
      <c r="H28" s="117">
        <f>SUM(DISPUTESDURN_IndOS_Adv:DISPUTESDURN_Group_NA!H28)</f>
        <v>0</v>
      </c>
      <c r="I28" s="117">
        <f>SUM(DISPUTESDURN_IndOS_Adv:DISPUTESDURN_Group_NA!I28)</f>
        <v>0</v>
      </c>
      <c r="J28" s="117">
        <f>SUM(DISPUTESDURN_IndOS_Adv:DISPUTESDURN_Group_NA!J28)</f>
        <v>0</v>
      </c>
    </row>
    <row r="29" spans="1:10" x14ac:dyDescent="0.45">
      <c r="A29" s="136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17">
        <f>SUM(DISPUTESDURN_IndOS_Adv:DISPUTESDURN_Group_NA!E29)</f>
        <v>0</v>
      </c>
      <c r="F29" s="117">
        <f>SUM(DISPUTESDURN_IndOS_Adv:DISPUTESDURN_Group_NA!F29)</f>
        <v>0</v>
      </c>
      <c r="G29" s="117">
        <f>SUM(DISPUTESDURN_IndOS_Adv:DISPUTESDURN_Group_NA!G29)</f>
        <v>0</v>
      </c>
      <c r="H29" s="117">
        <f>SUM(DISPUTESDURN_IndOS_Adv:DISPUTESDURN_Group_NA!H29)</f>
        <v>0</v>
      </c>
      <c r="I29" s="117">
        <f>SUM(DISPUTESDURN_IndOS_Adv:DISPUTESDURN_Group_NA!I29)</f>
        <v>0</v>
      </c>
      <c r="J29" s="117">
        <f>SUM(DISPUTESDURN_IndOS_Adv:DISPUTESDURN_Group_NA!J29)</f>
        <v>0</v>
      </c>
    </row>
    <row r="30" spans="1:10" x14ac:dyDescent="0.45">
      <c r="A30" s="136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SUM(DISPUTESDURN_IndOS_Adv:DISPUTESDURN_Group_NA!E30)</f>
        <v>0</v>
      </c>
      <c r="F30" s="117">
        <f>SUM(DISPUTESDURN_IndOS_Adv:DISPUTESDURN_Group_NA!F30)</f>
        <v>0</v>
      </c>
      <c r="G30" s="117">
        <f>SUM(DISPUTESDURN_IndOS_Adv:DISPUTESDURN_Group_NA!G30)</f>
        <v>0</v>
      </c>
      <c r="H30" s="117">
        <f>SUM(DISPUTESDURN_IndOS_Adv:DISPUTESDURN_Group_NA!H30)</f>
        <v>0</v>
      </c>
      <c r="I30" s="117">
        <f>SUM(DISPUTESDURN_IndOS_Adv:DISPUTESDURN_Group_NA!I30)</f>
        <v>0</v>
      </c>
      <c r="J30" s="117">
        <f>SUM(DISPUTESDURN_IndOS_Adv:DISPUTESDURN_Group_NA!J30)</f>
        <v>0</v>
      </c>
    </row>
    <row r="31" spans="1:10" x14ac:dyDescent="0.45">
      <c r="A31" s="137"/>
      <c r="D31" s="66"/>
      <c r="E31" s="17"/>
      <c r="F31" s="17"/>
      <c r="G31" s="17"/>
      <c r="H31" s="17"/>
      <c r="I31" s="17"/>
      <c r="J31" s="17"/>
    </row>
    <row r="32" spans="1:10" x14ac:dyDescent="0.45">
      <c r="A32" s="137"/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135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134" t="s">
        <v>336</v>
      </c>
      <c r="B34" s="41" t="str">
        <f>D33</f>
        <v>Internal</v>
      </c>
      <c r="C34" s="41" t="s">
        <v>32</v>
      </c>
      <c r="D34" s="66" t="s">
        <v>329</v>
      </c>
      <c r="E34" s="117">
        <f>SUM(DISPUTESDURN_IndOS_Adv:DISPUTESDURN_Group_NA!E34)</f>
        <v>0</v>
      </c>
      <c r="F34" s="117">
        <f>SUM(DISPUTESDURN_IndOS_Adv:DISPUTESDURN_Group_NA!F34)</f>
        <v>0</v>
      </c>
      <c r="G34" s="117">
        <f>SUM(DISPUTESDURN_IndOS_Adv:DISPUTESDURN_Group_NA!G34)</f>
        <v>0</v>
      </c>
      <c r="H34" s="117">
        <f>SUM(DISPUTESDURN_IndOS_Adv:DISPUTESDURN_Group_NA!H34)</f>
        <v>0</v>
      </c>
      <c r="I34" s="117">
        <f>SUM(DISPUTESDURN_IndOS_Adv:DISPUTESDURN_Group_NA!I34)</f>
        <v>0</v>
      </c>
      <c r="J34" s="117">
        <f>SUM(DISPUTESDURN_IndOS_Adv:DISPUTESDURN_Group_NA!J34)</f>
        <v>0</v>
      </c>
    </row>
    <row r="35" spans="1:10" x14ac:dyDescent="0.45">
      <c r="A35" s="136" t="str">
        <f t="shared" ref="A35:B38" si="3">A34</f>
        <v>RDPD BY SUM INSURED</v>
      </c>
      <c r="B35" s="37" t="str">
        <f t="shared" si="3"/>
        <v>Internal</v>
      </c>
      <c r="C35" s="12" t="s">
        <v>32</v>
      </c>
      <c r="D35" s="66" t="s">
        <v>326</v>
      </c>
      <c r="E35" s="117">
        <f>SUM(DISPUTESDURN_IndOS_Adv:DISPUTESDURN_Group_NA!E35)</f>
        <v>0</v>
      </c>
      <c r="F35" s="117">
        <f>SUM(DISPUTESDURN_IndOS_Adv:DISPUTESDURN_Group_NA!F35)</f>
        <v>0</v>
      </c>
      <c r="G35" s="117">
        <f>SUM(DISPUTESDURN_IndOS_Adv:DISPUTESDURN_Group_NA!G35)</f>
        <v>0</v>
      </c>
      <c r="H35" s="117">
        <f>SUM(DISPUTESDURN_IndOS_Adv:DISPUTESDURN_Group_NA!H35)</f>
        <v>0</v>
      </c>
      <c r="I35" s="117">
        <f>SUM(DISPUTESDURN_IndOS_Adv:DISPUTESDURN_Group_NA!I35)</f>
        <v>0</v>
      </c>
      <c r="J35" s="117">
        <f>SUM(DISPUTESDURN_IndOS_Adv:DISPUTESDURN_Group_NA!J35)</f>
        <v>0</v>
      </c>
    </row>
    <row r="36" spans="1:10" x14ac:dyDescent="0.45">
      <c r="A36" s="136" t="str">
        <f t="shared" si="3"/>
        <v>RDPD BY SUM INSURED</v>
      </c>
      <c r="B36" s="37" t="str">
        <f t="shared" si="3"/>
        <v>Internal</v>
      </c>
      <c r="C36" s="12" t="s">
        <v>32</v>
      </c>
      <c r="D36" s="66" t="s">
        <v>327</v>
      </c>
      <c r="E36" s="117">
        <f>SUM(DISPUTESDURN_IndOS_Adv:DISPUTESDURN_Group_NA!E36)</f>
        <v>0</v>
      </c>
      <c r="F36" s="117">
        <f>SUM(DISPUTESDURN_IndOS_Adv:DISPUTESDURN_Group_NA!F36)</f>
        <v>0</v>
      </c>
      <c r="G36" s="117">
        <f>SUM(DISPUTESDURN_IndOS_Adv:DISPUTESDURN_Group_NA!G36)</f>
        <v>0</v>
      </c>
      <c r="H36" s="117">
        <f>SUM(DISPUTESDURN_IndOS_Adv:DISPUTESDURN_Group_NA!H36)</f>
        <v>0</v>
      </c>
      <c r="I36" s="117">
        <f>SUM(DISPUTESDURN_IndOS_Adv:DISPUTESDURN_Group_NA!I36)</f>
        <v>0</v>
      </c>
      <c r="J36" s="117">
        <f>SUM(DISPUTESDURN_IndOS_Adv:DISPUTESDURN_Group_NA!J36)</f>
        <v>0</v>
      </c>
    </row>
    <row r="37" spans="1:10" x14ac:dyDescent="0.45">
      <c r="A37" s="136" t="str">
        <f t="shared" si="3"/>
        <v>RDPD BY SUM INSURED</v>
      </c>
      <c r="B37" s="12" t="str">
        <f t="shared" si="3"/>
        <v>Internal</v>
      </c>
      <c r="C37" s="12" t="s">
        <v>32</v>
      </c>
      <c r="D37" s="66" t="s">
        <v>324</v>
      </c>
      <c r="E37" s="117">
        <f>SUM(DISPUTESDURN_IndOS_Adv:DISPUTESDURN_Group_NA!E37)</f>
        <v>0</v>
      </c>
      <c r="F37" s="117">
        <f>SUM(DISPUTESDURN_IndOS_Adv:DISPUTESDURN_Group_NA!F37)</f>
        <v>0</v>
      </c>
      <c r="G37" s="117">
        <f>SUM(DISPUTESDURN_IndOS_Adv:DISPUTESDURN_Group_NA!G37)</f>
        <v>0</v>
      </c>
      <c r="H37" s="117">
        <f>SUM(DISPUTESDURN_IndOS_Adv:DISPUTESDURN_Group_NA!H37)</f>
        <v>0</v>
      </c>
      <c r="I37" s="117">
        <f>SUM(DISPUTESDURN_IndOS_Adv:DISPUTESDURN_Group_NA!I37)</f>
        <v>0</v>
      </c>
      <c r="J37" s="117">
        <f>SUM(DISPUTESDURN_IndOS_Adv:DISPUTESDURN_Group_NA!J37)</f>
        <v>0</v>
      </c>
    </row>
    <row r="38" spans="1:10" x14ac:dyDescent="0.45">
      <c r="A38" s="136" t="str">
        <f t="shared" si="3"/>
        <v>RDPD BY SUM INSURED</v>
      </c>
      <c r="B38" s="12" t="str">
        <f t="shared" si="3"/>
        <v>Internal</v>
      </c>
      <c r="C38" s="12" t="s">
        <v>32</v>
      </c>
      <c r="D38" s="66" t="s">
        <v>105</v>
      </c>
      <c r="E38" s="117">
        <f>SUM(DISPUTESDURN_IndOS_Adv:DISPUTESDURN_Group_NA!E38)</f>
        <v>0</v>
      </c>
      <c r="F38" s="117">
        <f>SUM(DISPUTESDURN_IndOS_Adv:DISPUTESDURN_Group_NA!F38)</f>
        <v>0</v>
      </c>
      <c r="G38" s="117">
        <f>SUM(DISPUTESDURN_IndOS_Adv:DISPUTESDURN_Group_NA!G38)</f>
        <v>0</v>
      </c>
      <c r="H38" s="117">
        <f>SUM(DISPUTESDURN_IndOS_Adv:DISPUTESDURN_Group_NA!H38)</f>
        <v>0</v>
      </c>
      <c r="I38" s="117">
        <f>SUM(DISPUTESDURN_IndOS_Adv:DISPUTESDURN_Group_NA!I38)</f>
        <v>0</v>
      </c>
      <c r="J38" s="117">
        <f>SUM(DISPUTESDURN_IndOS_Adv:DISPUTESDURN_Group_NA!J38)</f>
        <v>0</v>
      </c>
    </row>
    <row r="39" spans="1:10" x14ac:dyDescent="0.45">
      <c r="A39" s="136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135"/>
      <c r="B40" s="37"/>
      <c r="C40" s="37"/>
      <c r="D40" s="38" t="s">
        <v>296</v>
      </c>
      <c r="E40" s="43"/>
      <c r="F40" s="43"/>
      <c r="G40" s="43"/>
      <c r="H40" s="43"/>
      <c r="I40" s="43"/>
      <c r="J40" s="43"/>
    </row>
    <row r="41" spans="1:10" x14ac:dyDescent="0.45">
      <c r="A41" s="134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17">
        <f>SUM(DISPUTESDURN_IndOS_Adv:DISPUTESDURN_Group_NA!E41)</f>
        <v>0</v>
      </c>
      <c r="F41" s="117">
        <f>SUM(DISPUTESDURN_IndOS_Adv:DISPUTESDURN_Group_NA!F41)</f>
        <v>0</v>
      </c>
      <c r="G41" s="117">
        <f>SUM(DISPUTESDURN_IndOS_Adv:DISPUTESDURN_Group_NA!G41)</f>
        <v>0</v>
      </c>
      <c r="H41" s="117">
        <f>SUM(DISPUTESDURN_IndOS_Adv:DISPUTESDURN_Group_NA!H41)</f>
        <v>0</v>
      </c>
      <c r="I41" s="117">
        <f>SUM(DISPUTESDURN_IndOS_Adv:DISPUTESDURN_Group_NA!I41)</f>
        <v>0</v>
      </c>
      <c r="J41" s="117">
        <f>SUM(DISPUTESDURN_IndOS_Adv:DISPUTESDURN_Group_NA!J41)</f>
        <v>0</v>
      </c>
    </row>
    <row r="42" spans="1:10" x14ac:dyDescent="0.45">
      <c r="A42" s="136" t="str">
        <f t="shared" ref="A42:B45" si="4">A41</f>
        <v>RDPD BY SUM INSURED</v>
      </c>
      <c r="B42" s="37" t="str">
        <f t="shared" si="4"/>
        <v>External</v>
      </c>
      <c r="C42" s="12" t="s">
        <v>32</v>
      </c>
      <c r="D42" s="66" t="s">
        <v>326</v>
      </c>
      <c r="E42" s="117">
        <f>SUM(DISPUTESDURN_IndOS_Adv:DISPUTESDURN_Group_NA!E42)</f>
        <v>0</v>
      </c>
      <c r="F42" s="117">
        <f>SUM(DISPUTESDURN_IndOS_Adv:DISPUTESDURN_Group_NA!F42)</f>
        <v>0</v>
      </c>
      <c r="G42" s="117">
        <f>SUM(DISPUTESDURN_IndOS_Adv:DISPUTESDURN_Group_NA!G42)</f>
        <v>0</v>
      </c>
      <c r="H42" s="117">
        <f>SUM(DISPUTESDURN_IndOS_Adv:DISPUTESDURN_Group_NA!H42)</f>
        <v>0</v>
      </c>
      <c r="I42" s="117">
        <f>SUM(DISPUTESDURN_IndOS_Adv:DISPUTESDURN_Group_NA!I42)</f>
        <v>0</v>
      </c>
      <c r="J42" s="117">
        <f>SUM(DISPUTESDURN_IndOS_Adv:DISPUTESDURN_Group_NA!J42)</f>
        <v>0</v>
      </c>
    </row>
    <row r="43" spans="1:10" x14ac:dyDescent="0.45">
      <c r="A43" s="136" t="str">
        <f t="shared" si="4"/>
        <v>RDPD BY SUM INSURED</v>
      </c>
      <c r="B43" s="37" t="str">
        <f t="shared" si="4"/>
        <v>External</v>
      </c>
      <c r="C43" s="12" t="s">
        <v>32</v>
      </c>
      <c r="D43" s="66" t="s">
        <v>327</v>
      </c>
      <c r="E43" s="117">
        <f>SUM(DISPUTESDURN_IndOS_Adv:DISPUTESDURN_Group_NA!E43)</f>
        <v>0</v>
      </c>
      <c r="F43" s="117">
        <f>SUM(DISPUTESDURN_IndOS_Adv:DISPUTESDURN_Group_NA!F43)</f>
        <v>0</v>
      </c>
      <c r="G43" s="117">
        <f>SUM(DISPUTESDURN_IndOS_Adv:DISPUTESDURN_Group_NA!G43)</f>
        <v>0</v>
      </c>
      <c r="H43" s="117">
        <f>SUM(DISPUTESDURN_IndOS_Adv:DISPUTESDURN_Group_NA!H43)</f>
        <v>0</v>
      </c>
      <c r="I43" s="117">
        <f>SUM(DISPUTESDURN_IndOS_Adv:DISPUTESDURN_Group_NA!I43)</f>
        <v>0</v>
      </c>
      <c r="J43" s="117">
        <f>SUM(DISPUTESDURN_IndOS_Adv:DISPUTESDURN_Group_NA!J43)</f>
        <v>0</v>
      </c>
    </row>
    <row r="44" spans="1:10" x14ac:dyDescent="0.45">
      <c r="A44" s="136" t="str">
        <f t="shared" si="4"/>
        <v>RDPD BY SUM INSURED</v>
      </c>
      <c r="B44" s="12" t="str">
        <f t="shared" si="4"/>
        <v>External</v>
      </c>
      <c r="C44" s="12" t="s">
        <v>32</v>
      </c>
      <c r="D44" s="66" t="s">
        <v>324</v>
      </c>
      <c r="E44" s="117">
        <f>SUM(DISPUTESDURN_IndOS_Adv:DISPUTESDURN_Group_NA!E44)</f>
        <v>0</v>
      </c>
      <c r="F44" s="117">
        <f>SUM(DISPUTESDURN_IndOS_Adv:DISPUTESDURN_Group_NA!F44)</f>
        <v>0</v>
      </c>
      <c r="G44" s="117">
        <f>SUM(DISPUTESDURN_IndOS_Adv:DISPUTESDURN_Group_NA!G44)</f>
        <v>0</v>
      </c>
      <c r="H44" s="117">
        <f>SUM(DISPUTESDURN_IndOS_Adv:DISPUTESDURN_Group_NA!H44)</f>
        <v>0</v>
      </c>
      <c r="I44" s="117">
        <f>SUM(DISPUTESDURN_IndOS_Adv:DISPUTESDURN_Group_NA!I44)</f>
        <v>0</v>
      </c>
      <c r="J44" s="117">
        <f>SUM(DISPUTESDURN_IndOS_Adv:DISPUTESDURN_Group_NA!J44)</f>
        <v>0</v>
      </c>
    </row>
    <row r="45" spans="1:10" x14ac:dyDescent="0.45">
      <c r="A45" s="136" t="str">
        <f t="shared" si="4"/>
        <v>RDPD BY SUM INSURED</v>
      </c>
      <c r="B45" s="12" t="str">
        <f t="shared" si="4"/>
        <v>External</v>
      </c>
      <c r="C45" s="12" t="s">
        <v>32</v>
      </c>
      <c r="D45" s="66" t="s">
        <v>105</v>
      </c>
      <c r="E45" s="117">
        <f>SUM(DISPUTESDURN_IndOS_Adv:DISPUTESDURN_Group_NA!E45)</f>
        <v>0</v>
      </c>
      <c r="F45" s="117">
        <f>SUM(DISPUTESDURN_IndOS_Adv:DISPUTESDURN_Group_NA!F45)</f>
        <v>0</v>
      </c>
      <c r="G45" s="117">
        <f>SUM(DISPUTESDURN_IndOS_Adv:DISPUTESDURN_Group_NA!G45)</f>
        <v>0</v>
      </c>
      <c r="H45" s="117">
        <f>SUM(DISPUTESDURN_IndOS_Adv:DISPUTESDURN_Group_NA!H45)</f>
        <v>0</v>
      </c>
      <c r="I45" s="117">
        <f>SUM(DISPUTESDURN_IndOS_Adv:DISPUTESDURN_Group_NA!I45)</f>
        <v>0</v>
      </c>
      <c r="J45" s="117">
        <f>SUM(DISPUTESDURN_IndOS_Adv:DISPUTESDURN_Group_NA!J45)</f>
        <v>0</v>
      </c>
    </row>
    <row r="46" spans="1:10" x14ac:dyDescent="0.45">
      <c r="A46" s="136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135"/>
      <c r="B47" s="37"/>
      <c r="C47" s="37"/>
      <c r="D47" s="38" t="s">
        <v>297</v>
      </c>
      <c r="E47" s="43"/>
      <c r="F47" s="43"/>
      <c r="G47" s="43"/>
      <c r="H47" s="43"/>
      <c r="I47" s="43"/>
      <c r="J47" s="43"/>
    </row>
    <row r="48" spans="1:10" x14ac:dyDescent="0.45">
      <c r="A48" s="134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17">
        <f>SUM(DISPUTESDURN_IndOS_Adv:DISPUTESDURN_Group_NA!E48)</f>
        <v>0</v>
      </c>
      <c r="F48" s="117">
        <f>SUM(DISPUTESDURN_IndOS_Adv:DISPUTESDURN_Group_NA!F48)</f>
        <v>0</v>
      </c>
      <c r="G48" s="117">
        <f>SUM(DISPUTESDURN_IndOS_Adv:DISPUTESDURN_Group_NA!G48)</f>
        <v>0</v>
      </c>
      <c r="H48" s="117">
        <f>SUM(DISPUTESDURN_IndOS_Adv:DISPUTESDURN_Group_NA!H48)</f>
        <v>0</v>
      </c>
      <c r="I48" s="117">
        <f>SUM(DISPUTESDURN_IndOS_Adv:DISPUTESDURN_Group_NA!I48)</f>
        <v>0</v>
      </c>
      <c r="J48" s="117">
        <f>SUM(DISPUTESDURN_IndOS_Adv:DISPUTESDURN_Group_NA!J48)</f>
        <v>0</v>
      </c>
    </row>
    <row r="49" spans="1:10" x14ac:dyDescent="0.45">
      <c r="A49" s="136" t="str">
        <f t="shared" ref="A49:B52" si="5">A48</f>
        <v>RDPD BY SUM INSURED</v>
      </c>
      <c r="B49" s="37" t="str">
        <f t="shared" si="5"/>
        <v>Litigated</v>
      </c>
      <c r="C49" s="12" t="s">
        <v>32</v>
      </c>
      <c r="D49" s="66" t="s">
        <v>326</v>
      </c>
      <c r="E49" s="117">
        <f>SUM(DISPUTESDURN_IndOS_Adv:DISPUTESDURN_Group_NA!E49)</f>
        <v>0</v>
      </c>
      <c r="F49" s="117">
        <f>SUM(DISPUTESDURN_IndOS_Adv:DISPUTESDURN_Group_NA!F49)</f>
        <v>0</v>
      </c>
      <c r="G49" s="117">
        <f>SUM(DISPUTESDURN_IndOS_Adv:DISPUTESDURN_Group_NA!G49)</f>
        <v>0</v>
      </c>
      <c r="H49" s="117">
        <f>SUM(DISPUTESDURN_IndOS_Adv:DISPUTESDURN_Group_NA!H49)</f>
        <v>0</v>
      </c>
      <c r="I49" s="117">
        <f>SUM(DISPUTESDURN_IndOS_Adv:DISPUTESDURN_Group_NA!I49)</f>
        <v>0</v>
      </c>
      <c r="J49" s="117">
        <f>SUM(DISPUTESDURN_IndOS_Adv:DISPUTESDURN_Group_NA!J49)</f>
        <v>0</v>
      </c>
    </row>
    <row r="50" spans="1:10" x14ac:dyDescent="0.45">
      <c r="A50" s="136" t="str">
        <f t="shared" si="5"/>
        <v>RDPD BY SUM INSURED</v>
      </c>
      <c r="B50" s="37" t="str">
        <f t="shared" si="5"/>
        <v>Litigated</v>
      </c>
      <c r="C50" s="12" t="s">
        <v>32</v>
      </c>
      <c r="D50" s="66" t="s">
        <v>327</v>
      </c>
      <c r="E50" s="117">
        <f>SUM(DISPUTESDURN_IndOS_Adv:DISPUTESDURN_Group_NA!E50)</f>
        <v>0</v>
      </c>
      <c r="F50" s="117">
        <f>SUM(DISPUTESDURN_IndOS_Adv:DISPUTESDURN_Group_NA!F50)</f>
        <v>0</v>
      </c>
      <c r="G50" s="117">
        <f>SUM(DISPUTESDURN_IndOS_Adv:DISPUTESDURN_Group_NA!G50)</f>
        <v>0</v>
      </c>
      <c r="H50" s="117">
        <f>SUM(DISPUTESDURN_IndOS_Adv:DISPUTESDURN_Group_NA!H50)</f>
        <v>0</v>
      </c>
      <c r="I50" s="117">
        <f>SUM(DISPUTESDURN_IndOS_Adv:DISPUTESDURN_Group_NA!I50)</f>
        <v>0</v>
      </c>
      <c r="J50" s="117">
        <f>SUM(DISPUTESDURN_IndOS_Adv:DISPUTESDURN_Group_NA!J50)</f>
        <v>0</v>
      </c>
    </row>
    <row r="51" spans="1:10" x14ac:dyDescent="0.45">
      <c r="A51" s="136" t="str">
        <f t="shared" si="5"/>
        <v>RDPD BY SUM INSURED</v>
      </c>
      <c r="B51" s="12" t="str">
        <f t="shared" si="5"/>
        <v>Litigated</v>
      </c>
      <c r="C51" s="12" t="s">
        <v>32</v>
      </c>
      <c r="D51" s="66" t="s">
        <v>324</v>
      </c>
      <c r="E51" s="117">
        <f>SUM(DISPUTESDURN_IndOS_Adv:DISPUTESDURN_Group_NA!E51)</f>
        <v>0</v>
      </c>
      <c r="F51" s="117">
        <f>SUM(DISPUTESDURN_IndOS_Adv:DISPUTESDURN_Group_NA!F51)</f>
        <v>0</v>
      </c>
      <c r="G51" s="117">
        <f>SUM(DISPUTESDURN_IndOS_Adv:DISPUTESDURN_Group_NA!G51)</f>
        <v>0</v>
      </c>
      <c r="H51" s="117">
        <f>SUM(DISPUTESDURN_IndOS_Adv:DISPUTESDURN_Group_NA!H51)</f>
        <v>0</v>
      </c>
      <c r="I51" s="117">
        <f>SUM(DISPUTESDURN_IndOS_Adv:DISPUTESDURN_Group_NA!I51)</f>
        <v>0</v>
      </c>
      <c r="J51" s="117">
        <f>SUM(DISPUTESDURN_IndOS_Adv:DISPUTESDURN_Group_NA!J51)</f>
        <v>0</v>
      </c>
    </row>
    <row r="52" spans="1:10" x14ac:dyDescent="0.45">
      <c r="A52" s="137"/>
      <c r="B52" s="12" t="str">
        <f t="shared" si="5"/>
        <v>Litigated</v>
      </c>
      <c r="C52" s="12" t="s">
        <v>32</v>
      </c>
      <c r="D52" s="66" t="s">
        <v>105</v>
      </c>
      <c r="E52" s="117">
        <f>SUM(DISPUTESDURN_IndOS_Adv:DISPUTESDURN_Group_NA!E52)</f>
        <v>0</v>
      </c>
      <c r="F52" s="117">
        <f>SUM(DISPUTESDURN_IndOS_Adv:DISPUTESDURN_Group_NA!F52)</f>
        <v>0</v>
      </c>
      <c r="G52" s="117">
        <f>SUM(DISPUTESDURN_IndOS_Adv:DISPUTESDURN_Group_NA!G52)</f>
        <v>0</v>
      </c>
      <c r="H52" s="117">
        <f>SUM(DISPUTESDURN_IndOS_Adv:DISPUTESDURN_Group_NA!H52)</f>
        <v>0</v>
      </c>
      <c r="I52" s="117">
        <f>SUM(DISPUTESDURN_IndOS_Adv:DISPUTESDURN_Group_NA!I52)</f>
        <v>0</v>
      </c>
      <c r="J52" s="117">
        <f>SUM(DISPUTESDURN_IndOS_Adv:DISPUTESDURN_Group_NA!J52)</f>
        <v>0</v>
      </c>
    </row>
    <row r="53" spans="1:10" x14ac:dyDescent="0.45">
      <c r="A53" s="137"/>
    </row>
    <row r="54" spans="1:10" x14ac:dyDescent="0.45">
      <c r="A54" s="137"/>
    </row>
    <row r="55" spans="1:10" x14ac:dyDescent="0.45">
      <c r="A55" s="137"/>
    </row>
    <row r="56" spans="1:10" x14ac:dyDescent="0.45">
      <c r="A56" s="137"/>
    </row>
    <row r="57" spans="1:10" x14ac:dyDescent="0.45">
      <c r="A57" s="137"/>
    </row>
    <row r="58" spans="1:10" x14ac:dyDescent="0.45">
      <c r="A58" s="137"/>
    </row>
    <row r="59" spans="1:10" x14ac:dyDescent="0.45">
      <c r="A59" s="137"/>
      <c r="B59" s="137"/>
    </row>
    <row r="60" spans="1:10" x14ac:dyDescent="0.45">
      <c r="A60" s="137"/>
    </row>
    <row r="61" spans="1:10" x14ac:dyDescent="0.45">
      <c r="A61" s="137"/>
    </row>
    <row r="62" spans="1:10" x14ac:dyDescent="0.45">
      <c r="A62" s="137"/>
    </row>
    <row r="63" spans="1:10" x14ac:dyDescent="0.45">
      <c r="A63" s="137"/>
    </row>
    <row r="64" spans="1:10" x14ac:dyDescent="0.45">
      <c r="A64" s="137"/>
    </row>
    <row r="65" spans="1:1" x14ac:dyDescent="0.45">
      <c r="A65" s="137"/>
    </row>
    <row r="66" spans="1:1" x14ac:dyDescent="0.45">
      <c r="A66" s="137"/>
    </row>
    <row r="67" spans="1:1" x14ac:dyDescent="0.45">
      <c r="A67" s="137"/>
    </row>
    <row r="68" spans="1:1" x14ac:dyDescent="0.45">
      <c r="A68" s="137"/>
    </row>
    <row r="69" spans="1:1" x14ac:dyDescent="0.45">
      <c r="A69" s="137"/>
    </row>
    <row r="70" spans="1:1" x14ac:dyDescent="0.45">
      <c r="A70" s="137"/>
    </row>
    <row r="71" spans="1:1" x14ac:dyDescent="0.45">
      <c r="A71" s="137"/>
    </row>
    <row r="72" spans="1:1" x14ac:dyDescent="0.45">
      <c r="A72" s="137"/>
    </row>
    <row r="73" spans="1:1" x14ac:dyDescent="0.45">
      <c r="A73" s="137"/>
    </row>
    <row r="74" spans="1:1" x14ac:dyDescent="0.45">
      <c r="A74" s="137"/>
    </row>
    <row r="75" spans="1:1" x14ac:dyDescent="0.45">
      <c r="A75" s="137"/>
    </row>
    <row r="76" spans="1:1" x14ac:dyDescent="0.45">
      <c r="A76" s="137"/>
    </row>
    <row r="77" spans="1:1" x14ac:dyDescent="0.45">
      <c r="A77" s="137"/>
    </row>
    <row r="78" spans="1:1" x14ac:dyDescent="0.45">
      <c r="A78" s="137"/>
    </row>
    <row r="79" spans="1:1" x14ac:dyDescent="0.45">
      <c r="A79" s="137"/>
    </row>
    <row r="80" spans="1:1" x14ac:dyDescent="0.45">
      <c r="A80" s="137"/>
    </row>
    <row r="81" spans="1:1" x14ac:dyDescent="0.45">
      <c r="A81" s="137"/>
    </row>
    <row r="82" spans="1:1" x14ac:dyDescent="0.45">
      <c r="A82" s="137"/>
    </row>
    <row r="83" spans="1:1" x14ac:dyDescent="0.45">
      <c r="A83" s="137"/>
    </row>
    <row r="84" spans="1:1" x14ac:dyDescent="0.45">
      <c r="A84" s="137"/>
    </row>
    <row r="85" spans="1:1" x14ac:dyDescent="0.45">
      <c r="A85" s="137"/>
    </row>
    <row r="86" spans="1:1" x14ac:dyDescent="0.45">
      <c r="A86" s="137"/>
    </row>
    <row r="87" spans="1:1" x14ac:dyDescent="0.45">
      <c r="A87" s="137"/>
    </row>
    <row r="88" spans="1:1" x14ac:dyDescent="0.45">
      <c r="A88" s="137"/>
    </row>
    <row r="89" spans="1:1" x14ac:dyDescent="0.45">
      <c r="A89" s="137"/>
    </row>
    <row r="90" spans="1:1" x14ac:dyDescent="0.45">
      <c r="A90" s="137"/>
    </row>
    <row r="91" spans="1:1" x14ac:dyDescent="0.45">
      <c r="A91" s="137"/>
    </row>
    <row r="92" spans="1:1" x14ac:dyDescent="0.45">
      <c r="A92" s="137"/>
    </row>
    <row r="93" spans="1:1" x14ac:dyDescent="0.45">
      <c r="A93" s="137"/>
    </row>
    <row r="94" spans="1:1" x14ac:dyDescent="0.45">
      <c r="A94" s="137"/>
    </row>
    <row r="95" spans="1:1" x14ac:dyDescent="0.45">
      <c r="A95" s="137"/>
    </row>
    <row r="96" spans="1:1" x14ac:dyDescent="0.45">
      <c r="A96" s="137"/>
    </row>
    <row r="97" spans="1:1" x14ac:dyDescent="0.45">
      <c r="A97" s="137"/>
    </row>
    <row r="98" spans="1:1" x14ac:dyDescent="0.45">
      <c r="A98" s="137"/>
    </row>
    <row r="99" spans="1:1" x14ac:dyDescent="0.45">
      <c r="A99" s="137"/>
    </row>
    <row r="100" spans="1:1" x14ac:dyDescent="0.45">
      <c r="A100" s="137"/>
    </row>
    <row r="101" spans="1:1" x14ac:dyDescent="0.45">
      <c r="A101" s="137"/>
    </row>
    <row r="102" spans="1:1" x14ac:dyDescent="0.45">
      <c r="A102" s="137"/>
    </row>
    <row r="103" spans="1:1" x14ac:dyDescent="0.45">
      <c r="A103" s="137"/>
    </row>
    <row r="104" spans="1:1" x14ac:dyDescent="0.45">
      <c r="A104" s="137"/>
    </row>
    <row r="105" spans="1:1" x14ac:dyDescent="0.45">
      <c r="A105" s="137"/>
    </row>
    <row r="106" spans="1:1" x14ac:dyDescent="0.45">
      <c r="A106" s="137"/>
    </row>
    <row r="107" spans="1:1" x14ac:dyDescent="0.45">
      <c r="A107" s="137"/>
    </row>
    <row r="108" spans="1:1" x14ac:dyDescent="0.45">
      <c r="A108" s="137"/>
    </row>
    <row r="109" spans="1:1" x14ac:dyDescent="0.45">
      <c r="A109" s="137"/>
    </row>
    <row r="110" spans="1:1" x14ac:dyDescent="0.45">
      <c r="A110" s="137"/>
    </row>
    <row r="111" spans="1:1" x14ac:dyDescent="0.45">
      <c r="A111" s="137"/>
    </row>
    <row r="112" spans="1:1" x14ac:dyDescent="0.45">
      <c r="A112" s="137"/>
    </row>
    <row r="113" spans="1:1" x14ac:dyDescent="0.45">
      <c r="A113" s="137"/>
    </row>
    <row r="114" spans="1:1" x14ac:dyDescent="0.45">
      <c r="A114" s="137"/>
    </row>
    <row r="115" spans="1:1" x14ac:dyDescent="0.45">
      <c r="A115" s="137"/>
    </row>
    <row r="116" spans="1:1" x14ac:dyDescent="0.45">
      <c r="A116" s="137"/>
    </row>
    <row r="117" spans="1:1" x14ac:dyDescent="0.45">
      <c r="A117" s="137"/>
    </row>
    <row r="118" spans="1:1" x14ac:dyDescent="0.45">
      <c r="A118" s="137"/>
    </row>
    <row r="119" spans="1:1" x14ac:dyDescent="0.45">
      <c r="A119" s="137"/>
    </row>
    <row r="120" spans="1:1" x14ac:dyDescent="0.45">
      <c r="A120" s="137"/>
    </row>
    <row r="121" spans="1:1" x14ac:dyDescent="0.45">
      <c r="A121" s="137"/>
    </row>
    <row r="122" spans="1:1" x14ac:dyDescent="0.45">
      <c r="A122" s="137"/>
    </row>
    <row r="123" spans="1:1" x14ac:dyDescent="0.45">
      <c r="A123" s="137"/>
    </row>
    <row r="124" spans="1:1" x14ac:dyDescent="0.45">
      <c r="A124" s="137"/>
    </row>
    <row r="125" spans="1:1" x14ac:dyDescent="0.45">
      <c r="A125" s="137"/>
    </row>
    <row r="126" spans="1:1" x14ac:dyDescent="0.45">
      <c r="A126" s="137"/>
    </row>
    <row r="127" spans="1:1" x14ac:dyDescent="0.45">
      <c r="A127" s="137"/>
    </row>
    <row r="128" spans="1:1" x14ac:dyDescent="0.45">
      <c r="A128" s="137"/>
    </row>
    <row r="129" spans="1:1" x14ac:dyDescent="0.45">
      <c r="A129" s="137"/>
    </row>
    <row r="130" spans="1:1" x14ac:dyDescent="0.45">
      <c r="A130" s="137"/>
    </row>
    <row r="131" spans="1:1" x14ac:dyDescent="0.45">
      <c r="A131" s="137"/>
    </row>
    <row r="132" spans="1:1" x14ac:dyDescent="0.45">
      <c r="A132" s="137"/>
    </row>
    <row r="133" spans="1:1" x14ac:dyDescent="0.45">
      <c r="A133" s="137"/>
    </row>
    <row r="134" spans="1:1" x14ac:dyDescent="0.45">
      <c r="A134" s="137"/>
    </row>
    <row r="135" spans="1:1" x14ac:dyDescent="0.45">
      <c r="A135" s="137"/>
    </row>
    <row r="136" spans="1:1" x14ac:dyDescent="0.45">
      <c r="A136" s="137"/>
    </row>
    <row r="137" spans="1:1" x14ac:dyDescent="0.45">
      <c r="A137" s="137"/>
    </row>
    <row r="138" spans="1:1" x14ac:dyDescent="0.45">
      <c r="A138" s="137"/>
    </row>
    <row r="139" spans="1:1" x14ac:dyDescent="0.45">
      <c r="A139" s="137"/>
    </row>
    <row r="140" spans="1:1" x14ac:dyDescent="0.45">
      <c r="A140" s="137"/>
    </row>
    <row r="141" spans="1:1" x14ac:dyDescent="0.45">
      <c r="A141" s="137"/>
    </row>
    <row r="142" spans="1:1" x14ac:dyDescent="0.45">
      <c r="A142" s="137"/>
    </row>
    <row r="143" spans="1:1" x14ac:dyDescent="0.45">
      <c r="A143" s="137"/>
    </row>
    <row r="144" spans="1:1" x14ac:dyDescent="0.45">
      <c r="A144" s="137"/>
    </row>
    <row r="145" spans="1:1" x14ac:dyDescent="0.45">
      <c r="A145" s="137"/>
    </row>
    <row r="146" spans="1:1" x14ac:dyDescent="0.45">
      <c r="A146" s="137"/>
    </row>
    <row r="147" spans="1:1" x14ac:dyDescent="0.45">
      <c r="A147" s="137"/>
    </row>
    <row r="148" spans="1:1" x14ac:dyDescent="0.45">
      <c r="A148" s="137"/>
    </row>
    <row r="149" spans="1:1" x14ac:dyDescent="0.45">
      <c r="A149" s="137"/>
    </row>
    <row r="150" spans="1:1" x14ac:dyDescent="0.45">
      <c r="A150" s="137"/>
    </row>
    <row r="151" spans="1:1" x14ac:dyDescent="0.45">
      <c r="A151" s="137"/>
    </row>
    <row r="152" spans="1:1" x14ac:dyDescent="0.45">
      <c r="A152" s="137"/>
    </row>
    <row r="153" spans="1:1" x14ac:dyDescent="0.45">
      <c r="A153" s="137"/>
    </row>
    <row r="154" spans="1:1" x14ac:dyDescent="0.45">
      <c r="A154" s="137"/>
    </row>
    <row r="155" spans="1:1" x14ac:dyDescent="0.45">
      <c r="A155" s="137"/>
    </row>
    <row r="156" spans="1:1" x14ac:dyDescent="0.45">
      <c r="A156" s="137"/>
    </row>
    <row r="157" spans="1:1" x14ac:dyDescent="0.45">
      <c r="A157" s="137"/>
    </row>
    <row r="158" spans="1:1" x14ac:dyDescent="0.45">
      <c r="A158" s="137"/>
    </row>
    <row r="159" spans="1:1" x14ac:dyDescent="0.45">
      <c r="A159" s="137"/>
    </row>
    <row r="160" spans="1:1" x14ac:dyDescent="0.45">
      <c r="A160" s="137"/>
    </row>
    <row r="161" spans="1:1" x14ac:dyDescent="0.45">
      <c r="A161" s="137"/>
    </row>
    <row r="162" spans="1:1" x14ac:dyDescent="0.45">
      <c r="A162" s="137"/>
    </row>
    <row r="163" spans="1:1" x14ac:dyDescent="0.45">
      <c r="A163" s="137"/>
    </row>
    <row r="164" spans="1:1" x14ac:dyDescent="0.45">
      <c r="A164" s="137"/>
    </row>
    <row r="165" spans="1:1" x14ac:dyDescent="0.45">
      <c r="A165" s="137"/>
    </row>
    <row r="166" spans="1:1" x14ac:dyDescent="0.45">
      <c r="A166" s="137"/>
    </row>
    <row r="167" spans="1:1" x14ac:dyDescent="0.45">
      <c r="A167" s="137"/>
    </row>
    <row r="168" spans="1:1" x14ac:dyDescent="0.45">
      <c r="A168" s="137"/>
    </row>
    <row r="169" spans="1:1" x14ac:dyDescent="0.45">
      <c r="A169" s="137"/>
    </row>
    <row r="170" spans="1:1" x14ac:dyDescent="0.45">
      <c r="A170" s="137"/>
    </row>
    <row r="171" spans="1:1" x14ac:dyDescent="0.45">
      <c r="A171" s="137"/>
    </row>
    <row r="172" spans="1:1" x14ac:dyDescent="0.45">
      <c r="A172" s="137"/>
    </row>
    <row r="173" spans="1:1" x14ac:dyDescent="0.45">
      <c r="A173" s="137"/>
    </row>
    <row r="174" spans="1:1" x14ac:dyDescent="0.45">
      <c r="A174" s="137"/>
    </row>
    <row r="175" spans="1:1" x14ac:dyDescent="0.45">
      <c r="A175" s="137"/>
    </row>
    <row r="176" spans="1:1" x14ac:dyDescent="0.45">
      <c r="A176" s="137"/>
    </row>
    <row r="177" spans="1:1" x14ac:dyDescent="0.45">
      <c r="A177" s="137"/>
    </row>
    <row r="178" spans="1:1" x14ac:dyDescent="0.45">
      <c r="A178" s="137"/>
    </row>
    <row r="179" spans="1:1" x14ac:dyDescent="0.45">
      <c r="A179" s="137"/>
    </row>
    <row r="180" spans="1:1" x14ac:dyDescent="0.45">
      <c r="A180" s="137"/>
    </row>
    <row r="181" spans="1:1" x14ac:dyDescent="0.45">
      <c r="A181" s="137"/>
    </row>
    <row r="182" spans="1:1" x14ac:dyDescent="0.45">
      <c r="A182" s="137"/>
    </row>
    <row r="183" spans="1:1" x14ac:dyDescent="0.45">
      <c r="A183" s="137"/>
    </row>
    <row r="184" spans="1:1" x14ac:dyDescent="0.45">
      <c r="A184" s="137"/>
    </row>
    <row r="185" spans="1:1" x14ac:dyDescent="0.45">
      <c r="A185" s="137"/>
    </row>
    <row r="186" spans="1:1" x14ac:dyDescent="0.45">
      <c r="A186" s="137"/>
    </row>
    <row r="187" spans="1:1" x14ac:dyDescent="0.45">
      <c r="A187" s="137"/>
    </row>
    <row r="188" spans="1:1" x14ac:dyDescent="0.45">
      <c r="A188" s="137"/>
    </row>
    <row r="189" spans="1:1" x14ac:dyDescent="0.45">
      <c r="A189" s="137"/>
    </row>
    <row r="190" spans="1:1" x14ac:dyDescent="0.45">
      <c r="A190" s="137"/>
    </row>
    <row r="191" spans="1:1" x14ac:dyDescent="0.45">
      <c r="A191" s="137"/>
    </row>
    <row r="192" spans="1:1" x14ac:dyDescent="0.45">
      <c r="A192" s="137"/>
    </row>
    <row r="193" spans="1:1" x14ac:dyDescent="0.45">
      <c r="A193" s="137"/>
    </row>
  </sheetData>
  <sheetProtection algorithmName="SHA-256" hashValue="Og9MHsF5nCAXv/sX9U7P15YTdoLtuPCmYKGakd9rAQk=" saltValue="s4uw3azcCCBxmLrIyxyL3g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FFFF99"/>
  </sheetPr>
  <dimension ref="A1:J52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52" t="s">
        <v>107</v>
      </c>
      <c r="F8" s="91" t="s">
        <v>108</v>
      </c>
      <c r="G8" s="51" t="s">
        <v>6</v>
      </c>
      <c r="H8" s="52" t="s">
        <v>7</v>
      </c>
      <c r="I8" s="52" t="s">
        <v>8</v>
      </c>
      <c r="J8" s="52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127"/>
      <c r="F11" s="127"/>
      <c r="G11" s="127"/>
      <c r="H11" s="127"/>
      <c r="I11" s="127"/>
      <c r="J11" s="127"/>
    </row>
    <row r="12" spans="1:10" x14ac:dyDescent="0.45">
      <c r="A12" s="41" t="s">
        <v>335</v>
      </c>
      <c r="B12" s="41" t="str">
        <f>D11</f>
        <v>Internal</v>
      </c>
      <c r="C12" s="41" t="s">
        <v>32</v>
      </c>
      <c r="D12" s="66" t="s">
        <v>329</v>
      </c>
      <c r="E12" s="148">
        <v>0</v>
      </c>
      <c r="F12" s="148">
        <v>0</v>
      </c>
      <c r="G12" s="148">
        <v>0</v>
      </c>
      <c r="H12" s="148">
        <v>0</v>
      </c>
      <c r="I12" s="117">
        <f>SUM(E12:H12)</f>
        <v>0</v>
      </c>
      <c r="J12" s="148">
        <v>0</v>
      </c>
    </row>
    <row r="13" spans="1:10" x14ac:dyDescent="0.45">
      <c r="A13" s="12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48">
        <v>0</v>
      </c>
      <c r="F13" s="148">
        <v>0</v>
      </c>
      <c r="G13" s="148">
        <v>0</v>
      </c>
      <c r="H13" s="148">
        <v>0</v>
      </c>
      <c r="I13" s="117">
        <f>SUM(E13:H13)</f>
        <v>0</v>
      </c>
      <c r="J13" s="148">
        <v>0</v>
      </c>
    </row>
    <row r="14" spans="1:10" x14ac:dyDescent="0.45">
      <c r="A14" s="12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48">
        <v>0</v>
      </c>
      <c r="F14" s="148">
        <v>0</v>
      </c>
      <c r="G14" s="148">
        <v>0</v>
      </c>
      <c r="H14" s="148">
        <v>0</v>
      </c>
      <c r="I14" s="117">
        <f>SUM(E14:H14)</f>
        <v>0</v>
      </c>
      <c r="J14" s="148">
        <v>0</v>
      </c>
    </row>
    <row r="15" spans="1:10" x14ac:dyDescent="0.45">
      <c r="A15" s="12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48">
        <v>0</v>
      </c>
      <c r="F15" s="148">
        <v>0</v>
      </c>
      <c r="G15" s="148">
        <v>0</v>
      </c>
      <c r="H15" s="148">
        <v>0</v>
      </c>
      <c r="I15" s="117">
        <f>SUM(E15:H15)</f>
        <v>0</v>
      </c>
      <c r="J15" s="148">
        <v>0</v>
      </c>
    </row>
    <row r="16" spans="1:10" x14ac:dyDescent="0.45">
      <c r="A16" s="12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SUM(E12:E15)</f>
        <v>0</v>
      </c>
      <c r="F16" s="117">
        <f>SUM(F12:F15)</f>
        <v>0</v>
      </c>
      <c r="G16" s="117">
        <f>SUM(G12:G15)</f>
        <v>0</v>
      </c>
      <c r="H16" s="117">
        <f>SUM(H12:H15)</f>
        <v>0</v>
      </c>
      <c r="I16" s="117">
        <f>SUM(E16:H16)</f>
        <v>0</v>
      </c>
      <c r="J16" s="117">
        <f>SUM(J12:J15)</f>
        <v>0</v>
      </c>
    </row>
    <row r="17" spans="1:10" x14ac:dyDescent="0.45">
      <c r="A17" s="12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37"/>
      <c r="B18" s="37"/>
      <c r="C18" s="37"/>
      <c r="D18" s="38" t="s">
        <v>296</v>
      </c>
      <c r="E18" s="39"/>
      <c r="F18" s="39"/>
      <c r="G18" s="39"/>
      <c r="H18" s="39"/>
      <c r="I18" s="39"/>
      <c r="J18" s="39"/>
    </row>
    <row r="19" spans="1:10" x14ac:dyDescent="0.45">
      <c r="A19" s="41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48">
        <v>0</v>
      </c>
      <c r="F19" s="148">
        <v>0</v>
      </c>
      <c r="G19" s="148">
        <v>0</v>
      </c>
      <c r="H19" s="148">
        <v>0</v>
      </c>
      <c r="I19" s="117">
        <f>SUM(E19:H19)</f>
        <v>0</v>
      </c>
      <c r="J19" s="148">
        <v>0</v>
      </c>
    </row>
    <row r="20" spans="1:10" x14ac:dyDescent="0.45">
      <c r="A20" s="12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48">
        <v>0</v>
      </c>
      <c r="F20" s="148">
        <v>0</v>
      </c>
      <c r="G20" s="148">
        <v>0</v>
      </c>
      <c r="H20" s="148">
        <v>0</v>
      </c>
      <c r="I20" s="117">
        <f>SUM(E20:H20)</f>
        <v>0</v>
      </c>
      <c r="J20" s="148">
        <v>0</v>
      </c>
    </row>
    <row r="21" spans="1:10" x14ac:dyDescent="0.45">
      <c r="A21" s="12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48">
        <v>0</v>
      </c>
      <c r="F21" s="148">
        <v>0</v>
      </c>
      <c r="G21" s="148">
        <v>0</v>
      </c>
      <c r="H21" s="148">
        <v>0</v>
      </c>
      <c r="I21" s="117">
        <f>SUM(E21:H21)</f>
        <v>0</v>
      </c>
      <c r="J21" s="148">
        <v>0</v>
      </c>
    </row>
    <row r="22" spans="1:10" x14ac:dyDescent="0.45">
      <c r="A22" s="12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48">
        <v>0</v>
      </c>
      <c r="F22" s="148">
        <v>0</v>
      </c>
      <c r="G22" s="148">
        <v>0</v>
      </c>
      <c r="H22" s="148">
        <v>0</v>
      </c>
      <c r="I22" s="117">
        <f>SUM(E22:H22)</f>
        <v>0</v>
      </c>
      <c r="J22" s="148">
        <v>0</v>
      </c>
    </row>
    <row r="23" spans="1:10" x14ac:dyDescent="0.45">
      <c r="A23" s="12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SUM(E19:E22)</f>
        <v>0</v>
      </c>
      <c r="F23" s="117">
        <f>SUM(F19:F22)</f>
        <v>0</v>
      </c>
      <c r="G23" s="117">
        <f>SUM(G19:G22)</f>
        <v>0</v>
      </c>
      <c r="H23" s="117">
        <f>SUM(H19:H22)</f>
        <v>0</v>
      </c>
      <c r="I23" s="117">
        <f>SUM(E23:H23)</f>
        <v>0</v>
      </c>
      <c r="J23" s="117">
        <f>SUM(J19:J22)</f>
        <v>0</v>
      </c>
    </row>
    <row r="24" spans="1:10" x14ac:dyDescent="0.45">
      <c r="A24" s="12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37"/>
      <c r="B25" s="37"/>
      <c r="C25" s="37"/>
      <c r="D25" s="38" t="s">
        <v>297</v>
      </c>
      <c r="E25" s="39"/>
      <c r="F25" s="39"/>
      <c r="G25" s="39"/>
      <c r="H25" s="39"/>
      <c r="I25" s="39"/>
      <c r="J25" s="39"/>
    </row>
    <row r="26" spans="1:10" x14ac:dyDescent="0.45">
      <c r="A26" s="41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48">
        <v>0</v>
      </c>
      <c r="F26" s="148">
        <v>0</v>
      </c>
      <c r="G26" s="148">
        <v>0</v>
      </c>
      <c r="H26" s="148">
        <v>0</v>
      </c>
      <c r="I26" s="117">
        <f>SUM(E26:H26)</f>
        <v>0</v>
      </c>
      <c r="J26" s="148">
        <v>0</v>
      </c>
    </row>
    <row r="27" spans="1:10" x14ac:dyDescent="0.45">
      <c r="A27" s="12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48">
        <v>0</v>
      </c>
      <c r="F27" s="148">
        <v>0</v>
      </c>
      <c r="G27" s="148">
        <v>0</v>
      </c>
      <c r="H27" s="148">
        <v>0</v>
      </c>
      <c r="I27" s="117">
        <f>SUM(E27:H27)</f>
        <v>0</v>
      </c>
      <c r="J27" s="148">
        <v>0</v>
      </c>
    </row>
    <row r="28" spans="1:10" x14ac:dyDescent="0.45">
      <c r="A28" s="12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48">
        <v>0</v>
      </c>
      <c r="F28" s="148">
        <v>0</v>
      </c>
      <c r="G28" s="148">
        <v>0</v>
      </c>
      <c r="H28" s="148">
        <v>0</v>
      </c>
      <c r="I28" s="117">
        <f>SUM(E28:H28)</f>
        <v>0</v>
      </c>
      <c r="J28" s="148">
        <v>0</v>
      </c>
    </row>
    <row r="29" spans="1:10" x14ac:dyDescent="0.45">
      <c r="A29" s="12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48">
        <v>0</v>
      </c>
      <c r="F29" s="148">
        <v>0</v>
      </c>
      <c r="G29" s="148">
        <v>0</v>
      </c>
      <c r="H29" s="148">
        <v>0</v>
      </c>
      <c r="I29" s="117">
        <f>SUM(E29:H29)</f>
        <v>0</v>
      </c>
      <c r="J29" s="148">
        <v>0</v>
      </c>
    </row>
    <row r="30" spans="1:10" x14ac:dyDescent="0.45">
      <c r="A30" s="12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SUM(E26:E29)</f>
        <v>0</v>
      </c>
      <c r="F30" s="117">
        <f>SUM(F26:F29)</f>
        <v>0</v>
      </c>
      <c r="G30" s="117">
        <f>SUM(G26:G29)</f>
        <v>0</v>
      </c>
      <c r="H30" s="117">
        <f>SUM(H26:H29)</f>
        <v>0</v>
      </c>
      <c r="I30" s="117">
        <f>SUM(E30:H30)</f>
        <v>0</v>
      </c>
      <c r="J30" s="117">
        <f>SUM(J26:J29)</f>
        <v>0</v>
      </c>
    </row>
    <row r="31" spans="1:10" x14ac:dyDescent="0.45">
      <c r="D31" s="66"/>
      <c r="E31" s="17"/>
      <c r="F31" s="17"/>
      <c r="G31" s="17"/>
      <c r="H31" s="17"/>
      <c r="I31" s="17"/>
      <c r="J31" s="17"/>
    </row>
    <row r="32" spans="1:10" x14ac:dyDescent="0.45"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37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41" t="s">
        <v>336</v>
      </c>
      <c r="B34" s="41" t="str">
        <f>D33</f>
        <v>Internal</v>
      </c>
      <c r="C34" s="41" t="s">
        <v>32</v>
      </c>
      <c r="D34" s="66" t="s">
        <v>329</v>
      </c>
      <c r="E34" s="148">
        <v>0</v>
      </c>
      <c r="F34" s="148">
        <v>0</v>
      </c>
      <c r="G34" s="148">
        <v>0</v>
      </c>
      <c r="H34" s="148">
        <v>0</v>
      </c>
      <c r="I34" s="117">
        <f>SUM(E34:H34)</f>
        <v>0</v>
      </c>
      <c r="J34" s="148">
        <v>0</v>
      </c>
    </row>
    <row r="35" spans="1:10" x14ac:dyDescent="0.45">
      <c r="A35" s="12" t="str">
        <f t="shared" ref="A35:A38" si="3">A34</f>
        <v>RDPD BY SUM INSURED</v>
      </c>
      <c r="B35" s="37" t="str">
        <f t="shared" ref="B35:B38" si="4">B34</f>
        <v>Internal</v>
      </c>
      <c r="C35" s="12" t="s">
        <v>32</v>
      </c>
      <c r="D35" s="66" t="s">
        <v>326</v>
      </c>
      <c r="E35" s="148">
        <v>0</v>
      </c>
      <c r="F35" s="148">
        <v>0</v>
      </c>
      <c r="G35" s="148">
        <v>0</v>
      </c>
      <c r="H35" s="148">
        <v>0</v>
      </c>
      <c r="I35" s="117">
        <f>SUM(E35:H35)</f>
        <v>0</v>
      </c>
      <c r="J35" s="148">
        <v>0</v>
      </c>
    </row>
    <row r="36" spans="1:10" x14ac:dyDescent="0.45">
      <c r="A36" s="12" t="str">
        <f t="shared" si="3"/>
        <v>RDPD BY SUM INSURED</v>
      </c>
      <c r="B36" s="37" t="str">
        <f t="shared" si="4"/>
        <v>Internal</v>
      </c>
      <c r="C36" s="12" t="s">
        <v>32</v>
      </c>
      <c r="D36" s="66" t="s">
        <v>327</v>
      </c>
      <c r="E36" s="148">
        <v>0</v>
      </c>
      <c r="F36" s="148">
        <v>0</v>
      </c>
      <c r="G36" s="148">
        <v>0</v>
      </c>
      <c r="H36" s="148">
        <v>0</v>
      </c>
      <c r="I36" s="117">
        <f>SUM(E36:H36)</f>
        <v>0</v>
      </c>
      <c r="J36" s="148">
        <v>0</v>
      </c>
    </row>
    <row r="37" spans="1:10" x14ac:dyDescent="0.45">
      <c r="A37" s="12" t="str">
        <f t="shared" si="3"/>
        <v>RDPD BY SUM INSURED</v>
      </c>
      <c r="B37" s="12" t="str">
        <f t="shared" si="4"/>
        <v>Internal</v>
      </c>
      <c r="C37" s="12" t="s">
        <v>32</v>
      </c>
      <c r="D37" s="66" t="s">
        <v>324</v>
      </c>
      <c r="E37" s="148">
        <v>0</v>
      </c>
      <c r="F37" s="148">
        <v>0</v>
      </c>
      <c r="G37" s="148">
        <v>0</v>
      </c>
      <c r="H37" s="148">
        <v>0</v>
      </c>
      <c r="I37" s="117">
        <f>SUM(E37:H37)</f>
        <v>0</v>
      </c>
      <c r="J37" s="148">
        <v>0</v>
      </c>
    </row>
    <row r="38" spans="1:10" x14ac:dyDescent="0.45">
      <c r="A38" s="12" t="str">
        <f t="shared" si="3"/>
        <v>RDPD BY SUM INSURED</v>
      </c>
      <c r="B38" s="12" t="str">
        <f t="shared" si="4"/>
        <v>Internal</v>
      </c>
      <c r="C38" s="12" t="s">
        <v>32</v>
      </c>
      <c r="D38" s="66" t="s">
        <v>105</v>
      </c>
      <c r="E38" s="117">
        <f>SUM(E34:E37)</f>
        <v>0</v>
      </c>
      <c r="F38" s="117">
        <f>SUM(F34:F37)</f>
        <v>0</v>
      </c>
      <c r="G38" s="117">
        <f>SUM(G34:G37)</f>
        <v>0</v>
      </c>
      <c r="H38" s="117">
        <f>SUM(H34:H37)</f>
        <v>0</v>
      </c>
      <c r="I38" s="117">
        <f>SUM(E38:H38)</f>
        <v>0</v>
      </c>
      <c r="J38" s="117">
        <f>SUM(J34:J37)</f>
        <v>0</v>
      </c>
    </row>
    <row r="39" spans="1:10" x14ac:dyDescent="0.45">
      <c r="A39" s="12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37"/>
      <c r="B40" s="37"/>
      <c r="C40" s="37"/>
      <c r="D40" s="38" t="s">
        <v>296</v>
      </c>
      <c r="E40" s="39"/>
      <c r="F40" s="39"/>
      <c r="G40" s="39"/>
      <c r="H40" s="39"/>
      <c r="I40" s="39"/>
      <c r="J40" s="39"/>
    </row>
    <row r="41" spans="1:10" x14ac:dyDescent="0.45">
      <c r="A41" s="41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48">
        <v>0</v>
      </c>
      <c r="F41" s="148">
        <v>0</v>
      </c>
      <c r="G41" s="148">
        <v>0</v>
      </c>
      <c r="H41" s="148">
        <v>0</v>
      </c>
      <c r="I41" s="117">
        <f>SUM(E41:H41)</f>
        <v>0</v>
      </c>
      <c r="J41" s="148">
        <v>0</v>
      </c>
    </row>
    <row r="42" spans="1:10" x14ac:dyDescent="0.45">
      <c r="A42" s="12" t="str">
        <f t="shared" ref="A42:B45" si="5">A41</f>
        <v>RDPD BY SUM INSURED</v>
      </c>
      <c r="B42" s="37" t="str">
        <f t="shared" si="5"/>
        <v>External</v>
      </c>
      <c r="C42" s="12" t="s">
        <v>32</v>
      </c>
      <c r="D42" s="66" t="s">
        <v>326</v>
      </c>
      <c r="E42" s="148">
        <v>0</v>
      </c>
      <c r="F42" s="148">
        <v>0</v>
      </c>
      <c r="G42" s="148">
        <v>0</v>
      </c>
      <c r="H42" s="148">
        <v>0</v>
      </c>
      <c r="I42" s="117">
        <f>SUM(E42:H42)</f>
        <v>0</v>
      </c>
      <c r="J42" s="148">
        <v>0</v>
      </c>
    </row>
    <row r="43" spans="1:10" x14ac:dyDescent="0.45">
      <c r="A43" s="12" t="str">
        <f t="shared" si="5"/>
        <v>RDPD BY SUM INSURED</v>
      </c>
      <c r="B43" s="37" t="str">
        <f t="shared" si="5"/>
        <v>External</v>
      </c>
      <c r="C43" s="12" t="s">
        <v>32</v>
      </c>
      <c r="D43" s="66" t="s">
        <v>327</v>
      </c>
      <c r="E43" s="148">
        <v>0</v>
      </c>
      <c r="F43" s="148">
        <v>0</v>
      </c>
      <c r="G43" s="148">
        <v>0</v>
      </c>
      <c r="H43" s="148">
        <v>0</v>
      </c>
      <c r="I43" s="117">
        <f>SUM(E43:H43)</f>
        <v>0</v>
      </c>
      <c r="J43" s="148">
        <v>0</v>
      </c>
    </row>
    <row r="44" spans="1:10" x14ac:dyDescent="0.45">
      <c r="A44" s="12" t="str">
        <f t="shared" si="5"/>
        <v>RDPD BY SUM INSURED</v>
      </c>
      <c r="B44" s="12" t="str">
        <f t="shared" si="5"/>
        <v>External</v>
      </c>
      <c r="C44" s="12" t="s">
        <v>32</v>
      </c>
      <c r="D44" s="66" t="s">
        <v>324</v>
      </c>
      <c r="E44" s="148">
        <v>0</v>
      </c>
      <c r="F44" s="148">
        <v>0</v>
      </c>
      <c r="G44" s="148">
        <v>0</v>
      </c>
      <c r="H44" s="148">
        <v>0</v>
      </c>
      <c r="I44" s="117">
        <f>SUM(E44:H44)</f>
        <v>0</v>
      </c>
      <c r="J44" s="148">
        <v>0</v>
      </c>
    </row>
    <row r="45" spans="1:10" x14ac:dyDescent="0.45">
      <c r="A45" s="12" t="str">
        <f t="shared" si="5"/>
        <v>RDPD BY SUM INSURED</v>
      </c>
      <c r="B45" s="12" t="str">
        <f t="shared" si="5"/>
        <v>External</v>
      </c>
      <c r="C45" s="12" t="s">
        <v>32</v>
      </c>
      <c r="D45" s="66" t="s">
        <v>105</v>
      </c>
      <c r="E45" s="117">
        <f>SUM(E41:E44)</f>
        <v>0</v>
      </c>
      <c r="F45" s="117">
        <f>SUM(F41:F44)</f>
        <v>0</v>
      </c>
      <c r="G45" s="117">
        <f>SUM(G41:G44)</f>
        <v>0</v>
      </c>
      <c r="H45" s="117">
        <f>SUM(H41:H44)</f>
        <v>0</v>
      </c>
      <c r="I45" s="117">
        <f>SUM(E45:H45)</f>
        <v>0</v>
      </c>
      <c r="J45" s="117">
        <f>SUM(J41:J44)</f>
        <v>0</v>
      </c>
    </row>
    <row r="46" spans="1:10" x14ac:dyDescent="0.45">
      <c r="A46" s="12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37"/>
      <c r="B47" s="37"/>
      <c r="C47" s="37"/>
      <c r="D47" s="38" t="s">
        <v>297</v>
      </c>
      <c r="E47" s="39"/>
      <c r="F47" s="39"/>
      <c r="G47" s="39"/>
      <c r="H47" s="39"/>
      <c r="I47" s="39"/>
      <c r="J47" s="39"/>
    </row>
    <row r="48" spans="1:10" x14ac:dyDescent="0.45">
      <c r="A48" s="41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48">
        <v>0</v>
      </c>
      <c r="F48" s="148">
        <v>0</v>
      </c>
      <c r="G48" s="148">
        <v>0</v>
      </c>
      <c r="H48" s="148">
        <v>0</v>
      </c>
      <c r="I48" s="117">
        <f>SUM(E48:H48)</f>
        <v>0</v>
      </c>
      <c r="J48" s="148">
        <v>0</v>
      </c>
    </row>
    <row r="49" spans="1:10" x14ac:dyDescent="0.45">
      <c r="A49" s="12" t="str">
        <f t="shared" ref="A49:B52" si="6">A48</f>
        <v>RDPD BY SUM INSURED</v>
      </c>
      <c r="B49" s="37" t="str">
        <f t="shared" si="6"/>
        <v>Litigated</v>
      </c>
      <c r="C49" s="12" t="s">
        <v>32</v>
      </c>
      <c r="D49" s="66" t="s">
        <v>326</v>
      </c>
      <c r="E49" s="148">
        <v>0</v>
      </c>
      <c r="F49" s="148">
        <v>0</v>
      </c>
      <c r="G49" s="148">
        <v>0</v>
      </c>
      <c r="H49" s="148">
        <v>0</v>
      </c>
      <c r="I49" s="117">
        <f>SUM(E49:H49)</f>
        <v>0</v>
      </c>
      <c r="J49" s="148">
        <v>0</v>
      </c>
    </row>
    <row r="50" spans="1:10" x14ac:dyDescent="0.45">
      <c r="A50" s="12" t="str">
        <f t="shared" si="6"/>
        <v>RDPD BY SUM INSURED</v>
      </c>
      <c r="B50" s="37" t="str">
        <f t="shared" si="6"/>
        <v>Litigated</v>
      </c>
      <c r="C50" s="12" t="s">
        <v>32</v>
      </c>
      <c r="D50" s="66" t="s">
        <v>327</v>
      </c>
      <c r="E50" s="148">
        <v>0</v>
      </c>
      <c r="F50" s="148">
        <v>0</v>
      </c>
      <c r="G50" s="148">
        <v>0</v>
      </c>
      <c r="H50" s="148">
        <v>0</v>
      </c>
      <c r="I50" s="117">
        <f>SUM(E50:H50)</f>
        <v>0</v>
      </c>
      <c r="J50" s="148">
        <v>0</v>
      </c>
    </row>
    <row r="51" spans="1:10" x14ac:dyDescent="0.45">
      <c r="A51" s="12" t="str">
        <f t="shared" si="6"/>
        <v>RDPD BY SUM INSURED</v>
      </c>
      <c r="B51" s="12" t="str">
        <f t="shared" si="6"/>
        <v>Litigated</v>
      </c>
      <c r="C51" s="12" t="s">
        <v>32</v>
      </c>
      <c r="D51" s="66" t="s">
        <v>324</v>
      </c>
      <c r="E51" s="148">
        <v>0</v>
      </c>
      <c r="F51" s="148">
        <v>0</v>
      </c>
      <c r="G51" s="148">
        <v>0</v>
      </c>
      <c r="H51" s="148">
        <v>0</v>
      </c>
      <c r="I51" s="117">
        <f>SUM(E51:H51)</f>
        <v>0</v>
      </c>
      <c r="J51" s="148">
        <v>0</v>
      </c>
    </row>
    <row r="52" spans="1:10" x14ac:dyDescent="0.45">
      <c r="A52" s="12" t="str">
        <f t="shared" si="6"/>
        <v>RDPD BY SUM INSURED</v>
      </c>
      <c r="B52" s="12" t="str">
        <f t="shared" si="6"/>
        <v>Litigated</v>
      </c>
      <c r="C52" s="12" t="s">
        <v>32</v>
      </c>
      <c r="D52" s="66" t="s">
        <v>105</v>
      </c>
      <c r="E52" s="117">
        <f>SUM(E48:E51)</f>
        <v>0</v>
      </c>
      <c r="F52" s="117">
        <f>SUM(F48:F51)</f>
        <v>0</v>
      </c>
      <c r="G52" s="117">
        <f>SUM(G48:G51)</f>
        <v>0</v>
      </c>
      <c r="H52" s="117">
        <f>SUM(H48:H51)</f>
        <v>0</v>
      </c>
      <c r="I52" s="117">
        <f>SUM(E52:H52)</f>
        <v>0</v>
      </c>
      <c r="J52" s="117">
        <f>SUM(J48:J51)</f>
        <v>0</v>
      </c>
    </row>
  </sheetData>
  <sheetProtection algorithmName="SHA-256" hashValue="bypqqB0cLL4y6QNoeqNu1MAH0zwwkwK9jhQ6sxiXS/o=" saltValue="EkmnwqKMFPWKit1Kpgaizw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FF99"/>
  </sheetPr>
  <dimension ref="A1:J52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53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52" t="s">
        <v>107</v>
      </c>
      <c r="F8" s="91" t="s">
        <v>108</v>
      </c>
      <c r="G8" s="51" t="s">
        <v>6</v>
      </c>
      <c r="H8" s="52" t="s">
        <v>7</v>
      </c>
      <c r="I8" s="52" t="s">
        <v>8</v>
      </c>
      <c r="J8" s="52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127"/>
      <c r="F11" s="127"/>
      <c r="G11" s="127"/>
      <c r="H11" s="127"/>
      <c r="I11" s="127"/>
      <c r="J11" s="127"/>
    </row>
    <row r="12" spans="1:10" x14ac:dyDescent="0.45">
      <c r="A12" s="41" t="s">
        <v>335</v>
      </c>
      <c r="B12" s="41" t="str">
        <f>D11</f>
        <v>Internal</v>
      </c>
      <c r="C12" s="41" t="s">
        <v>32</v>
      </c>
      <c r="D12" s="66" t="s">
        <v>329</v>
      </c>
      <c r="E12" s="148">
        <v>0</v>
      </c>
      <c r="F12" s="148">
        <v>0</v>
      </c>
      <c r="G12" s="148">
        <v>0</v>
      </c>
      <c r="H12" s="148">
        <v>0</v>
      </c>
      <c r="I12" s="117">
        <f>SUM(E12:H12)</f>
        <v>0</v>
      </c>
      <c r="J12" s="148">
        <v>0</v>
      </c>
    </row>
    <row r="13" spans="1:10" x14ac:dyDescent="0.45">
      <c r="A13" s="12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48">
        <v>0</v>
      </c>
      <c r="F13" s="148">
        <v>0</v>
      </c>
      <c r="G13" s="148">
        <v>0</v>
      </c>
      <c r="H13" s="148">
        <v>0</v>
      </c>
      <c r="I13" s="117">
        <f>SUM(E13:H13)</f>
        <v>0</v>
      </c>
      <c r="J13" s="148">
        <v>0</v>
      </c>
    </row>
    <row r="14" spans="1:10" x14ac:dyDescent="0.45">
      <c r="A14" s="12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48">
        <v>0</v>
      </c>
      <c r="F14" s="148">
        <v>0</v>
      </c>
      <c r="G14" s="148">
        <v>0</v>
      </c>
      <c r="H14" s="148">
        <v>0</v>
      </c>
      <c r="I14" s="117">
        <f>SUM(E14:H14)</f>
        <v>0</v>
      </c>
      <c r="J14" s="148">
        <v>0</v>
      </c>
    </row>
    <row r="15" spans="1:10" x14ac:dyDescent="0.45">
      <c r="A15" s="12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48">
        <v>0</v>
      </c>
      <c r="F15" s="148">
        <v>0</v>
      </c>
      <c r="G15" s="148">
        <v>0</v>
      </c>
      <c r="H15" s="148">
        <v>0</v>
      </c>
      <c r="I15" s="117">
        <f>SUM(E15:H15)</f>
        <v>0</v>
      </c>
      <c r="J15" s="148">
        <v>0</v>
      </c>
    </row>
    <row r="16" spans="1:10" x14ac:dyDescent="0.45">
      <c r="A16" s="12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SUM(E12:E15)</f>
        <v>0</v>
      </c>
      <c r="F16" s="117">
        <f>SUM(F12:F15)</f>
        <v>0</v>
      </c>
      <c r="G16" s="117">
        <f>SUM(G12:G15)</f>
        <v>0</v>
      </c>
      <c r="H16" s="117">
        <f>SUM(H12:H15)</f>
        <v>0</v>
      </c>
      <c r="I16" s="117">
        <f>SUM(E16:H16)</f>
        <v>0</v>
      </c>
      <c r="J16" s="117">
        <f>SUM(J12:J15)</f>
        <v>0</v>
      </c>
    </row>
    <row r="17" spans="1:10" x14ac:dyDescent="0.45">
      <c r="A17" s="12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37"/>
      <c r="B18" s="37"/>
      <c r="C18" s="37"/>
      <c r="D18" s="38" t="s">
        <v>296</v>
      </c>
      <c r="E18" s="39"/>
      <c r="F18" s="39"/>
      <c r="G18" s="39"/>
      <c r="H18" s="39"/>
      <c r="I18" s="39"/>
      <c r="J18" s="39"/>
    </row>
    <row r="19" spans="1:10" x14ac:dyDescent="0.45">
      <c r="A19" s="41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48">
        <v>0</v>
      </c>
      <c r="F19" s="148">
        <v>0</v>
      </c>
      <c r="G19" s="148">
        <v>0</v>
      </c>
      <c r="H19" s="148">
        <v>0</v>
      </c>
      <c r="I19" s="117">
        <f>SUM(E19:H19)</f>
        <v>0</v>
      </c>
      <c r="J19" s="148">
        <v>0</v>
      </c>
    </row>
    <row r="20" spans="1:10" x14ac:dyDescent="0.45">
      <c r="A20" s="12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48">
        <v>0</v>
      </c>
      <c r="F20" s="148">
        <v>0</v>
      </c>
      <c r="G20" s="148">
        <v>0</v>
      </c>
      <c r="H20" s="148">
        <v>0</v>
      </c>
      <c r="I20" s="117">
        <f>SUM(E20:H20)</f>
        <v>0</v>
      </c>
      <c r="J20" s="148">
        <v>0</v>
      </c>
    </row>
    <row r="21" spans="1:10" x14ac:dyDescent="0.45">
      <c r="A21" s="12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48">
        <v>0</v>
      </c>
      <c r="F21" s="148">
        <v>0</v>
      </c>
      <c r="G21" s="148">
        <v>0</v>
      </c>
      <c r="H21" s="148">
        <v>0</v>
      </c>
      <c r="I21" s="117">
        <f>SUM(E21:H21)</f>
        <v>0</v>
      </c>
      <c r="J21" s="148">
        <v>0</v>
      </c>
    </row>
    <row r="22" spans="1:10" x14ac:dyDescent="0.45">
      <c r="A22" s="12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48">
        <v>0</v>
      </c>
      <c r="F22" s="148">
        <v>0</v>
      </c>
      <c r="G22" s="148">
        <v>0</v>
      </c>
      <c r="H22" s="148">
        <v>0</v>
      </c>
      <c r="I22" s="117">
        <f>SUM(E22:H22)</f>
        <v>0</v>
      </c>
      <c r="J22" s="148">
        <v>0</v>
      </c>
    </row>
    <row r="23" spans="1:10" x14ac:dyDescent="0.45">
      <c r="A23" s="12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SUM(E19:E22)</f>
        <v>0</v>
      </c>
      <c r="F23" s="117">
        <f>SUM(F19:F22)</f>
        <v>0</v>
      </c>
      <c r="G23" s="117">
        <f>SUM(G19:G22)</f>
        <v>0</v>
      </c>
      <c r="H23" s="117">
        <f>SUM(H19:H22)</f>
        <v>0</v>
      </c>
      <c r="I23" s="117">
        <f>SUM(E23:H23)</f>
        <v>0</v>
      </c>
      <c r="J23" s="117">
        <f>SUM(J19:J22)</f>
        <v>0</v>
      </c>
    </row>
    <row r="24" spans="1:10" x14ac:dyDescent="0.45">
      <c r="A24" s="12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37"/>
      <c r="B25" s="37"/>
      <c r="C25" s="37"/>
      <c r="D25" s="38" t="s">
        <v>297</v>
      </c>
      <c r="E25" s="39"/>
      <c r="F25" s="39"/>
      <c r="G25" s="39"/>
      <c r="H25" s="39"/>
      <c r="I25" s="39"/>
      <c r="J25" s="39"/>
    </row>
    <row r="26" spans="1:10" x14ac:dyDescent="0.45">
      <c r="A26" s="41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48">
        <v>0</v>
      </c>
      <c r="F26" s="148">
        <v>0</v>
      </c>
      <c r="G26" s="148">
        <v>0</v>
      </c>
      <c r="H26" s="148">
        <v>0</v>
      </c>
      <c r="I26" s="117">
        <f>SUM(E26:H26)</f>
        <v>0</v>
      </c>
      <c r="J26" s="148">
        <v>0</v>
      </c>
    </row>
    <row r="27" spans="1:10" x14ac:dyDescent="0.45">
      <c r="A27" s="12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48">
        <v>0</v>
      </c>
      <c r="F27" s="148">
        <v>0</v>
      </c>
      <c r="G27" s="148">
        <v>0</v>
      </c>
      <c r="H27" s="148">
        <v>0</v>
      </c>
      <c r="I27" s="117">
        <f>SUM(E27:H27)</f>
        <v>0</v>
      </c>
      <c r="J27" s="148">
        <v>0</v>
      </c>
    </row>
    <row r="28" spans="1:10" x14ac:dyDescent="0.45">
      <c r="A28" s="12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48">
        <v>0</v>
      </c>
      <c r="F28" s="148">
        <v>0</v>
      </c>
      <c r="G28" s="148">
        <v>0</v>
      </c>
      <c r="H28" s="148">
        <v>0</v>
      </c>
      <c r="I28" s="117">
        <f>SUM(E28:H28)</f>
        <v>0</v>
      </c>
      <c r="J28" s="148">
        <v>0</v>
      </c>
    </row>
    <row r="29" spans="1:10" x14ac:dyDescent="0.45">
      <c r="A29" s="12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48">
        <v>0</v>
      </c>
      <c r="F29" s="148">
        <v>0</v>
      </c>
      <c r="G29" s="148">
        <v>0</v>
      </c>
      <c r="H29" s="148">
        <v>0</v>
      </c>
      <c r="I29" s="117">
        <f>SUM(E29:H29)</f>
        <v>0</v>
      </c>
      <c r="J29" s="148">
        <v>0</v>
      </c>
    </row>
    <row r="30" spans="1:10" x14ac:dyDescent="0.45">
      <c r="A30" s="12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SUM(E26:E29)</f>
        <v>0</v>
      </c>
      <c r="F30" s="117">
        <f>SUM(F26:F29)</f>
        <v>0</v>
      </c>
      <c r="G30" s="117">
        <f>SUM(G26:G29)</f>
        <v>0</v>
      </c>
      <c r="H30" s="117">
        <f>SUM(H26:H29)</f>
        <v>0</v>
      </c>
      <c r="I30" s="117">
        <f>SUM(E30:H30)</f>
        <v>0</v>
      </c>
      <c r="J30" s="117">
        <f>SUM(J26:J29)</f>
        <v>0</v>
      </c>
    </row>
    <row r="31" spans="1:10" x14ac:dyDescent="0.45">
      <c r="D31" s="66"/>
      <c r="E31" s="17"/>
      <c r="F31" s="17"/>
      <c r="G31" s="17"/>
      <c r="H31" s="17"/>
      <c r="I31" s="17"/>
      <c r="J31" s="17"/>
    </row>
    <row r="32" spans="1:10" x14ac:dyDescent="0.45"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37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41" t="s">
        <v>336</v>
      </c>
      <c r="B34" s="41" t="str">
        <f>D33</f>
        <v>Internal</v>
      </c>
      <c r="C34" s="41" t="s">
        <v>32</v>
      </c>
      <c r="D34" s="66" t="s">
        <v>329</v>
      </c>
      <c r="E34" s="148">
        <v>0</v>
      </c>
      <c r="F34" s="148">
        <v>0</v>
      </c>
      <c r="G34" s="148">
        <v>0</v>
      </c>
      <c r="H34" s="148">
        <v>0</v>
      </c>
      <c r="I34" s="117">
        <f>SUM(E34:H34)</f>
        <v>0</v>
      </c>
      <c r="J34" s="148">
        <v>0</v>
      </c>
    </row>
    <row r="35" spans="1:10" x14ac:dyDescent="0.45">
      <c r="A35" s="12" t="str">
        <f t="shared" ref="A35:B38" si="3">A34</f>
        <v>RDPD BY SUM INSURED</v>
      </c>
      <c r="B35" s="37" t="str">
        <f t="shared" si="3"/>
        <v>Internal</v>
      </c>
      <c r="C35" s="12" t="s">
        <v>32</v>
      </c>
      <c r="D35" s="66" t="s">
        <v>326</v>
      </c>
      <c r="E35" s="148">
        <v>0</v>
      </c>
      <c r="F35" s="148">
        <v>0</v>
      </c>
      <c r="G35" s="148">
        <v>0</v>
      </c>
      <c r="H35" s="148">
        <v>0</v>
      </c>
      <c r="I35" s="117">
        <f>SUM(E35:H35)</f>
        <v>0</v>
      </c>
      <c r="J35" s="148">
        <v>0</v>
      </c>
    </row>
    <row r="36" spans="1:10" x14ac:dyDescent="0.45">
      <c r="A36" s="12" t="str">
        <f t="shared" si="3"/>
        <v>RDPD BY SUM INSURED</v>
      </c>
      <c r="B36" s="37" t="str">
        <f t="shared" si="3"/>
        <v>Internal</v>
      </c>
      <c r="C36" s="12" t="s">
        <v>32</v>
      </c>
      <c r="D36" s="66" t="s">
        <v>327</v>
      </c>
      <c r="E36" s="148">
        <v>0</v>
      </c>
      <c r="F36" s="148">
        <v>0</v>
      </c>
      <c r="G36" s="148">
        <v>0</v>
      </c>
      <c r="H36" s="148">
        <v>0</v>
      </c>
      <c r="I36" s="117">
        <f>SUM(E36:H36)</f>
        <v>0</v>
      </c>
      <c r="J36" s="148">
        <v>0</v>
      </c>
    </row>
    <row r="37" spans="1:10" x14ac:dyDescent="0.45">
      <c r="A37" s="12" t="str">
        <f t="shared" si="3"/>
        <v>RDPD BY SUM INSURED</v>
      </c>
      <c r="B37" s="12" t="str">
        <f t="shared" si="3"/>
        <v>Internal</v>
      </c>
      <c r="C37" s="12" t="s">
        <v>32</v>
      </c>
      <c r="D37" s="66" t="s">
        <v>324</v>
      </c>
      <c r="E37" s="148">
        <v>0</v>
      </c>
      <c r="F37" s="148">
        <v>0</v>
      </c>
      <c r="G37" s="148">
        <v>0</v>
      </c>
      <c r="H37" s="148">
        <v>0</v>
      </c>
      <c r="I37" s="117">
        <f>SUM(E37:H37)</f>
        <v>0</v>
      </c>
      <c r="J37" s="148">
        <v>0</v>
      </c>
    </row>
    <row r="38" spans="1:10" x14ac:dyDescent="0.45">
      <c r="A38" s="12" t="str">
        <f t="shared" si="3"/>
        <v>RDPD BY SUM INSURED</v>
      </c>
      <c r="B38" s="12" t="str">
        <f t="shared" si="3"/>
        <v>Internal</v>
      </c>
      <c r="C38" s="12" t="s">
        <v>32</v>
      </c>
      <c r="D38" s="66" t="s">
        <v>105</v>
      </c>
      <c r="E38" s="117">
        <f>SUM(E34:E37)</f>
        <v>0</v>
      </c>
      <c r="F38" s="117">
        <f>SUM(F34:F37)</f>
        <v>0</v>
      </c>
      <c r="G38" s="117">
        <f>SUM(G34:G37)</f>
        <v>0</v>
      </c>
      <c r="H38" s="117">
        <f>SUM(H34:H37)</f>
        <v>0</v>
      </c>
      <c r="I38" s="117">
        <f>SUM(E38:H38)</f>
        <v>0</v>
      </c>
      <c r="J38" s="117">
        <f>SUM(J34:J37)</f>
        <v>0</v>
      </c>
    </row>
    <row r="39" spans="1:10" x14ac:dyDescent="0.45">
      <c r="A39" s="12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37"/>
      <c r="B40" s="37"/>
      <c r="C40" s="37"/>
      <c r="D40" s="38" t="s">
        <v>296</v>
      </c>
      <c r="E40" s="39"/>
      <c r="F40" s="39"/>
      <c r="G40" s="39"/>
      <c r="H40" s="39"/>
      <c r="I40" s="39"/>
      <c r="J40" s="39"/>
    </row>
    <row r="41" spans="1:10" x14ac:dyDescent="0.45">
      <c r="A41" s="41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48">
        <v>0</v>
      </c>
      <c r="F41" s="148">
        <v>0</v>
      </c>
      <c r="G41" s="148">
        <v>0</v>
      </c>
      <c r="H41" s="148">
        <v>0</v>
      </c>
      <c r="I41" s="117">
        <f>SUM(E41:H41)</f>
        <v>0</v>
      </c>
      <c r="J41" s="148">
        <v>0</v>
      </c>
    </row>
    <row r="42" spans="1:10" x14ac:dyDescent="0.45">
      <c r="A42" s="12" t="str">
        <f t="shared" ref="A42:B45" si="4">A41</f>
        <v>RDPD BY SUM INSURED</v>
      </c>
      <c r="B42" s="37" t="str">
        <f t="shared" si="4"/>
        <v>External</v>
      </c>
      <c r="C42" s="12" t="s">
        <v>32</v>
      </c>
      <c r="D42" s="66" t="s">
        <v>326</v>
      </c>
      <c r="E42" s="148">
        <v>0</v>
      </c>
      <c r="F42" s="148">
        <v>0</v>
      </c>
      <c r="G42" s="148">
        <v>0</v>
      </c>
      <c r="H42" s="148">
        <v>0</v>
      </c>
      <c r="I42" s="117">
        <f>SUM(E42:H42)</f>
        <v>0</v>
      </c>
      <c r="J42" s="148">
        <v>0</v>
      </c>
    </row>
    <row r="43" spans="1:10" x14ac:dyDescent="0.45">
      <c r="A43" s="12" t="str">
        <f t="shared" si="4"/>
        <v>RDPD BY SUM INSURED</v>
      </c>
      <c r="B43" s="37" t="str">
        <f t="shared" si="4"/>
        <v>External</v>
      </c>
      <c r="C43" s="12" t="s">
        <v>32</v>
      </c>
      <c r="D43" s="66" t="s">
        <v>327</v>
      </c>
      <c r="E43" s="148">
        <v>0</v>
      </c>
      <c r="F43" s="148">
        <v>0</v>
      </c>
      <c r="G43" s="148">
        <v>0</v>
      </c>
      <c r="H43" s="148">
        <v>0</v>
      </c>
      <c r="I43" s="117">
        <f>SUM(E43:H43)</f>
        <v>0</v>
      </c>
      <c r="J43" s="148">
        <v>0</v>
      </c>
    </row>
    <row r="44" spans="1:10" x14ac:dyDescent="0.45">
      <c r="A44" s="12" t="str">
        <f t="shared" si="4"/>
        <v>RDPD BY SUM INSURED</v>
      </c>
      <c r="B44" s="12" t="str">
        <f t="shared" si="4"/>
        <v>External</v>
      </c>
      <c r="C44" s="12" t="s">
        <v>32</v>
      </c>
      <c r="D44" s="66" t="s">
        <v>324</v>
      </c>
      <c r="E44" s="148">
        <v>0</v>
      </c>
      <c r="F44" s="148">
        <v>0</v>
      </c>
      <c r="G44" s="148">
        <v>0</v>
      </c>
      <c r="H44" s="148">
        <v>0</v>
      </c>
      <c r="I44" s="117">
        <f>SUM(E44:H44)</f>
        <v>0</v>
      </c>
      <c r="J44" s="148">
        <v>0</v>
      </c>
    </row>
    <row r="45" spans="1:10" x14ac:dyDescent="0.45">
      <c r="A45" s="12" t="str">
        <f t="shared" si="4"/>
        <v>RDPD BY SUM INSURED</v>
      </c>
      <c r="B45" s="12" t="str">
        <f t="shared" si="4"/>
        <v>External</v>
      </c>
      <c r="C45" s="12" t="s">
        <v>32</v>
      </c>
      <c r="D45" s="66" t="s">
        <v>105</v>
      </c>
      <c r="E45" s="117">
        <f>SUM(E41:E44)</f>
        <v>0</v>
      </c>
      <c r="F45" s="117">
        <f>SUM(F41:F44)</f>
        <v>0</v>
      </c>
      <c r="G45" s="117">
        <f>SUM(G41:G44)</f>
        <v>0</v>
      </c>
      <c r="H45" s="117">
        <f>SUM(H41:H44)</f>
        <v>0</v>
      </c>
      <c r="I45" s="117">
        <f>SUM(E45:H45)</f>
        <v>0</v>
      </c>
      <c r="J45" s="117">
        <f>SUM(J41:J44)</f>
        <v>0</v>
      </c>
    </row>
    <row r="46" spans="1:10" x14ac:dyDescent="0.45">
      <c r="A46" s="12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37"/>
      <c r="B47" s="37"/>
      <c r="C47" s="37"/>
      <c r="D47" s="38" t="s">
        <v>297</v>
      </c>
      <c r="E47" s="39"/>
      <c r="F47" s="39"/>
      <c r="G47" s="39"/>
      <c r="H47" s="39"/>
      <c r="I47" s="39"/>
      <c r="J47" s="39"/>
    </row>
    <row r="48" spans="1:10" x14ac:dyDescent="0.45">
      <c r="A48" s="41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48">
        <v>0</v>
      </c>
      <c r="F48" s="148">
        <v>0</v>
      </c>
      <c r="G48" s="148">
        <v>0</v>
      </c>
      <c r="H48" s="148">
        <v>0</v>
      </c>
      <c r="I48" s="117">
        <f>SUM(E48:H48)</f>
        <v>0</v>
      </c>
      <c r="J48" s="148">
        <v>0</v>
      </c>
    </row>
    <row r="49" spans="1:10" x14ac:dyDescent="0.45">
      <c r="A49" s="12" t="str">
        <f t="shared" ref="A49:B52" si="5">A48</f>
        <v>RDPD BY SUM INSURED</v>
      </c>
      <c r="B49" s="37" t="str">
        <f t="shared" si="5"/>
        <v>Litigated</v>
      </c>
      <c r="C49" s="12" t="s">
        <v>32</v>
      </c>
      <c r="D49" s="66" t="s">
        <v>326</v>
      </c>
      <c r="E49" s="148">
        <v>0</v>
      </c>
      <c r="F49" s="148">
        <v>0</v>
      </c>
      <c r="G49" s="148">
        <v>0</v>
      </c>
      <c r="H49" s="148">
        <v>0</v>
      </c>
      <c r="I49" s="117">
        <f>SUM(E49:H49)</f>
        <v>0</v>
      </c>
      <c r="J49" s="148">
        <v>0</v>
      </c>
    </row>
    <row r="50" spans="1:10" x14ac:dyDescent="0.45">
      <c r="A50" s="12" t="str">
        <f t="shared" si="5"/>
        <v>RDPD BY SUM INSURED</v>
      </c>
      <c r="B50" s="37" t="str">
        <f t="shared" si="5"/>
        <v>Litigated</v>
      </c>
      <c r="C50" s="12" t="s">
        <v>32</v>
      </c>
      <c r="D50" s="66" t="s">
        <v>327</v>
      </c>
      <c r="E50" s="148">
        <v>0</v>
      </c>
      <c r="F50" s="148">
        <v>0</v>
      </c>
      <c r="G50" s="148">
        <v>0</v>
      </c>
      <c r="H50" s="148">
        <v>0</v>
      </c>
      <c r="I50" s="117">
        <f>SUM(E50:H50)</f>
        <v>0</v>
      </c>
      <c r="J50" s="148">
        <v>0</v>
      </c>
    </row>
    <row r="51" spans="1:10" x14ac:dyDescent="0.45">
      <c r="A51" s="12" t="str">
        <f t="shared" si="5"/>
        <v>RDPD BY SUM INSURED</v>
      </c>
      <c r="B51" s="12" t="str">
        <f t="shared" si="5"/>
        <v>Litigated</v>
      </c>
      <c r="C51" s="12" t="s">
        <v>32</v>
      </c>
      <c r="D51" s="66" t="s">
        <v>324</v>
      </c>
      <c r="E51" s="148">
        <v>0</v>
      </c>
      <c r="F51" s="148">
        <v>0</v>
      </c>
      <c r="G51" s="148">
        <v>0</v>
      </c>
      <c r="H51" s="148">
        <v>0</v>
      </c>
      <c r="I51" s="117">
        <f>SUM(E51:H51)</f>
        <v>0</v>
      </c>
      <c r="J51" s="148">
        <v>0</v>
      </c>
    </row>
    <row r="52" spans="1:10" x14ac:dyDescent="0.45">
      <c r="A52" s="12" t="str">
        <f t="shared" si="5"/>
        <v>RDPD BY SUM INSURED</v>
      </c>
      <c r="B52" s="12" t="str">
        <f t="shared" si="5"/>
        <v>Litigated</v>
      </c>
      <c r="C52" s="12" t="s">
        <v>32</v>
      </c>
      <c r="D52" s="66" t="s">
        <v>105</v>
      </c>
      <c r="E52" s="117">
        <f>SUM(E48:E51)</f>
        <v>0</v>
      </c>
      <c r="F52" s="117">
        <f>SUM(F48:F51)</f>
        <v>0</v>
      </c>
      <c r="G52" s="117">
        <f>SUM(G48:G51)</f>
        <v>0</v>
      </c>
      <c r="H52" s="117">
        <f>SUM(H48:H51)</f>
        <v>0</v>
      </c>
      <c r="I52" s="117">
        <f>SUM(E52:H52)</f>
        <v>0</v>
      </c>
      <c r="J52" s="117">
        <f>SUM(J48:J51)</f>
        <v>0</v>
      </c>
    </row>
  </sheetData>
  <sheetProtection algorithmName="SHA-256" hashValue="FNtSh5qr3lYEXCKeXFdhH/a7VwF+wzoY9KX9JPoZCpk=" saltValue="/DKGwcg2GJoajP+FHhEzlw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rgb="FFFFFF00"/>
  </sheetPr>
  <dimension ref="A1:J52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316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119" t="s">
        <v>107</v>
      </c>
      <c r="F8" s="119" t="s">
        <v>108</v>
      </c>
      <c r="G8" s="115" t="s">
        <v>6</v>
      </c>
      <c r="H8" s="119" t="s">
        <v>7</v>
      </c>
      <c r="I8" s="119" t="s">
        <v>8</v>
      </c>
      <c r="J8" s="119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127"/>
      <c r="F11" s="127"/>
      <c r="G11" s="127"/>
      <c r="H11" s="127"/>
      <c r="I11" s="127"/>
      <c r="J11" s="127"/>
    </row>
    <row r="12" spans="1:10" x14ac:dyDescent="0.45">
      <c r="A12" s="41" t="s">
        <v>335</v>
      </c>
      <c r="B12" s="41" t="str">
        <f>D11</f>
        <v>Internal</v>
      </c>
      <c r="C12" s="41" t="s">
        <v>32</v>
      </c>
      <c r="D12" s="66" t="s">
        <v>329</v>
      </c>
      <c r="E12" s="148">
        <v>0</v>
      </c>
      <c r="F12" s="148">
        <v>0</v>
      </c>
      <c r="G12" s="148">
        <v>0</v>
      </c>
      <c r="H12" s="148">
        <v>0</v>
      </c>
      <c r="I12" s="117">
        <f>SUM(E12:H12)</f>
        <v>0</v>
      </c>
      <c r="J12" s="148">
        <v>0</v>
      </c>
    </row>
    <row r="13" spans="1:10" x14ac:dyDescent="0.45">
      <c r="A13" s="12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48">
        <v>0</v>
      </c>
      <c r="F13" s="148">
        <v>0</v>
      </c>
      <c r="G13" s="148">
        <v>0</v>
      </c>
      <c r="H13" s="148">
        <v>0</v>
      </c>
      <c r="I13" s="117">
        <f>SUM(E13:H13)</f>
        <v>0</v>
      </c>
      <c r="J13" s="148">
        <v>0</v>
      </c>
    </row>
    <row r="14" spans="1:10" x14ac:dyDescent="0.45">
      <c r="A14" s="12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48">
        <v>0</v>
      </c>
      <c r="F14" s="148">
        <v>0</v>
      </c>
      <c r="G14" s="148">
        <v>0</v>
      </c>
      <c r="H14" s="148">
        <v>0</v>
      </c>
      <c r="I14" s="117">
        <f>SUM(E14:H14)</f>
        <v>0</v>
      </c>
      <c r="J14" s="148">
        <v>0</v>
      </c>
    </row>
    <row r="15" spans="1:10" x14ac:dyDescent="0.45">
      <c r="A15" s="12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48">
        <v>0</v>
      </c>
      <c r="F15" s="148">
        <v>0</v>
      </c>
      <c r="G15" s="148">
        <v>0</v>
      </c>
      <c r="H15" s="148">
        <v>0</v>
      </c>
      <c r="I15" s="117">
        <f>SUM(E15:H15)</f>
        <v>0</v>
      </c>
      <c r="J15" s="148">
        <v>0</v>
      </c>
    </row>
    <row r="16" spans="1:10" x14ac:dyDescent="0.45">
      <c r="A16" s="12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SUM(E12:E15)</f>
        <v>0</v>
      </c>
      <c r="F16" s="117">
        <f>SUM(F12:F15)</f>
        <v>0</v>
      </c>
      <c r="G16" s="117">
        <f>SUM(G12:G15)</f>
        <v>0</v>
      </c>
      <c r="H16" s="117">
        <f>SUM(H12:H15)</f>
        <v>0</v>
      </c>
      <c r="I16" s="117">
        <f>SUM(E16:H16)</f>
        <v>0</v>
      </c>
      <c r="J16" s="117">
        <f>SUM(J12:J15)</f>
        <v>0</v>
      </c>
    </row>
    <row r="17" spans="1:10" x14ac:dyDescent="0.45">
      <c r="A17" s="12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37"/>
      <c r="B18" s="37"/>
      <c r="C18" s="37"/>
      <c r="D18" s="38" t="s">
        <v>296</v>
      </c>
      <c r="E18" s="39"/>
      <c r="F18" s="39"/>
      <c r="G18" s="39"/>
      <c r="H18" s="39"/>
      <c r="I18" s="39"/>
      <c r="J18" s="39"/>
    </row>
    <row r="19" spans="1:10" x14ac:dyDescent="0.45">
      <c r="A19" s="41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48">
        <v>0</v>
      </c>
      <c r="F19" s="148">
        <v>0</v>
      </c>
      <c r="G19" s="148">
        <v>0</v>
      </c>
      <c r="H19" s="148">
        <v>0</v>
      </c>
      <c r="I19" s="117">
        <f>SUM(E19:H19)</f>
        <v>0</v>
      </c>
      <c r="J19" s="148">
        <v>0</v>
      </c>
    </row>
    <row r="20" spans="1:10" x14ac:dyDescent="0.45">
      <c r="A20" s="12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48">
        <v>0</v>
      </c>
      <c r="F20" s="148">
        <v>0</v>
      </c>
      <c r="G20" s="148">
        <v>0</v>
      </c>
      <c r="H20" s="148">
        <v>0</v>
      </c>
      <c r="I20" s="117">
        <f>SUM(E20:H20)</f>
        <v>0</v>
      </c>
      <c r="J20" s="148">
        <v>0</v>
      </c>
    </row>
    <row r="21" spans="1:10" x14ac:dyDescent="0.45">
      <c r="A21" s="12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48">
        <v>0</v>
      </c>
      <c r="F21" s="148">
        <v>0</v>
      </c>
      <c r="G21" s="148">
        <v>0</v>
      </c>
      <c r="H21" s="148">
        <v>0</v>
      </c>
      <c r="I21" s="117">
        <f>SUM(E21:H21)</f>
        <v>0</v>
      </c>
      <c r="J21" s="148">
        <v>0</v>
      </c>
    </row>
    <row r="22" spans="1:10" x14ac:dyDescent="0.45">
      <c r="A22" s="12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48">
        <v>0</v>
      </c>
      <c r="F22" s="148">
        <v>0</v>
      </c>
      <c r="G22" s="148">
        <v>0</v>
      </c>
      <c r="H22" s="148">
        <v>0</v>
      </c>
      <c r="I22" s="117">
        <f>SUM(E22:H22)</f>
        <v>0</v>
      </c>
      <c r="J22" s="148">
        <v>0</v>
      </c>
    </row>
    <row r="23" spans="1:10" x14ac:dyDescent="0.45">
      <c r="A23" s="12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SUM(E19:E22)</f>
        <v>0</v>
      </c>
      <c r="F23" s="117">
        <f>SUM(F19:F22)</f>
        <v>0</v>
      </c>
      <c r="G23" s="117">
        <f>SUM(G19:G22)</f>
        <v>0</v>
      </c>
      <c r="H23" s="117">
        <f>SUM(H19:H22)</f>
        <v>0</v>
      </c>
      <c r="I23" s="117">
        <f>SUM(E23:H23)</f>
        <v>0</v>
      </c>
      <c r="J23" s="117">
        <f>SUM(J19:J22)</f>
        <v>0</v>
      </c>
    </row>
    <row r="24" spans="1:10" x14ac:dyDescent="0.45">
      <c r="A24" s="12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37"/>
      <c r="B25" s="37"/>
      <c r="C25" s="37"/>
      <c r="D25" s="38" t="s">
        <v>297</v>
      </c>
      <c r="E25" s="39"/>
      <c r="F25" s="39"/>
      <c r="G25" s="39"/>
      <c r="H25" s="39"/>
      <c r="I25" s="39"/>
      <c r="J25" s="39"/>
    </row>
    <row r="26" spans="1:10" x14ac:dyDescent="0.45">
      <c r="A26" s="41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48">
        <v>0</v>
      </c>
      <c r="F26" s="148">
        <v>0</v>
      </c>
      <c r="G26" s="148">
        <v>0</v>
      </c>
      <c r="H26" s="148">
        <v>0</v>
      </c>
      <c r="I26" s="117">
        <f>SUM(E26:H26)</f>
        <v>0</v>
      </c>
      <c r="J26" s="148">
        <v>0</v>
      </c>
    </row>
    <row r="27" spans="1:10" x14ac:dyDescent="0.45">
      <c r="A27" s="12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48">
        <v>0</v>
      </c>
      <c r="F27" s="148">
        <v>0</v>
      </c>
      <c r="G27" s="148">
        <v>0</v>
      </c>
      <c r="H27" s="148">
        <v>0</v>
      </c>
      <c r="I27" s="117">
        <f>SUM(E27:H27)</f>
        <v>0</v>
      </c>
      <c r="J27" s="148">
        <v>0</v>
      </c>
    </row>
    <row r="28" spans="1:10" x14ac:dyDescent="0.45">
      <c r="A28" s="12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48">
        <v>0</v>
      </c>
      <c r="F28" s="148">
        <v>0</v>
      </c>
      <c r="G28" s="148">
        <v>0</v>
      </c>
      <c r="H28" s="148">
        <v>0</v>
      </c>
      <c r="I28" s="117">
        <f>SUM(E28:H28)</f>
        <v>0</v>
      </c>
      <c r="J28" s="148">
        <v>0</v>
      </c>
    </row>
    <row r="29" spans="1:10" x14ac:dyDescent="0.45">
      <c r="A29" s="12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48">
        <v>0</v>
      </c>
      <c r="F29" s="148">
        <v>0</v>
      </c>
      <c r="G29" s="148">
        <v>0</v>
      </c>
      <c r="H29" s="148">
        <v>0</v>
      </c>
      <c r="I29" s="117">
        <f>SUM(E29:H29)</f>
        <v>0</v>
      </c>
      <c r="J29" s="148">
        <v>0</v>
      </c>
    </row>
    <row r="30" spans="1:10" x14ac:dyDescent="0.45">
      <c r="A30" s="12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SUM(E26:E29)</f>
        <v>0</v>
      </c>
      <c r="F30" s="117">
        <f>SUM(F26:F29)</f>
        <v>0</v>
      </c>
      <c r="G30" s="117">
        <f>SUM(G26:G29)</f>
        <v>0</v>
      </c>
      <c r="H30" s="117">
        <f>SUM(H26:H29)</f>
        <v>0</v>
      </c>
      <c r="I30" s="117">
        <f>SUM(E30:H30)</f>
        <v>0</v>
      </c>
      <c r="J30" s="117">
        <f>SUM(J26:J29)</f>
        <v>0</v>
      </c>
    </row>
    <row r="31" spans="1:10" x14ac:dyDescent="0.45">
      <c r="D31" s="66"/>
      <c r="E31" s="17"/>
      <c r="F31" s="17"/>
      <c r="G31" s="17"/>
      <c r="H31" s="17"/>
      <c r="I31" s="17"/>
      <c r="J31" s="17"/>
    </row>
    <row r="32" spans="1:10" x14ac:dyDescent="0.45"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37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41" t="s">
        <v>336</v>
      </c>
      <c r="B34" s="41" t="str">
        <f>D33</f>
        <v>Internal</v>
      </c>
      <c r="C34" s="41" t="s">
        <v>32</v>
      </c>
      <c r="D34" s="66" t="s">
        <v>329</v>
      </c>
      <c r="E34" s="148">
        <v>0</v>
      </c>
      <c r="F34" s="148">
        <v>0</v>
      </c>
      <c r="G34" s="148">
        <v>0</v>
      </c>
      <c r="H34" s="148">
        <v>0</v>
      </c>
      <c r="I34" s="117">
        <f>SUM(E34:H34)</f>
        <v>0</v>
      </c>
      <c r="J34" s="148">
        <v>0</v>
      </c>
    </row>
    <row r="35" spans="1:10" x14ac:dyDescent="0.45">
      <c r="A35" s="12" t="str">
        <f t="shared" ref="A35:B38" si="3">A34</f>
        <v>RDPD BY SUM INSURED</v>
      </c>
      <c r="B35" s="37" t="str">
        <f t="shared" si="3"/>
        <v>Internal</v>
      </c>
      <c r="C35" s="12" t="s">
        <v>32</v>
      </c>
      <c r="D35" s="66" t="s">
        <v>326</v>
      </c>
      <c r="E35" s="148">
        <v>0</v>
      </c>
      <c r="F35" s="148">
        <v>0</v>
      </c>
      <c r="G35" s="148">
        <v>0</v>
      </c>
      <c r="H35" s="148">
        <v>0</v>
      </c>
      <c r="I35" s="117">
        <f>SUM(E35:H35)</f>
        <v>0</v>
      </c>
      <c r="J35" s="148">
        <v>0</v>
      </c>
    </row>
    <row r="36" spans="1:10" x14ac:dyDescent="0.45">
      <c r="A36" s="12" t="str">
        <f t="shared" si="3"/>
        <v>RDPD BY SUM INSURED</v>
      </c>
      <c r="B36" s="37" t="str">
        <f t="shared" si="3"/>
        <v>Internal</v>
      </c>
      <c r="C36" s="12" t="s">
        <v>32</v>
      </c>
      <c r="D36" s="66" t="s">
        <v>327</v>
      </c>
      <c r="E36" s="148">
        <v>0</v>
      </c>
      <c r="F36" s="148">
        <v>0</v>
      </c>
      <c r="G36" s="148">
        <v>0</v>
      </c>
      <c r="H36" s="148">
        <v>0</v>
      </c>
      <c r="I36" s="117">
        <f>SUM(E36:H36)</f>
        <v>0</v>
      </c>
      <c r="J36" s="148">
        <v>0</v>
      </c>
    </row>
    <row r="37" spans="1:10" x14ac:dyDescent="0.45">
      <c r="A37" s="12" t="str">
        <f t="shared" si="3"/>
        <v>RDPD BY SUM INSURED</v>
      </c>
      <c r="B37" s="12" t="str">
        <f t="shared" si="3"/>
        <v>Internal</v>
      </c>
      <c r="C37" s="12" t="s">
        <v>32</v>
      </c>
      <c r="D37" s="66" t="s">
        <v>324</v>
      </c>
      <c r="E37" s="148">
        <v>0</v>
      </c>
      <c r="F37" s="148">
        <v>0</v>
      </c>
      <c r="G37" s="148">
        <v>0</v>
      </c>
      <c r="H37" s="148">
        <v>0</v>
      </c>
      <c r="I37" s="117">
        <f>SUM(E37:H37)</f>
        <v>0</v>
      </c>
      <c r="J37" s="148">
        <v>0</v>
      </c>
    </row>
    <row r="38" spans="1:10" x14ac:dyDescent="0.45">
      <c r="A38" s="12" t="str">
        <f t="shared" si="3"/>
        <v>RDPD BY SUM INSURED</v>
      </c>
      <c r="B38" s="12" t="str">
        <f t="shared" si="3"/>
        <v>Internal</v>
      </c>
      <c r="C38" s="12" t="s">
        <v>32</v>
      </c>
      <c r="D38" s="66" t="s">
        <v>105</v>
      </c>
      <c r="E38" s="117">
        <f>SUM(E34:E37)</f>
        <v>0</v>
      </c>
      <c r="F38" s="117">
        <f>SUM(F34:F37)</f>
        <v>0</v>
      </c>
      <c r="G38" s="117">
        <f>SUM(G34:G37)</f>
        <v>0</v>
      </c>
      <c r="H38" s="117">
        <f>SUM(H34:H37)</f>
        <v>0</v>
      </c>
      <c r="I38" s="117">
        <f>SUM(E38:H38)</f>
        <v>0</v>
      </c>
      <c r="J38" s="117">
        <f>SUM(J34:J37)</f>
        <v>0</v>
      </c>
    </row>
    <row r="39" spans="1:10" x14ac:dyDescent="0.45">
      <c r="A39" s="12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37"/>
      <c r="B40" s="37"/>
      <c r="C40" s="37"/>
      <c r="D40" s="38" t="s">
        <v>296</v>
      </c>
      <c r="E40" s="39"/>
      <c r="F40" s="39"/>
      <c r="G40" s="39"/>
      <c r="H40" s="39"/>
      <c r="I40" s="39"/>
      <c r="J40" s="39"/>
    </row>
    <row r="41" spans="1:10" x14ac:dyDescent="0.45">
      <c r="A41" s="41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48">
        <v>0</v>
      </c>
      <c r="F41" s="148">
        <v>0</v>
      </c>
      <c r="G41" s="148">
        <v>0</v>
      </c>
      <c r="H41" s="148">
        <v>0</v>
      </c>
      <c r="I41" s="117">
        <f>SUM(E41:H41)</f>
        <v>0</v>
      </c>
      <c r="J41" s="148">
        <v>0</v>
      </c>
    </row>
    <row r="42" spans="1:10" x14ac:dyDescent="0.45">
      <c r="A42" s="12" t="str">
        <f t="shared" ref="A42:B45" si="4">A41</f>
        <v>RDPD BY SUM INSURED</v>
      </c>
      <c r="B42" s="37" t="str">
        <f t="shared" si="4"/>
        <v>External</v>
      </c>
      <c r="C42" s="12" t="s">
        <v>32</v>
      </c>
      <c r="D42" s="66" t="s">
        <v>326</v>
      </c>
      <c r="E42" s="148">
        <v>0</v>
      </c>
      <c r="F42" s="148">
        <v>0</v>
      </c>
      <c r="G42" s="148">
        <v>0</v>
      </c>
      <c r="H42" s="148">
        <v>0</v>
      </c>
      <c r="I42" s="117">
        <f>SUM(E42:H42)</f>
        <v>0</v>
      </c>
      <c r="J42" s="148">
        <v>0</v>
      </c>
    </row>
    <row r="43" spans="1:10" x14ac:dyDescent="0.45">
      <c r="A43" s="12" t="str">
        <f t="shared" si="4"/>
        <v>RDPD BY SUM INSURED</v>
      </c>
      <c r="B43" s="37" t="str">
        <f t="shared" si="4"/>
        <v>External</v>
      </c>
      <c r="C43" s="12" t="s">
        <v>32</v>
      </c>
      <c r="D43" s="66" t="s">
        <v>327</v>
      </c>
      <c r="E43" s="148">
        <v>0</v>
      </c>
      <c r="F43" s="148">
        <v>0</v>
      </c>
      <c r="G43" s="148">
        <v>0</v>
      </c>
      <c r="H43" s="148">
        <v>0</v>
      </c>
      <c r="I43" s="117">
        <f>SUM(E43:H43)</f>
        <v>0</v>
      </c>
      <c r="J43" s="148">
        <v>0</v>
      </c>
    </row>
    <row r="44" spans="1:10" x14ac:dyDescent="0.45">
      <c r="A44" s="12" t="str">
        <f t="shared" si="4"/>
        <v>RDPD BY SUM INSURED</v>
      </c>
      <c r="B44" s="12" t="str">
        <f t="shared" si="4"/>
        <v>External</v>
      </c>
      <c r="C44" s="12" t="s">
        <v>32</v>
      </c>
      <c r="D44" s="66" t="s">
        <v>324</v>
      </c>
      <c r="E44" s="148">
        <v>0</v>
      </c>
      <c r="F44" s="148">
        <v>0</v>
      </c>
      <c r="G44" s="148">
        <v>0</v>
      </c>
      <c r="H44" s="148">
        <v>0</v>
      </c>
      <c r="I44" s="117">
        <f>SUM(E44:H44)</f>
        <v>0</v>
      </c>
      <c r="J44" s="148">
        <v>0</v>
      </c>
    </row>
    <row r="45" spans="1:10" x14ac:dyDescent="0.45">
      <c r="A45" s="12" t="str">
        <f t="shared" si="4"/>
        <v>RDPD BY SUM INSURED</v>
      </c>
      <c r="B45" s="12" t="str">
        <f t="shared" si="4"/>
        <v>External</v>
      </c>
      <c r="C45" s="12" t="s">
        <v>32</v>
      </c>
      <c r="D45" s="66" t="s">
        <v>105</v>
      </c>
      <c r="E45" s="117">
        <f>SUM(E41:E44)</f>
        <v>0</v>
      </c>
      <c r="F45" s="117">
        <f>SUM(F41:F44)</f>
        <v>0</v>
      </c>
      <c r="G45" s="117">
        <f>SUM(G41:G44)</f>
        <v>0</v>
      </c>
      <c r="H45" s="117">
        <f>SUM(H41:H44)</f>
        <v>0</v>
      </c>
      <c r="I45" s="117">
        <f>SUM(E45:H45)</f>
        <v>0</v>
      </c>
      <c r="J45" s="117">
        <f>SUM(J41:J44)</f>
        <v>0</v>
      </c>
    </row>
    <row r="46" spans="1:10" x14ac:dyDescent="0.45">
      <c r="A46" s="12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37"/>
      <c r="B47" s="37"/>
      <c r="C47" s="37"/>
      <c r="D47" s="38" t="s">
        <v>297</v>
      </c>
      <c r="E47" s="39"/>
      <c r="F47" s="39"/>
      <c r="G47" s="39"/>
      <c r="H47" s="39"/>
      <c r="I47" s="39"/>
      <c r="J47" s="39"/>
    </row>
    <row r="48" spans="1:10" x14ac:dyDescent="0.45">
      <c r="A48" s="41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48">
        <v>0</v>
      </c>
      <c r="F48" s="148">
        <v>0</v>
      </c>
      <c r="G48" s="148">
        <v>0</v>
      </c>
      <c r="H48" s="148">
        <v>0</v>
      </c>
      <c r="I48" s="117">
        <f>SUM(E48:H48)</f>
        <v>0</v>
      </c>
      <c r="J48" s="148">
        <v>0</v>
      </c>
    </row>
    <row r="49" spans="1:10" x14ac:dyDescent="0.45">
      <c r="A49" s="12" t="str">
        <f t="shared" ref="A49:B52" si="5">A48</f>
        <v>RDPD BY SUM INSURED</v>
      </c>
      <c r="B49" s="37" t="str">
        <f t="shared" si="5"/>
        <v>Litigated</v>
      </c>
      <c r="C49" s="12" t="s">
        <v>32</v>
      </c>
      <c r="D49" s="66" t="s">
        <v>326</v>
      </c>
      <c r="E49" s="148">
        <v>0</v>
      </c>
      <c r="F49" s="148">
        <v>0</v>
      </c>
      <c r="G49" s="148">
        <v>0</v>
      </c>
      <c r="H49" s="148">
        <v>0</v>
      </c>
      <c r="I49" s="117">
        <f>SUM(E49:H49)</f>
        <v>0</v>
      </c>
      <c r="J49" s="148">
        <v>0</v>
      </c>
    </row>
    <row r="50" spans="1:10" x14ac:dyDescent="0.45">
      <c r="A50" s="12" t="str">
        <f t="shared" si="5"/>
        <v>RDPD BY SUM INSURED</v>
      </c>
      <c r="B50" s="37" t="str">
        <f t="shared" si="5"/>
        <v>Litigated</v>
      </c>
      <c r="C50" s="12" t="s">
        <v>32</v>
      </c>
      <c r="D50" s="66" t="s">
        <v>327</v>
      </c>
      <c r="E50" s="148">
        <v>0</v>
      </c>
      <c r="F50" s="148">
        <v>0</v>
      </c>
      <c r="G50" s="148">
        <v>0</v>
      </c>
      <c r="H50" s="148">
        <v>0</v>
      </c>
      <c r="I50" s="117">
        <f>SUM(E50:H50)</f>
        <v>0</v>
      </c>
      <c r="J50" s="148">
        <v>0</v>
      </c>
    </row>
    <row r="51" spans="1:10" x14ac:dyDescent="0.45">
      <c r="A51" s="12" t="str">
        <f t="shared" si="5"/>
        <v>RDPD BY SUM INSURED</v>
      </c>
      <c r="B51" s="12" t="str">
        <f t="shared" si="5"/>
        <v>Litigated</v>
      </c>
      <c r="C51" s="12" t="s">
        <v>32</v>
      </c>
      <c r="D51" s="66" t="s">
        <v>324</v>
      </c>
      <c r="E51" s="148">
        <v>0</v>
      </c>
      <c r="F51" s="148">
        <v>0</v>
      </c>
      <c r="G51" s="148">
        <v>0</v>
      </c>
      <c r="H51" s="148">
        <v>0</v>
      </c>
      <c r="I51" s="117">
        <f>SUM(E51:H51)</f>
        <v>0</v>
      </c>
      <c r="J51" s="148">
        <v>0</v>
      </c>
    </row>
    <row r="52" spans="1:10" x14ac:dyDescent="0.45">
      <c r="A52" s="12" t="str">
        <f t="shared" si="5"/>
        <v>RDPD BY SUM INSURED</v>
      </c>
      <c r="B52" s="12" t="str">
        <f t="shared" si="5"/>
        <v>Litigated</v>
      </c>
      <c r="C52" s="12" t="s">
        <v>32</v>
      </c>
      <c r="D52" s="66" t="s">
        <v>105</v>
      </c>
      <c r="E52" s="117">
        <f>SUM(E48:E51)</f>
        <v>0</v>
      </c>
      <c r="F52" s="117">
        <f>SUM(F48:F51)</f>
        <v>0</v>
      </c>
      <c r="G52" s="117">
        <f>SUM(G48:G51)</f>
        <v>0</v>
      </c>
      <c r="H52" s="117">
        <f>SUM(H48:H51)</f>
        <v>0</v>
      </c>
      <c r="I52" s="117">
        <f>SUM(E52:H52)</f>
        <v>0</v>
      </c>
      <c r="J52" s="117">
        <f>SUM(J48:J51)</f>
        <v>0</v>
      </c>
    </row>
  </sheetData>
  <sheetProtection algorithmName="SHA-256" hashValue="g0l1/PABBCD59lS3wR/TwD+FSM2uCUChNqAWWbjh23s=" saltValue="R4+XUYSAbP6bH6835zamew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 tint="-0.499984740745262"/>
    <pageSetUpPr autoPageBreaks="0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77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77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16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46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35"/>
      <c r="F10" s="35"/>
      <c r="G10" s="86"/>
      <c r="H10" s="35"/>
      <c r="I10" s="86"/>
      <c r="J10" s="35"/>
      <c r="K10" s="86"/>
      <c r="L10" s="86"/>
      <c r="M10" s="35"/>
      <c r="N10" s="86"/>
      <c r="O10" s="45"/>
    </row>
    <row r="11" spans="1:15" s="36" customFormat="1" x14ac:dyDescent="0.45">
      <c r="A11" s="20"/>
      <c r="B11" s="20"/>
      <c r="C11" s="20"/>
      <c r="D11" s="54" t="s">
        <v>124</v>
      </c>
      <c r="E11" s="56" t="s">
        <v>83</v>
      </c>
      <c r="F11" s="56" t="s">
        <v>83</v>
      </c>
      <c r="G11" s="56" t="s">
        <v>83</v>
      </c>
      <c r="H11" s="56" t="s">
        <v>83</v>
      </c>
      <c r="I11" s="56" t="s">
        <v>83</v>
      </c>
      <c r="J11" s="56" t="s">
        <v>83</v>
      </c>
      <c r="K11" s="56" t="s">
        <v>83</v>
      </c>
      <c r="L11" s="56" t="s">
        <v>83</v>
      </c>
      <c r="M11" s="56" t="s">
        <v>83</v>
      </c>
      <c r="N11" s="56" t="s">
        <v>83</v>
      </c>
      <c r="O11" s="56" t="s">
        <v>83</v>
      </c>
    </row>
    <row r="12" spans="1:15" ht="15.75" customHeight="1" x14ac:dyDescent="0.45">
      <c r="A12" s="37"/>
      <c r="B12" s="12"/>
      <c r="C12" s="37"/>
      <c r="D12" s="58" t="s">
        <v>125</v>
      </c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27">
        <f>SUM(STATS_IndOS_Open_Adv:STATS_Group_NA_NA!E13)</f>
        <v>0</v>
      </c>
      <c r="F13" s="27">
        <f>SUM(STATS_IndOS_Open_Adv:STATS_Group_NA_NA!F13)</f>
        <v>0</v>
      </c>
      <c r="G13" s="27">
        <f>SUM(STATS_IndOS_Open_Adv:STATS_Group_NA_NA!G13)</f>
        <v>0</v>
      </c>
      <c r="H13" s="27">
        <f>SUM(STATS_IndOS_Open_Adv:STATS_Group_NA_NA!H13)</f>
        <v>0</v>
      </c>
      <c r="I13" s="27">
        <f>SUM(STATS_IndOS_Open_Adv:STATS_Group_NA_NA!I13)</f>
        <v>0</v>
      </c>
      <c r="J13" s="27">
        <f>SUM(STATS_IndOS_Open_Adv:STATS_Group_NA_NA!J13)</f>
        <v>0</v>
      </c>
      <c r="K13" s="27">
        <f>SUM(STATS_IndOS_Open_Adv:STATS_Group_NA_NA!K13)</f>
        <v>0</v>
      </c>
      <c r="L13" s="27">
        <f>SUM(STATS_IndOS_Open_Adv:STATS_Group_NA_NA!L13)</f>
        <v>0</v>
      </c>
      <c r="M13" s="27">
        <f>SUM(STATS_IndOS_Open_Adv:STATS_Group_NA_NA!M13)</f>
        <v>0</v>
      </c>
      <c r="N13" s="27">
        <f>SUM(STATS_IndOS_Open_Adv:STATS_Group_NA_NA!N13)</f>
        <v>0</v>
      </c>
      <c r="O13" s="27">
        <f>SUM(STATS_IndOS_Open_Adv:STATS_Group_NA_NA!O13)</f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27">
        <f>SUM(STATS_IndOS_Open_Adv:STATS_Group_NA_NA!E14)</f>
        <v>0</v>
      </c>
      <c r="F14" s="27">
        <f>SUM(STATS_IndOS_Open_Adv:STATS_Group_NA_NA!F14)</f>
        <v>0</v>
      </c>
      <c r="G14" s="27">
        <f>SUM(STATS_IndOS_Open_Adv:STATS_Group_NA_NA!G14)</f>
        <v>0</v>
      </c>
      <c r="H14" s="27">
        <f>SUM(STATS_IndOS_Open_Adv:STATS_Group_NA_NA!H14)</f>
        <v>0</v>
      </c>
      <c r="I14" s="27">
        <f>SUM(STATS_IndOS_Open_Adv:STATS_Group_NA_NA!I14)</f>
        <v>0</v>
      </c>
      <c r="J14" s="27">
        <f>SUM(STATS_IndOS_Open_Adv:STATS_Group_NA_NA!J14)</f>
        <v>0</v>
      </c>
      <c r="K14" s="27">
        <f>SUM(STATS_IndOS_Open_Adv:STATS_Group_NA_NA!K14)</f>
        <v>0</v>
      </c>
      <c r="L14" s="27">
        <f>SUM(STATS_IndOS_Open_Adv:STATS_Group_NA_NA!L14)</f>
        <v>0</v>
      </c>
      <c r="M14" s="27">
        <f>SUM(STATS_IndOS_Open_Adv:STATS_Group_NA_NA!M14)</f>
        <v>0</v>
      </c>
      <c r="N14" s="27">
        <f>SUM(STATS_IndOS_Open_Adv:STATS_Group_NA_NA!N14)</f>
        <v>0</v>
      </c>
      <c r="O14" s="27">
        <f>SUM(STATS_IndOS_Open_Adv:STATS_Group_NA_NA!O14)</f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27">
        <f>SUM(STATS_IndOS_Open_Adv:STATS_Group_NA_NA!E15)</f>
        <v>0</v>
      </c>
      <c r="F15" s="27">
        <f>SUM(STATS_IndOS_Open_Adv:STATS_Group_NA_NA!F15)</f>
        <v>0</v>
      </c>
      <c r="G15" s="27">
        <f>SUM(STATS_IndOS_Open_Adv:STATS_Group_NA_NA!G15)</f>
        <v>0</v>
      </c>
      <c r="H15" s="27">
        <f>SUM(STATS_IndOS_Open_Adv:STATS_Group_NA_NA!H15)</f>
        <v>0</v>
      </c>
      <c r="I15" s="27">
        <f>SUM(STATS_IndOS_Open_Adv:STATS_Group_NA_NA!I15)</f>
        <v>0</v>
      </c>
      <c r="J15" s="27">
        <f>SUM(STATS_IndOS_Open_Adv:STATS_Group_NA_NA!J15)</f>
        <v>0</v>
      </c>
      <c r="K15" s="27">
        <f>SUM(STATS_IndOS_Open_Adv:STATS_Group_NA_NA!K15)</f>
        <v>0</v>
      </c>
      <c r="L15" s="27">
        <f>SUM(STATS_IndOS_Open_Adv:STATS_Group_NA_NA!L15)</f>
        <v>0</v>
      </c>
      <c r="M15" s="27">
        <f>SUM(STATS_IndOS_Open_Adv:STATS_Group_NA_NA!M15)</f>
        <v>0</v>
      </c>
      <c r="N15" s="27">
        <f>SUM(STATS_IndOS_Open_Adv:STATS_Group_NA_NA!N15)</f>
        <v>0</v>
      </c>
      <c r="O15" s="27">
        <f>SUM(STATS_IndOS_Open_Adv:STATS_Group_NA_NA!O15)</f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>SUM(STATS_IndOS_Open_Adv:STATS_Group_NA_NA!E16)</f>
        <v>0</v>
      </c>
      <c r="F16" s="27">
        <f>SUM(STATS_IndOS_Open_Adv:STATS_Group_NA_NA!F16)</f>
        <v>0</v>
      </c>
      <c r="G16" s="27">
        <f>SUM(STATS_IndOS_Open_Adv:STATS_Group_NA_NA!G16)</f>
        <v>0</v>
      </c>
      <c r="H16" s="27">
        <f>SUM(STATS_IndOS_Open_Adv:STATS_Group_NA_NA!H16)</f>
        <v>0</v>
      </c>
      <c r="I16" s="27">
        <f>SUM(STATS_IndOS_Open_Adv:STATS_Group_NA_NA!I16)</f>
        <v>0</v>
      </c>
      <c r="J16" s="27">
        <f>SUM(STATS_IndOS_Open_Adv:STATS_Group_NA_NA!J16)</f>
        <v>0</v>
      </c>
      <c r="K16" s="27">
        <f>SUM(STATS_IndOS_Open_Adv:STATS_Group_NA_NA!K16)</f>
        <v>0</v>
      </c>
      <c r="L16" s="27">
        <f>SUM(STATS_IndOS_Open_Adv:STATS_Group_NA_NA!L16)</f>
        <v>0</v>
      </c>
      <c r="M16" s="27">
        <f>SUM(STATS_IndOS_Open_Adv:STATS_Group_NA_NA!M16)</f>
        <v>0</v>
      </c>
      <c r="N16" s="27">
        <f>SUM(STATS_IndOS_Open_Adv:STATS_Group_NA_NA!N16)</f>
        <v>0</v>
      </c>
      <c r="O16" s="27">
        <f>SUM(STATS_IndOS_Open_Adv:STATS_Group_NA_NA!O16)</f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27">
        <f>SUM(STATS_IndOS_Open_Adv:STATS_Group_NA_NA!E17)</f>
        <v>0</v>
      </c>
      <c r="F17" s="27">
        <f>SUM(STATS_IndOS_Open_Adv:STATS_Group_NA_NA!F17)</f>
        <v>0</v>
      </c>
      <c r="G17" s="27">
        <f>SUM(STATS_IndOS_Open_Adv:STATS_Group_NA_NA!G17)</f>
        <v>0</v>
      </c>
      <c r="H17" s="27">
        <f>SUM(STATS_IndOS_Open_Adv:STATS_Group_NA_NA!H17)</f>
        <v>0</v>
      </c>
      <c r="I17" s="27">
        <f>SUM(STATS_IndOS_Open_Adv:STATS_Group_NA_NA!I17)</f>
        <v>0</v>
      </c>
      <c r="J17" s="27">
        <f>SUM(STATS_IndOS_Open_Adv:STATS_Group_NA_NA!J17)</f>
        <v>0</v>
      </c>
      <c r="K17" s="27">
        <f>SUM(STATS_IndOS_Open_Adv:STATS_Group_NA_NA!K17)</f>
        <v>0</v>
      </c>
      <c r="L17" s="27">
        <f>SUM(STATS_IndOS_Open_Adv:STATS_Group_NA_NA!L17)</f>
        <v>0</v>
      </c>
      <c r="M17" s="27">
        <f>SUM(STATS_IndOS_Open_Adv:STATS_Group_NA_NA!M17)</f>
        <v>0</v>
      </c>
      <c r="N17" s="27">
        <f>SUM(STATS_IndOS_Open_Adv:STATS_Group_NA_NA!N17)</f>
        <v>0</v>
      </c>
      <c r="O17" s="27">
        <f>SUM(STATS_IndOS_Open_Adv:STATS_Group_NA_NA!O17)</f>
        <v>0</v>
      </c>
    </row>
    <row r="18" spans="1:15" ht="15" customHeight="1" x14ac:dyDescent="0.45">
      <c r="A18" s="12"/>
      <c r="B18" s="12"/>
      <c r="C18" s="12"/>
      <c r="D18" s="29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5" x14ac:dyDescent="0.45">
      <c r="A19" s="37"/>
      <c r="B19" s="12"/>
      <c r="C19" s="37"/>
      <c r="D19" s="58" t="s">
        <v>126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27">
        <f>SUM(STATS_IndOS_Open_Adv:STATS_Group_NA_NA!E20)</f>
        <v>0</v>
      </c>
      <c r="F20" s="27">
        <f>SUM(STATS_IndOS_Open_Adv:STATS_Group_NA_NA!F20)</f>
        <v>0</v>
      </c>
      <c r="G20" s="27">
        <f>SUM(STATS_IndOS_Open_Adv:STATS_Group_NA_NA!G20)</f>
        <v>0</v>
      </c>
      <c r="H20" s="27">
        <f>SUM(STATS_IndOS_Open_Adv:STATS_Group_NA_NA!H20)</f>
        <v>0</v>
      </c>
      <c r="I20" s="27">
        <f>SUM(STATS_IndOS_Open_Adv:STATS_Group_NA_NA!I20)</f>
        <v>0</v>
      </c>
      <c r="J20" s="27">
        <f>SUM(STATS_IndOS_Open_Adv:STATS_Group_NA_NA!J20)</f>
        <v>0</v>
      </c>
      <c r="K20" s="27">
        <f>SUM(STATS_IndOS_Open_Adv:STATS_Group_NA_NA!K20)</f>
        <v>0</v>
      </c>
      <c r="L20" s="27">
        <f>SUM(STATS_IndOS_Open_Adv:STATS_Group_NA_NA!L20)</f>
        <v>0</v>
      </c>
      <c r="M20" s="27">
        <f>SUM(STATS_IndOS_Open_Adv:STATS_Group_NA_NA!M20)</f>
        <v>0</v>
      </c>
      <c r="N20" s="27">
        <f>SUM(STATS_IndOS_Open_Adv:STATS_Group_NA_NA!N20)</f>
        <v>0</v>
      </c>
      <c r="O20" s="27">
        <f>SUM(STATS_IndOS_Open_Adv:STATS_Group_NA_NA!O20)</f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27">
        <f>SUM(STATS_IndOS_Open_Adv:STATS_Group_NA_NA!E21)</f>
        <v>0</v>
      </c>
      <c r="F21" s="27">
        <f>SUM(STATS_IndOS_Open_Adv:STATS_Group_NA_NA!F21)</f>
        <v>0</v>
      </c>
      <c r="G21" s="27">
        <f>SUM(STATS_IndOS_Open_Adv:STATS_Group_NA_NA!G21)</f>
        <v>0</v>
      </c>
      <c r="H21" s="27">
        <f>SUM(STATS_IndOS_Open_Adv:STATS_Group_NA_NA!H21)</f>
        <v>0</v>
      </c>
      <c r="I21" s="27">
        <f>SUM(STATS_IndOS_Open_Adv:STATS_Group_NA_NA!I21)</f>
        <v>0</v>
      </c>
      <c r="J21" s="27">
        <f>SUM(STATS_IndOS_Open_Adv:STATS_Group_NA_NA!J21)</f>
        <v>0</v>
      </c>
      <c r="K21" s="27">
        <f>SUM(STATS_IndOS_Open_Adv:STATS_Group_NA_NA!K21)</f>
        <v>0</v>
      </c>
      <c r="L21" s="27">
        <f>SUM(STATS_IndOS_Open_Adv:STATS_Group_NA_NA!L21)</f>
        <v>0</v>
      </c>
      <c r="M21" s="27">
        <f>SUM(STATS_IndOS_Open_Adv:STATS_Group_NA_NA!M21)</f>
        <v>0</v>
      </c>
      <c r="N21" s="27">
        <f>SUM(STATS_IndOS_Open_Adv:STATS_Group_NA_NA!N21)</f>
        <v>0</v>
      </c>
      <c r="O21" s="27">
        <f>SUM(STATS_IndOS_Open_Adv:STATS_Group_NA_NA!O21)</f>
        <v>0</v>
      </c>
    </row>
    <row r="22" spans="1:15" x14ac:dyDescent="0.45">
      <c r="A22" s="12" t="str">
        <f t="shared" ref="A22:A24" si="1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27">
        <f>SUM(STATS_IndOS_Open_Adv:STATS_Group_NA_NA!E22)</f>
        <v>0</v>
      </c>
      <c r="F22" s="27">
        <f>SUM(STATS_IndOS_Open_Adv:STATS_Group_NA_NA!F22)</f>
        <v>0</v>
      </c>
      <c r="G22" s="27">
        <f>SUM(STATS_IndOS_Open_Adv:STATS_Group_NA_NA!G22)</f>
        <v>0</v>
      </c>
      <c r="H22" s="27">
        <f>SUM(STATS_IndOS_Open_Adv:STATS_Group_NA_NA!H22)</f>
        <v>0</v>
      </c>
      <c r="I22" s="27">
        <f>SUM(STATS_IndOS_Open_Adv:STATS_Group_NA_NA!I22)</f>
        <v>0</v>
      </c>
      <c r="J22" s="27">
        <f>SUM(STATS_IndOS_Open_Adv:STATS_Group_NA_NA!J22)</f>
        <v>0</v>
      </c>
      <c r="K22" s="27">
        <f>SUM(STATS_IndOS_Open_Adv:STATS_Group_NA_NA!K22)</f>
        <v>0</v>
      </c>
      <c r="L22" s="27">
        <f>SUM(STATS_IndOS_Open_Adv:STATS_Group_NA_NA!L22)</f>
        <v>0</v>
      </c>
      <c r="M22" s="27">
        <f>SUM(STATS_IndOS_Open_Adv:STATS_Group_NA_NA!M22)</f>
        <v>0</v>
      </c>
      <c r="N22" s="27">
        <f>SUM(STATS_IndOS_Open_Adv:STATS_Group_NA_NA!N22)</f>
        <v>0</v>
      </c>
      <c r="O22" s="27">
        <f>SUM(STATS_IndOS_Open_Adv:STATS_Group_NA_NA!O22)</f>
        <v>0</v>
      </c>
    </row>
    <row r="23" spans="1:15" x14ac:dyDescent="0.45">
      <c r="A23" s="12" t="str">
        <f t="shared" si="1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>SUM(STATS_IndOS_Open_Adv:STATS_Group_NA_NA!E23)</f>
        <v>0</v>
      </c>
      <c r="F23" s="27">
        <f>SUM(STATS_IndOS_Open_Adv:STATS_Group_NA_NA!F23)</f>
        <v>0</v>
      </c>
      <c r="G23" s="27">
        <f>SUM(STATS_IndOS_Open_Adv:STATS_Group_NA_NA!G23)</f>
        <v>0</v>
      </c>
      <c r="H23" s="27">
        <f>SUM(STATS_IndOS_Open_Adv:STATS_Group_NA_NA!H23)</f>
        <v>0</v>
      </c>
      <c r="I23" s="27">
        <f>SUM(STATS_IndOS_Open_Adv:STATS_Group_NA_NA!I23)</f>
        <v>0</v>
      </c>
      <c r="J23" s="27">
        <f>SUM(STATS_IndOS_Open_Adv:STATS_Group_NA_NA!J23)</f>
        <v>0</v>
      </c>
      <c r="K23" s="27">
        <f>SUM(STATS_IndOS_Open_Adv:STATS_Group_NA_NA!K23)</f>
        <v>0</v>
      </c>
      <c r="L23" s="27">
        <f>SUM(STATS_IndOS_Open_Adv:STATS_Group_NA_NA!L23)</f>
        <v>0</v>
      </c>
      <c r="M23" s="27">
        <f>SUM(STATS_IndOS_Open_Adv:STATS_Group_NA_NA!M23)</f>
        <v>0</v>
      </c>
      <c r="N23" s="27">
        <f>SUM(STATS_IndOS_Open_Adv:STATS_Group_NA_NA!N23)</f>
        <v>0</v>
      </c>
      <c r="O23" s="27">
        <f>SUM(STATS_IndOS_Open_Adv:STATS_Group_NA_NA!O23)</f>
        <v>0</v>
      </c>
    </row>
    <row r="24" spans="1:15" x14ac:dyDescent="0.45">
      <c r="A24" s="12" t="str">
        <f t="shared" si="1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27">
        <f>SUM(STATS_IndOS_Open_Adv:STATS_Group_NA_NA!E24)</f>
        <v>0</v>
      </c>
      <c r="F24" s="27">
        <f>SUM(STATS_IndOS_Open_Adv:STATS_Group_NA_NA!F24)</f>
        <v>0</v>
      </c>
      <c r="G24" s="27">
        <f>SUM(STATS_IndOS_Open_Adv:STATS_Group_NA_NA!G24)</f>
        <v>0</v>
      </c>
      <c r="H24" s="27">
        <f>SUM(STATS_IndOS_Open_Adv:STATS_Group_NA_NA!H24)</f>
        <v>0</v>
      </c>
      <c r="I24" s="27">
        <f>SUM(STATS_IndOS_Open_Adv:STATS_Group_NA_NA!I24)</f>
        <v>0</v>
      </c>
      <c r="J24" s="27">
        <f>SUM(STATS_IndOS_Open_Adv:STATS_Group_NA_NA!J24)</f>
        <v>0</v>
      </c>
      <c r="K24" s="27">
        <f>SUM(STATS_IndOS_Open_Adv:STATS_Group_NA_NA!K24)</f>
        <v>0</v>
      </c>
      <c r="L24" s="27">
        <f>SUM(STATS_IndOS_Open_Adv:STATS_Group_NA_NA!L24)</f>
        <v>0</v>
      </c>
      <c r="M24" s="27">
        <f>SUM(STATS_IndOS_Open_Adv:STATS_Group_NA_NA!M24)</f>
        <v>0</v>
      </c>
      <c r="N24" s="27">
        <f>SUM(STATS_IndOS_Open_Adv:STATS_Group_NA_NA!N24)</f>
        <v>0</v>
      </c>
      <c r="O24" s="27">
        <f>SUM(STATS_IndOS_Open_Adv:STATS_Group_NA_NA!O24)</f>
        <v>0</v>
      </c>
    </row>
    <row r="25" spans="1:15" x14ac:dyDescent="0.45">
      <c r="A25" s="12"/>
      <c r="B25" s="12"/>
      <c r="C25" s="12"/>
      <c r="D25" s="29"/>
      <c r="E25" s="43"/>
      <c r="F25" s="43"/>
      <c r="G25" s="29"/>
      <c r="H25" s="43"/>
      <c r="I25" s="29"/>
      <c r="J25" s="43"/>
      <c r="K25" s="29"/>
      <c r="L25" s="29"/>
      <c r="M25" s="43"/>
      <c r="N25" s="43"/>
      <c r="O25" s="43"/>
    </row>
    <row r="26" spans="1:15" x14ac:dyDescent="0.45">
      <c r="A26" s="12"/>
      <c r="B26" s="12"/>
      <c r="C26" s="12"/>
      <c r="D26" s="54" t="s">
        <v>128</v>
      </c>
      <c r="E26" s="56" t="s">
        <v>83</v>
      </c>
      <c r="F26" s="56" t="s">
        <v>83</v>
      </c>
      <c r="G26" s="57" t="s">
        <v>83</v>
      </c>
      <c r="H26" s="56" t="s">
        <v>83</v>
      </c>
      <c r="I26" s="57" t="s">
        <v>83</v>
      </c>
      <c r="J26" s="56" t="s">
        <v>83</v>
      </c>
      <c r="K26" s="57" t="s">
        <v>83</v>
      </c>
      <c r="L26" s="57" t="s">
        <v>83</v>
      </c>
      <c r="M26" s="56" t="s">
        <v>83</v>
      </c>
      <c r="N26" s="56" t="s">
        <v>83</v>
      </c>
      <c r="O26" s="56" t="s">
        <v>83</v>
      </c>
    </row>
    <row r="27" spans="1:15" ht="15" customHeight="1" x14ac:dyDescent="0.45">
      <c r="A27" s="37"/>
      <c r="B27" s="12"/>
      <c r="C27" s="37"/>
      <c r="D27" s="58" t="s">
        <v>125</v>
      </c>
      <c r="E27" s="56"/>
      <c r="F27" s="56"/>
      <c r="G27" s="57"/>
      <c r="H27" s="56"/>
      <c r="I27" s="57"/>
      <c r="J27" s="56"/>
      <c r="K27" s="57"/>
      <c r="L27" s="57"/>
      <c r="M27" s="56"/>
      <c r="N27" s="56"/>
      <c r="O27" s="56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27">
        <f>SUM(STATS_IndOS_Open_Adv:STATS_Group_NA_NA!E28)</f>
        <v>0</v>
      </c>
      <c r="F28" s="27">
        <f>SUM(STATS_IndOS_Open_Adv:STATS_Group_NA_NA!F28)</f>
        <v>0</v>
      </c>
      <c r="G28" s="26"/>
      <c r="H28" s="27">
        <f>SUM(STATS_IndOS_Open_Adv:STATS_Group_NA_NA!H28)</f>
        <v>0</v>
      </c>
      <c r="I28" s="26"/>
      <c r="J28" s="27">
        <f>SUM(STATS_IndOS_Open_Adv:STATS_Group_NA_NA!J28)</f>
        <v>0</v>
      </c>
      <c r="K28" s="26"/>
      <c r="L28" s="26"/>
      <c r="M28" s="27">
        <f>SUM(STATS_IndOS_Open_Adv:STATS_Group_NA_NA!M28)</f>
        <v>0</v>
      </c>
      <c r="N28" s="27">
        <f>SUM(STATS_IndOS_Open_Adv:STATS_Group_NA_NA!N28)</f>
        <v>0</v>
      </c>
      <c r="O28" s="27">
        <f>SUM(STATS_IndOS_Open_Adv:STATS_Group_NA_NA!O28)</f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27">
        <f>SUM(STATS_IndOS_Open_Adv:STATS_Group_NA_NA!E29)</f>
        <v>0</v>
      </c>
      <c r="F29" s="27">
        <f>SUM(STATS_IndOS_Open_Adv:STATS_Group_NA_NA!F29)</f>
        <v>0</v>
      </c>
      <c r="G29" s="26"/>
      <c r="H29" s="27">
        <f>SUM(STATS_IndOS_Open_Adv:STATS_Group_NA_NA!H29)</f>
        <v>0</v>
      </c>
      <c r="I29" s="26"/>
      <c r="J29" s="27">
        <f>SUM(STATS_IndOS_Open_Adv:STATS_Group_NA_NA!J29)</f>
        <v>0</v>
      </c>
      <c r="K29" s="26"/>
      <c r="L29" s="26"/>
      <c r="M29" s="27">
        <f>SUM(STATS_IndOS_Open_Adv:STATS_Group_NA_NA!M29)</f>
        <v>0</v>
      </c>
      <c r="N29" s="27">
        <f>SUM(STATS_IndOS_Open_Adv:STATS_Group_NA_NA!N29)</f>
        <v>0</v>
      </c>
      <c r="O29" s="27">
        <f>SUM(STATS_IndOS_Open_Adv:STATS_Group_NA_NA!O29)</f>
        <v>0</v>
      </c>
    </row>
    <row r="30" spans="1:15" ht="15" customHeight="1" x14ac:dyDescent="0.45">
      <c r="A30" s="12" t="str">
        <f t="shared" ref="A30:A32" si="2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27">
        <f>SUM(STATS_IndOS_Open_Adv:STATS_Group_NA_NA!E30)</f>
        <v>0</v>
      </c>
      <c r="F30" s="27">
        <f>SUM(STATS_IndOS_Open_Adv:STATS_Group_NA_NA!F30)</f>
        <v>0</v>
      </c>
      <c r="G30" s="26"/>
      <c r="H30" s="27">
        <f>SUM(STATS_IndOS_Open_Adv:STATS_Group_NA_NA!H30)</f>
        <v>0</v>
      </c>
      <c r="I30" s="26"/>
      <c r="J30" s="27">
        <f>SUM(STATS_IndOS_Open_Adv:STATS_Group_NA_NA!J30)</f>
        <v>0</v>
      </c>
      <c r="K30" s="26"/>
      <c r="L30" s="26"/>
      <c r="M30" s="27">
        <f>SUM(STATS_IndOS_Open_Adv:STATS_Group_NA_NA!M30)</f>
        <v>0</v>
      </c>
      <c r="N30" s="27">
        <f>SUM(STATS_IndOS_Open_Adv:STATS_Group_NA_NA!N30)</f>
        <v>0</v>
      </c>
      <c r="O30" s="27">
        <f>SUM(STATS_IndOS_Open_Adv:STATS_Group_NA_NA!O30)</f>
        <v>0</v>
      </c>
    </row>
    <row r="31" spans="1:15" ht="15" customHeight="1" x14ac:dyDescent="0.45">
      <c r="A31" s="12" t="str">
        <f t="shared" si="2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SUM(STATS_IndOS_Open_Adv:STATS_Group_NA_NA!E31)</f>
        <v>0</v>
      </c>
      <c r="F31" s="27">
        <f>SUM(STATS_IndOS_Open_Adv:STATS_Group_NA_NA!F31)</f>
        <v>0</v>
      </c>
      <c r="G31" s="26"/>
      <c r="H31" s="27">
        <f>SUM(STATS_IndOS_Open_Adv:STATS_Group_NA_NA!H31)</f>
        <v>0</v>
      </c>
      <c r="I31" s="26"/>
      <c r="J31" s="27">
        <f>SUM(STATS_IndOS_Open_Adv:STATS_Group_NA_NA!J31)</f>
        <v>0</v>
      </c>
      <c r="K31" s="26"/>
      <c r="L31" s="26"/>
      <c r="M31" s="27">
        <f>SUM(STATS_IndOS_Open_Adv:STATS_Group_NA_NA!M31)</f>
        <v>0</v>
      </c>
      <c r="N31" s="27">
        <f>SUM(STATS_IndOS_Open_Adv:STATS_Group_NA_NA!N31)</f>
        <v>0</v>
      </c>
      <c r="O31" s="27">
        <f>SUM(STATS_IndOS_Open_Adv:STATS_Group_NA_NA!O31)</f>
        <v>0</v>
      </c>
    </row>
    <row r="32" spans="1:15" ht="15" customHeight="1" x14ac:dyDescent="0.45">
      <c r="A32" s="12" t="str">
        <f t="shared" si="2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27">
        <f>SUM(STATS_IndOS_Open_Adv:STATS_Group_NA_NA!E32)</f>
        <v>0</v>
      </c>
      <c r="F32" s="27">
        <f>SUM(STATS_IndOS_Open_Adv:STATS_Group_NA_NA!F32)</f>
        <v>0</v>
      </c>
      <c r="G32" s="26"/>
      <c r="H32" s="27">
        <f>SUM(STATS_IndOS_Open_Adv:STATS_Group_NA_NA!H32)</f>
        <v>0</v>
      </c>
      <c r="I32" s="26"/>
      <c r="J32" s="27">
        <f>SUM(STATS_IndOS_Open_Adv:STATS_Group_NA_NA!J32)</f>
        <v>0</v>
      </c>
      <c r="K32" s="26"/>
      <c r="L32" s="26"/>
      <c r="M32" s="27">
        <f>SUM(STATS_IndOS_Open_Adv:STATS_Group_NA_NA!M32)</f>
        <v>0</v>
      </c>
      <c r="N32" s="27">
        <f>SUM(STATS_IndOS_Open_Adv:STATS_Group_NA_NA!N32)</f>
        <v>0</v>
      </c>
      <c r="O32" s="27">
        <f>SUM(STATS_IndOS_Open_Adv:STATS_Group_NA_NA!O32)</f>
        <v>0</v>
      </c>
    </row>
    <row r="33" spans="1:15" x14ac:dyDescent="0.45">
      <c r="A33" s="12"/>
      <c r="B33" s="12"/>
      <c r="C33" s="12"/>
      <c r="D33" s="29"/>
      <c r="E33" s="43"/>
      <c r="F33" s="43"/>
      <c r="G33" s="29"/>
      <c r="H33" s="43"/>
      <c r="I33" s="29"/>
      <c r="J33" s="43"/>
      <c r="K33" s="29"/>
      <c r="L33" s="29"/>
      <c r="M33" s="43"/>
      <c r="N33" s="43"/>
      <c r="O33" s="43"/>
    </row>
    <row r="34" spans="1:15" x14ac:dyDescent="0.45">
      <c r="A34" s="37"/>
      <c r="B34" s="12"/>
      <c r="C34" s="37"/>
      <c r="D34" s="58" t="s">
        <v>126</v>
      </c>
      <c r="E34" s="56"/>
      <c r="F34" s="56"/>
      <c r="G34" s="57"/>
      <c r="H34" s="56"/>
      <c r="I34" s="57"/>
      <c r="J34" s="56"/>
      <c r="K34" s="57"/>
      <c r="L34" s="57"/>
      <c r="M34" s="56"/>
      <c r="N34" s="56"/>
      <c r="O34" s="56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27">
        <f>SUM(STATS_IndOS_Open_Adv:STATS_Group_NA_NA!E35)</f>
        <v>0</v>
      </c>
      <c r="F35" s="27">
        <f>SUM(STATS_IndOS_Open_Adv:STATS_Group_NA_NA!F35)</f>
        <v>0</v>
      </c>
      <c r="G35" s="26"/>
      <c r="H35" s="27">
        <f>SUM(STATS_IndOS_Open_Adv:STATS_Group_NA_NA!H35)</f>
        <v>0</v>
      </c>
      <c r="I35" s="26"/>
      <c r="J35" s="27">
        <f>SUM(STATS_IndOS_Open_Adv:STATS_Group_NA_NA!J35)</f>
        <v>0</v>
      </c>
      <c r="K35" s="26"/>
      <c r="L35" s="26"/>
      <c r="M35" s="27">
        <f>SUM(STATS_IndOS_Open_Adv:STATS_Group_NA_NA!M35)</f>
        <v>0</v>
      </c>
      <c r="N35" s="27">
        <f>SUM(STATS_IndOS_Open_Adv:STATS_Group_NA_NA!N35)</f>
        <v>0</v>
      </c>
      <c r="O35" s="27">
        <f>SUM(STATS_IndOS_Open_Adv:STATS_Group_NA_NA!O35)</f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27">
        <f>SUM(STATS_IndOS_Open_Adv:STATS_Group_NA_NA!E36)</f>
        <v>0</v>
      </c>
      <c r="F36" s="27">
        <f>SUM(STATS_IndOS_Open_Adv:STATS_Group_NA_NA!F36)</f>
        <v>0</v>
      </c>
      <c r="G36" s="26"/>
      <c r="H36" s="27">
        <f>SUM(STATS_IndOS_Open_Adv:STATS_Group_NA_NA!H36)</f>
        <v>0</v>
      </c>
      <c r="I36" s="26"/>
      <c r="J36" s="27">
        <f>SUM(STATS_IndOS_Open_Adv:STATS_Group_NA_NA!J36)</f>
        <v>0</v>
      </c>
      <c r="K36" s="26"/>
      <c r="L36" s="26"/>
      <c r="M36" s="27">
        <f>SUM(STATS_IndOS_Open_Adv:STATS_Group_NA_NA!M36)</f>
        <v>0</v>
      </c>
      <c r="N36" s="27">
        <f>SUM(STATS_IndOS_Open_Adv:STATS_Group_NA_NA!N36)</f>
        <v>0</v>
      </c>
      <c r="O36" s="27">
        <f>SUM(STATS_IndOS_Open_Adv:STATS_Group_NA_NA!O36)</f>
        <v>0</v>
      </c>
    </row>
    <row r="37" spans="1:15" x14ac:dyDescent="0.45">
      <c r="A37" s="12" t="str">
        <f t="shared" ref="A37:A39" si="3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27">
        <f>SUM(STATS_IndOS_Open_Adv:STATS_Group_NA_NA!E37)</f>
        <v>0</v>
      </c>
      <c r="F37" s="27">
        <f>SUM(STATS_IndOS_Open_Adv:STATS_Group_NA_NA!F37)</f>
        <v>0</v>
      </c>
      <c r="G37" s="26"/>
      <c r="H37" s="27">
        <f>SUM(STATS_IndOS_Open_Adv:STATS_Group_NA_NA!H37)</f>
        <v>0</v>
      </c>
      <c r="I37" s="26"/>
      <c r="J37" s="27">
        <f>SUM(STATS_IndOS_Open_Adv:STATS_Group_NA_NA!J37)</f>
        <v>0</v>
      </c>
      <c r="K37" s="26"/>
      <c r="L37" s="26"/>
      <c r="M37" s="27">
        <f>SUM(STATS_IndOS_Open_Adv:STATS_Group_NA_NA!M37)</f>
        <v>0</v>
      </c>
      <c r="N37" s="27">
        <f>SUM(STATS_IndOS_Open_Adv:STATS_Group_NA_NA!N37)</f>
        <v>0</v>
      </c>
      <c r="O37" s="27">
        <f>SUM(STATS_IndOS_Open_Adv:STATS_Group_NA_NA!O37)</f>
        <v>0</v>
      </c>
    </row>
    <row r="38" spans="1:15" x14ac:dyDescent="0.45">
      <c r="A38" s="12" t="str">
        <f t="shared" si="3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SUM(STATS_IndOS_Open_Adv:STATS_Group_NA_NA!E38)</f>
        <v>0</v>
      </c>
      <c r="F38" s="27">
        <f>SUM(STATS_IndOS_Open_Adv:STATS_Group_NA_NA!F38)</f>
        <v>0</v>
      </c>
      <c r="G38" s="26"/>
      <c r="H38" s="27">
        <f>SUM(STATS_IndOS_Open_Adv:STATS_Group_NA_NA!H38)</f>
        <v>0</v>
      </c>
      <c r="I38" s="26"/>
      <c r="J38" s="27">
        <f>SUM(STATS_IndOS_Open_Adv:STATS_Group_NA_NA!J38)</f>
        <v>0</v>
      </c>
      <c r="K38" s="26"/>
      <c r="L38" s="26"/>
      <c r="M38" s="27">
        <f>SUM(STATS_IndOS_Open_Adv:STATS_Group_NA_NA!M38)</f>
        <v>0</v>
      </c>
      <c r="N38" s="27">
        <f>SUM(STATS_IndOS_Open_Adv:STATS_Group_NA_NA!N38)</f>
        <v>0</v>
      </c>
      <c r="O38" s="27">
        <f>SUM(STATS_IndOS_Open_Adv:STATS_Group_NA_NA!O38)</f>
        <v>0</v>
      </c>
    </row>
    <row r="39" spans="1:15" x14ac:dyDescent="0.45">
      <c r="A39" s="12" t="str">
        <f t="shared" si="3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27">
        <f>SUM(STATS_IndOS_Open_Adv:STATS_Group_NA_NA!E39)</f>
        <v>0</v>
      </c>
      <c r="F39" s="27">
        <f>SUM(STATS_IndOS_Open_Adv:STATS_Group_NA_NA!F39)</f>
        <v>0</v>
      </c>
      <c r="G39" s="26"/>
      <c r="H39" s="27">
        <f>SUM(STATS_IndOS_Open_Adv:STATS_Group_NA_NA!H39)</f>
        <v>0</v>
      </c>
      <c r="I39" s="26"/>
      <c r="J39" s="27">
        <f>SUM(STATS_IndOS_Open_Adv:STATS_Group_NA_NA!J39)</f>
        <v>0</v>
      </c>
      <c r="K39" s="26"/>
      <c r="L39" s="26"/>
      <c r="M39" s="27">
        <f>SUM(STATS_IndOS_Open_Adv:STATS_Group_NA_NA!M39)</f>
        <v>0</v>
      </c>
      <c r="N39" s="27">
        <f>SUM(STATS_IndOS_Open_Adv:STATS_Group_NA_NA!N39)</f>
        <v>0</v>
      </c>
      <c r="O39" s="27">
        <f>SUM(STATS_IndOS_Open_Adv:STATS_Group_NA_NA!O39)</f>
        <v>0</v>
      </c>
    </row>
    <row r="40" spans="1:15" ht="15" customHeight="1" x14ac:dyDescent="0.45">
      <c r="A40" s="12"/>
      <c r="B40" s="12"/>
      <c r="C40" s="12"/>
      <c r="D40" s="29"/>
      <c r="E40" s="43"/>
      <c r="F40" s="43"/>
      <c r="G40" s="29"/>
      <c r="H40" s="43"/>
      <c r="I40" s="29"/>
      <c r="J40" s="43"/>
      <c r="K40" s="29"/>
      <c r="L40" s="29"/>
      <c r="M40" s="43"/>
      <c r="N40" s="43"/>
      <c r="O40" s="43"/>
    </row>
    <row r="41" spans="1:15" ht="15" customHeight="1" x14ac:dyDescent="0.45">
      <c r="A41" s="12"/>
      <c r="B41" s="12"/>
      <c r="C41" s="12"/>
      <c r="D41" s="54" t="s">
        <v>127</v>
      </c>
      <c r="E41" s="56" t="s">
        <v>83</v>
      </c>
      <c r="F41" s="56" t="s">
        <v>83</v>
      </c>
      <c r="G41" s="57" t="s">
        <v>83</v>
      </c>
      <c r="H41" s="56" t="s">
        <v>83</v>
      </c>
      <c r="I41" s="57" t="s">
        <v>83</v>
      </c>
      <c r="J41" s="56" t="s">
        <v>83</v>
      </c>
      <c r="K41" s="57" t="s">
        <v>83</v>
      </c>
      <c r="L41" s="57" t="s">
        <v>83</v>
      </c>
      <c r="M41" s="56" t="s">
        <v>83</v>
      </c>
      <c r="N41" s="56" t="s">
        <v>83</v>
      </c>
      <c r="O41" s="56" t="s">
        <v>83</v>
      </c>
    </row>
    <row r="42" spans="1:15" ht="15" customHeight="1" x14ac:dyDescent="0.45">
      <c r="A42" s="37"/>
      <c r="B42" s="12"/>
      <c r="C42" s="37"/>
      <c r="D42" s="58" t="s">
        <v>125</v>
      </c>
      <c r="E42" s="56"/>
      <c r="F42" s="56"/>
      <c r="G42" s="57"/>
      <c r="H42" s="56"/>
      <c r="I42" s="57"/>
      <c r="J42" s="56"/>
      <c r="K42" s="57"/>
      <c r="L42" s="57"/>
      <c r="M42" s="56"/>
      <c r="N42" s="56"/>
      <c r="O42" s="56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27">
        <f>SUM(STATS_IndOS_Open_Adv:STATS_Group_NA_NA!E43)</f>
        <v>0</v>
      </c>
      <c r="F43" s="27">
        <f>SUM(STATS_IndOS_Open_Adv:STATS_Group_NA_NA!F43)</f>
        <v>0</v>
      </c>
      <c r="G43" s="26"/>
      <c r="H43" s="27">
        <f>SUM(STATS_IndOS_Open_Adv:STATS_Group_NA_NA!H43)</f>
        <v>0</v>
      </c>
      <c r="I43" s="26"/>
      <c r="J43" s="27">
        <f>SUM(STATS_IndOS_Open_Adv:STATS_Group_NA_NA!J43)</f>
        <v>0</v>
      </c>
      <c r="K43" s="26"/>
      <c r="L43" s="26"/>
      <c r="M43" s="27">
        <f>SUM(STATS_IndOS_Open_Adv:STATS_Group_NA_NA!M43)</f>
        <v>0</v>
      </c>
      <c r="N43" s="27">
        <f>SUM(STATS_IndOS_Open_Adv:STATS_Group_NA_NA!N43)</f>
        <v>0</v>
      </c>
      <c r="O43" s="27">
        <f>SUM(STATS_IndOS_Open_Adv:STATS_Group_NA_NA!O43)</f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27">
        <f>SUM(STATS_IndOS_Open_Adv:STATS_Group_NA_NA!E44)</f>
        <v>0</v>
      </c>
      <c r="F44" s="27">
        <f>SUM(STATS_IndOS_Open_Adv:STATS_Group_NA_NA!F44)</f>
        <v>0</v>
      </c>
      <c r="G44" s="26"/>
      <c r="H44" s="27">
        <f>SUM(STATS_IndOS_Open_Adv:STATS_Group_NA_NA!H44)</f>
        <v>0</v>
      </c>
      <c r="I44" s="26"/>
      <c r="J44" s="27">
        <f>SUM(STATS_IndOS_Open_Adv:STATS_Group_NA_NA!J44)</f>
        <v>0</v>
      </c>
      <c r="K44" s="26"/>
      <c r="L44" s="26"/>
      <c r="M44" s="27">
        <f>SUM(STATS_IndOS_Open_Adv:STATS_Group_NA_NA!M44)</f>
        <v>0</v>
      </c>
      <c r="N44" s="27">
        <f>SUM(STATS_IndOS_Open_Adv:STATS_Group_NA_NA!N44)</f>
        <v>0</v>
      </c>
      <c r="O44" s="27">
        <f>SUM(STATS_IndOS_Open_Adv:STATS_Group_NA_NA!O44)</f>
        <v>0</v>
      </c>
    </row>
    <row r="45" spans="1:15" ht="15" customHeight="1" x14ac:dyDescent="0.45">
      <c r="A45" s="12" t="str">
        <f t="shared" ref="A45:A47" si="4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27">
        <f>SUM(STATS_IndOS_Open_Adv:STATS_Group_NA_NA!E45)</f>
        <v>0</v>
      </c>
      <c r="F45" s="27">
        <f>SUM(STATS_IndOS_Open_Adv:STATS_Group_NA_NA!F45)</f>
        <v>0</v>
      </c>
      <c r="G45" s="26"/>
      <c r="H45" s="27">
        <f>SUM(STATS_IndOS_Open_Adv:STATS_Group_NA_NA!H45)</f>
        <v>0</v>
      </c>
      <c r="I45" s="26"/>
      <c r="J45" s="27">
        <f>SUM(STATS_IndOS_Open_Adv:STATS_Group_NA_NA!J45)</f>
        <v>0</v>
      </c>
      <c r="K45" s="26"/>
      <c r="L45" s="26"/>
      <c r="M45" s="27">
        <f>SUM(STATS_IndOS_Open_Adv:STATS_Group_NA_NA!M45)</f>
        <v>0</v>
      </c>
      <c r="N45" s="27">
        <f>SUM(STATS_IndOS_Open_Adv:STATS_Group_NA_NA!N45)</f>
        <v>0</v>
      </c>
      <c r="O45" s="27">
        <f>SUM(STATS_IndOS_Open_Adv:STATS_Group_NA_NA!O45)</f>
        <v>0</v>
      </c>
    </row>
    <row r="46" spans="1:15" ht="15" customHeight="1" x14ac:dyDescent="0.45">
      <c r="A46" s="12" t="str">
        <f t="shared" si="4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SUM(STATS_IndOS_Open_Adv:STATS_Group_NA_NA!E46)</f>
        <v>0</v>
      </c>
      <c r="F46" s="27">
        <f>SUM(STATS_IndOS_Open_Adv:STATS_Group_NA_NA!F46)</f>
        <v>0</v>
      </c>
      <c r="G46" s="26"/>
      <c r="H46" s="27">
        <f>SUM(STATS_IndOS_Open_Adv:STATS_Group_NA_NA!H46)</f>
        <v>0</v>
      </c>
      <c r="I46" s="26"/>
      <c r="J46" s="27">
        <f>SUM(STATS_IndOS_Open_Adv:STATS_Group_NA_NA!J46)</f>
        <v>0</v>
      </c>
      <c r="K46" s="26"/>
      <c r="L46" s="26"/>
      <c r="M46" s="27">
        <f>SUM(STATS_IndOS_Open_Adv:STATS_Group_NA_NA!M46)</f>
        <v>0</v>
      </c>
      <c r="N46" s="27">
        <f>SUM(STATS_IndOS_Open_Adv:STATS_Group_NA_NA!N46)</f>
        <v>0</v>
      </c>
      <c r="O46" s="27">
        <f>SUM(STATS_IndOS_Open_Adv:STATS_Group_NA_NA!O46)</f>
        <v>0</v>
      </c>
    </row>
    <row r="47" spans="1:15" ht="15" customHeight="1" x14ac:dyDescent="0.45">
      <c r="A47" s="12" t="str">
        <f t="shared" si="4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27">
        <f>SUM(STATS_IndOS_Open_Adv:STATS_Group_NA_NA!E47)</f>
        <v>0</v>
      </c>
      <c r="F47" s="27">
        <f>SUM(STATS_IndOS_Open_Adv:STATS_Group_NA_NA!F47)</f>
        <v>0</v>
      </c>
      <c r="G47" s="26"/>
      <c r="H47" s="27">
        <f>SUM(STATS_IndOS_Open_Adv:STATS_Group_NA_NA!H47)</f>
        <v>0</v>
      </c>
      <c r="I47" s="26"/>
      <c r="J47" s="27">
        <f>SUM(STATS_IndOS_Open_Adv:STATS_Group_NA_NA!J47)</f>
        <v>0</v>
      </c>
      <c r="K47" s="26"/>
      <c r="L47" s="26"/>
      <c r="M47" s="27">
        <f>SUM(STATS_IndOS_Open_Adv:STATS_Group_NA_NA!M47)</f>
        <v>0</v>
      </c>
      <c r="N47" s="27">
        <f>SUM(STATS_IndOS_Open_Adv:STATS_Group_NA_NA!N47)</f>
        <v>0</v>
      </c>
      <c r="O47" s="27">
        <f>SUM(STATS_IndOS_Open_Adv:STATS_Group_NA_NA!O47)</f>
        <v>0</v>
      </c>
    </row>
    <row r="48" spans="1:15" x14ac:dyDescent="0.45">
      <c r="A48" s="12"/>
      <c r="B48" s="12"/>
      <c r="C48" s="12"/>
      <c r="D48" s="29"/>
      <c r="E48" s="43"/>
      <c r="F48" s="43"/>
      <c r="G48" s="29"/>
      <c r="H48" s="43"/>
      <c r="I48" s="29"/>
      <c r="J48" s="43"/>
      <c r="K48" s="29"/>
      <c r="L48" s="29"/>
      <c r="M48" s="43"/>
      <c r="N48" s="43"/>
      <c r="O48" s="43"/>
    </row>
    <row r="49" spans="1:15" x14ac:dyDescent="0.45">
      <c r="A49" s="37"/>
      <c r="B49" s="12"/>
      <c r="C49" s="37"/>
      <c r="D49" s="58" t="s">
        <v>126</v>
      </c>
      <c r="E49" s="56"/>
      <c r="F49" s="56"/>
      <c r="G49" s="57"/>
      <c r="H49" s="56"/>
      <c r="I49" s="57"/>
      <c r="J49" s="56"/>
      <c r="K49" s="57"/>
      <c r="L49" s="57"/>
      <c r="M49" s="56"/>
      <c r="N49" s="56"/>
      <c r="O49" s="56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27">
        <f>SUM(STATS_IndOS_Open_Adv:STATS_Group_NA_NA!E50)</f>
        <v>0</v>
      </c>
      <c r="F50" s="27">
        <f>SUM(STATS_IndOS_Open_Adv:STATS_Group_NA_NA!F50)</f>
        <v>0</v>
      </c>
      <c r="G50" s="26"/>
      <c r="H50" s="27">
        <f>SUM(STATS_IndOS_Open_Adv:STATS_Group_NA_NA!H50)</f>
        <v>0</v>
      </c>
      <c r="I50" s="26"/>
      <c r="J50" s="27">
        <f>SUM(STATS_IndOS_Open_Adv:STATS_Group_NA_NA!J50)</f>
        <v>0</v>
      </c>
      <c r="K50" s="26"/>
      <c r="L50" s="26"/>
      <c r="M50" s="27">
        <f>SUM(STATS_IndOS_Open_Adv:STATS_Group_NA_NA!M50)</f>
        <v>0</v>
      </c>
      <c r="N50" s="27">
        <f>SUM(STATS_IndOS_Open_Adv:STATS_Group_NA_NA!N50)</f>
        <v>0</v>
      </c>
      <c r="O50" s="27">
        <f>SUM(STATS_IndOS_Open_Adv:STATS_Group_NA_NA!O50)</f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27">
        <f>SUM(STATS_IndOS_Open_Adv:STATS_Group_NA_NA!E51)</f>
        <v>0</v>
      </c>
      <c r="F51" s="27">
        <f>SUM(STATS_IndOS_Open_Adv:STATS_Group_NA_NA!F51)</f>
        <v>0</v>
      </c>
      <c r="G51" s="26"/>
      <c r="H51" s="27">
        <f>SUM(STATS_IndOS_Open_Adv:STATS_Group_NA_NA!H51)</f>
        <v>0</v>
      </c>
      <c r="I51" s="26"/>
      <c r="J51" s="27">
        <f>SUM(STATS_IndOS_Open_Adv:STATS_Group_NA_NA!J51)</f>
        <v>0</v>
      </c>
      <c r="K51" s="26"/>
      <c r="L51" s="26"/>
      <c r="M51" s="27">
        <f>SUM(STATS_IndOS_Open_Adv:STATS_Group_NA_NA!M51)</f>
        <v>0</v>
      </c>
      <c r="N51" s="27">
        <f>SUM(STATS_IndOS_Open_Adv:STATS_Group_NA_NA!N51)</f>
        <v>0</v>
      </c>
      <c r="O51" s="27">
        <f>SUM(STATS_IndOS_Open_Adv:STATS_Group_NA_NA!O51)</f>
        <v>0</v>
      </c>
    </row>
    <row r="52" spans="1:15" x14ac:dyDescent="0.45">
      <c r="A52" s="12" t="str">
        <f t="shared" ref="A52:A54" si="5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27">
        <f>SUM(STATS_IndOS_Open_Adv:STATS_Group_NA_NA!E52)</f>
        <v>0</v>
      </c>
      <c r="F52" s="27">
        <f>SUM(STATS_IndOS_Open_Adv:STATS_Group_NA_NA!F52)</f>
        <v>0</v>
      </c>
      <c r="G52" s="26"/>
      <c r="H52" s="27">
        <f>SUM(STATS_IndOS_Open_Adv:STATS_Group_NA_NA!H52)</f>
        <v>0</v>
      </c>
      <c r="I52" s="26"/>
      <c r="J52" s="27">
        <f>SUM(STATS_IndOS_Open_Adv:STATS_Group_NA_NA!J52)</f>
        <v>0</v>
      </c>
      <c r="K52" s="26"/>
      <c r="L52" s="26"/>
      <c r="M52" s="27">
        <f>SUM(STATS_IndOS_Open_Adv:STATS_Group_NA_NA!M52)</f>
        <v>0</v>
      </c>
      <c r="N52" s="27">
        <f>SUM(STATS_IndOS_Open_Adv:STATS_Group_NA_NA!N52)</f>
        <v>0</v>
      </c>
      <c r="O52" s="27">
        <f>SUM(STATS_IndOS_Open_Adv:STATS_Group_NA_NA!O52)</f>
        <v>0</v>
      </c>
    </row>
    <row r="53" spans="1:15" x14ac:dyDescent="0.45">
      <c r="A53" s="12" t="str">
        <f t="shared" si="5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SUM(STATS_IndOS_Open_Adv:STATS_Group_NA_NA!E53)</f>
        <v>0</v>
      </c>
      <c r="F53" s="27">
        <f>SUM(STATS_IndOS_Open_Adv:STATS_Group_NA_NA!F53)</f>
        <v>0</v>
      </c>
      <c r="G53" s="26"/>
      <c r="H53" s="27">
        <f>SUM(STATS_IndOS_Open_Adv:STATS_Group_NA_NA!H53)</f>
        <v>0</v>
      </c>
      <c r="I53" s="26"/>
      <c r="J53" s="27">
        <f>SUM(STATS_IndOS_Open_Adv:STATS_Group_NA_NA!J53)</f>
        <v>0</v>
      </c>
      <c r="K53" s="26"/>
      <c r="L53" s="26"/>
      <c r="M53" s="27">
        <f>SUM(STATS_IndOS_Open_Adv:STATS_Group_NA_NA!M53)</f>
        <v>0</v>
      </c>
      <c r="N53" s="27">
        <f>SUM(STATS_IndOS_Open_Adv:STATS_Group_NA_NA!N53)</f>
        <v>0</v>
      </c>
      <c r="O53" s="27">
        <f>SUM(STATS_IndOS_Open_Adv:STATS_Group_NA_NA!O53)</f>
        <v>0</v>
      </c>
    </row>
    <row r="54" spans="1:15" x14ac:dyDescent="0.45">
      <c r="A54" s="12" t="str">
        <f t="shared" si="5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27">
        <f>SUM(STATS_IndOS_Open_Adv:STATS_Group_NA_NA!E54)</f>
        <v>0</v>
      </c>
      <c r="F54" s="27">
        <f>SUM(STATS_IndOS_Open_Adv:STATS_Group_NA_NA!F54)</f>
        <v>0</v>
      </c>
      <c r="G54" s="26"/>
      <c r="H54" s="27">
        <f>SUM(STATS_IndOS_Open_Adv:STATS_Group_NA_NA!H54)</f>
        <v>0</v>
      </c>
      <c r="I54" s="26"/>
      <c r="J54" s="27">
        <f>SUM(STATS_IndOS_Open_Adv:STATS_Group_NA_NA!J54)</f>
        <v>0</v>
      </c>
      <c r="K54" s="26"/>
      <c r="L54" s="26"/>
      <c r="M54" s="27">
        <f>SUM(STATS_IndOS_Open_Adv:STATS_Group_NA_NA!M54)</f>
        <v>0</v>
      </c>
      <c r="N54" s="27">
        <f>SUM(STATS_IndOS_Open_Adv:STATS_Group_NA_NA!N54)</f>
        <v>0</v>
      </c>
      <c r="O54" s="27">
        <f>SUM(STATS_IndOS_Open_Adv:STATS_Group_NA_NA!O54)</f>
        <v>0</v>
      </c>
    </row>
    <row r="55" spans="1:15" ht="15" customHeight="1" x14ac:dyDescent="0.45">
      <c r="A55" s="12"/>
      <c r="B55" s="12"/>
      <c r="C55" s="12"/>
      <c r="D55" s="29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</row>
    <row r="56" spans="1:15" ht="15" customHeight="1" x14ac:dyDescent="0.45">
      <c r="A56" s="12"/>
      <c r="B56" s="12"/>
      <c r="C56" s="12"/>
      <c r="D56" s="54" t="s">
        <v>130</v>
      </c>
      <c r="E56" s="61" t="s">
        <v>82</v>
      </c>
      <c r="F56" s="61" t="s">
        <v>82</v>
      </c>
      <c r="G56" s="61" t="s">
        <v>82</v>
      </c>
      <c r="H56" s="61" t="s">
        <v>82</v>
      </c>
      <c r="I56" s="61" t="s">
        <v>82</v>
      </c>
      <c r="J56" s="61" t="s">
        <v>82</v>
      </c>
      <c r="K56" s="61" t="s">
        <v>82</v>
      </c>
      <c r="L56" s="61" t="s">
        <v>82</v>
      </c>
      <c r="M56" s="61" t="s">
        <v>82</v>
      </c>
      <c r="N56" s="61" t="s">
        <v>82</v>
      </c>
      <c r="O56" s="61" t="s">
        <v>81</v>
      </c>
    </row>
    <row r="57" spans="1:15" ht="15" customHeight="1" x14ac:dyDescent="0.45">
      <c r="A57" s="37"/>
      <c r="B57" s="12"/>
      <c r="C57" s="37"/>
      <c r="D57" s="58" t="s">
        <v>125</v>
      </c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27">
        <f>SUM(STATS_IndOS_Open_Adv:STATS_Group_NA_NA!E58)</f>
        <v>0</v>
      </c>
      <c r="F58" s="27">
        <f>SUM(STATS_IndOS_Open_Adv:STATS_Group_NA_NA!F58)</f>
        <v>0</v>
      </c>
      <c r="G58" s="27">
        <f>SUM(STATS_IndOS_Open_Adv:STATS_Group_NA_NA!G58)</f>
        <v>0</v>
      </c>
      <c r="H58" s="27">
        <f>SUM(STATS_IndOS_Open_Adv:STATS_Group_NA_NA!H58)</f>
        <v>0</v>
      </c>
      <c r="I58" s="27">
        <f>SUM(STATS_IndOS_Open_Adv:STATS_Group_NA_NA!I58)</f>
        <v>0</v>
      </c>
      <c r="J58" s="27">
        <f>SUM(STATS_IndOS_Open_Adv:STATS_Group_NA_NA!J58)</f>
        <v>0</v>
      </c>
      <c r="K58" s="27">
        <f>SUM(STATS_IndOS_Open_Adv:STATS_Group_NA_NA!K58)</f>
        <v>0</v>
      </c>
      <c r="L58" s="27">
        <f>SUM(STATS_IndOS_Open_Adv:STATS_Group_NA_NA!L58)</f>
        <v>0</v>
      </c>
      <c r="M58" s="27">
        <f>SUM(STATS_IndOS_Open_Adv:STATS_Group_NA_NA!M58)</f>
        <v>0</v>
      </c>
      <c r="N58" s="27">
        <f>SUM(STATS_IndOS_Open_Adv:STATS_Group_NA_NA!N58)</f>
        <v>0</v>
      </c>
      <c r="O58" s="27">
        <f>SUM(STATS_IndOS_Open_Adv:STATS_Group_NA_NA!O58)</f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27">
        <f>SUM(STATS_IndOS_Open_Adv:STATS_Group_NA_NA!E59)</f>
        <v>0</v>
      </c>
      <c r="F59" s="27">
        <f>SUM(STATS_IndOS_Open_Adv:STATS_Group_NA_NA!F59)</f>
        <v>0</v>
      </c>
      <c r="G59" s="27">
        <f>SUM(STATS_IndOS_Open_Adv:STATS_Group_NA_NA!G59)</f>
        <v>0</v>
      </c>
      <c r="H59" s="27">
        <f>SUM(STATS_IndOS_Open_Adv:STATS_Group_NA_NA!H59)</f>
        <v>0</v>
      </c>
      <c r="I59" s="27">
        <f>SUM(STATS_IndOS_Open_Adv:STATS_Group_NA_NA!I59)</f>
        <v>0</v>
      </c>
      <c r="J59" s="27">
        <f>SUM(STATS_IndOS_Open_Adv:STATS_Group_NA_NA!J59)</f>
        <v>0</v>
      </c>
      <c r="K59" s="27">
        <f>SUM(STATS_IndOS_Open_Adv:STATS_Group_NA_NA!K59)</f>
        <v>0</v>
      </c>
      <c r="L59" s="27">
        <f>SUM(STATS_IndOS_Open_Adv:STATS_Group_NA_NA!L59)</f>
        <v>0</v>
      </c>
      <c r="M59" s="27">
        <f>SUM(STATS_IndOS_Open_Adv:STATS_Group_NA_NA!M59)</f>
        <v>0</v>
      </c>
      <c r="N59" s="27">
        <f>SUM(STATS_IndOS_Open_Adv:STATS_Group_NA_NA!N59)</f>
        <v>0</v>
      </c>
      <c r="O59" s="27">
        <f>SUM(STATS_IndOS_Open_Adv:STATS_Group_NA_NA!O59)</f>
        <v>0</v>
      </c>
    </row>
    <row r="60" spans="1:15" x14ac:dyDescent="0.45">
      <c r="A60" s="12" t="str">
        <f t="shared" ref="A60:A62" si="6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27">
        <f>SUM(STATS_IndOS_Open_Adv:STATS_Group_NA_NA!E60)</f>
        <v>0</v>
      </c>
      <c r="F60" s="27">
        <f>SUM(STATS_IndOS_Open_Adv:STATS_Group_NA_NA!F60)</f>
        <v>0</v>
      </c>
      <c r="G60" s="27">
        <f>SUM(STATS_IndOS_Open_Adv:STATS_Group_NA_NA!G60)</f>
        <v>0</v>
      </c>
      <c r="H60" s="27">
        <f>SUM(STATS_IndOS_Open_Adv:STATS_Group_NA_NA!H60)</f>
        <v>0</v>
      </c>
      <c r="I60" s="27">
        <f>SUM(STATS_IndOS_Open_Adv:STATS_Group_NA_NA!I60)</f>
        <v>0</v>
      </c>
      <c r="J60" s="27">
        <f>SUM(STATS_IndOS_Open_Adv:STATS_Group_NA_NA!J60)</f>
        <v>0</v>
      </c>
      <c r="K60" s="27">
        <f>SUM(STATS_IndOS_Open_Adv:STATS_Group_NA_NA!K60)</f>
        <v>0</v>
      </c>
      <c r="L60" s="27">
        <f>SUM(STATS_IndOS_Open_Adv:STATS_Group_NA_NA!L60)</f>
        <v>0</v>
      </c>
      <c r="M60" s="27">
        <f>SUM(STATS_IndOS_Open_Adv:STATS_Group_NA_NA!M60)</f>
        <v>0</v>
      </c>
      <c r="N60" s="27">
        <f>SUM(STATS_IndOS_Open_Adv:STATS_Group_NA_NA!N60)</f>
        <v>0</v>
      </c>
      <c r="O60" s="27">
        <f>SUM(STATS_IndOS_Open_Adv:STATS_Group_NA_NA!O60)</f>
        <v>0</v>
      </c>
    </row>
    <row r="61" spans="1:15" x14ac:dyDescent="0.45">
      <c r="A61" s="12" t="str">
        <f t="shared" si="6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SUM(STATS_IndOS_Open_Adv:STATS_Group_NA_NA!E61)</f>
        <v>0</v>
      </c>
      <c r="F61" s="27">
        <f>SUM(STATS_IndOS_Open_Adv:STATS_Group_NA_NA!F61)</f>
        <v>0</v>
      </c>
      <c r="G61" s="27">
        <f>SUM(STATS_IndOS_Open_Adv:STATS_Group_NA_NA!G61)</f>
        <v>0</v>
      </c>
      <c r="H61" s="27">
        <f>SUM(STATS_IndOS_Open_Adv:STATS_Group_NA_NA!H61)</f>
        <v>0</v>
      </c>
      <c r="I61" s="27">
        <f>SUM(STATS_IndOS_Open_Adv:STATS_Group_NA_NA!I61)</f>
        <v>0</v>
      </c>
      <c r="J61" s="27">
        <f>SUM(STATS_IndOS_Open_Adv:STATS_Group_NA_NA!J61)</f>
        <v>0</v>
      </c>
      <c r="K61" s="27">
        <f>SUM(STATS_IndOS_Open_Adv:STATS_Group_NA_NA!K61)</f>
        <v>0</v>
      </c>
      <c r="L61" s="27">
        <f>SUM(STATS_IndOS_Open_Adv:STATS_Group_NA_NA!L61)</f>
        <v>0</v>
      </c>
      <c r="M61" s="27">
        <f>SUM(STATS_IndOS_Open_Adv:STATS_Group_NA_NA!M61)</f>
        <v>0</v>
      </c>
      <c r="N61" s="27">
        <f>SUM(STATS_IndOS_Open_Adv:STATS_Group_NA_NA!N61)</f>
        <v>0</v>
      </c>
      <c r="O61" s="27">
        <f>SUM(STATS_IndOS_Open_Adv:STATS_Group_NA_NA!O61)</f>
        <v>0</v>
      </c>
    </row>
    <row r="62" spans="1:15" x14ac:dyDescent="0.45">
      <c r="A62" s="12" t="str">
        <f t="shared" si="6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27">
        <f>SUM(STATS_IndOS_Open_Adv:STATS_Group_NA_NA!E62)</f>
        <v>0</v>
      </c>
      <c r="F62" s="27">
        <f>SUM(STATS_IndOS_Open_Adv:STATS_Group_NA_NA!F62)</f>
        <v>0</v>
      </c>
      <c r="G62" s="27">
        <f>SUM(STATS_IndOS_Open_Adv:STATS_Group_NA_NA!G62)</f>
        <v>0</v>
      </c>
      <c r="H62" s="27">
        <f>SUM(STATS_IndOS_Open_Adv:STATS_Group_NA_NA!H62)</f>
        <v>0</v>
      </c>
      <c r="I62" s="27">
        <f>SUM(STATS_IndOS_Open_Adv:STATS_Group_NA_NA!I62)</f>
        <v>0</v>
      </c>
      <c r="J62" s="27">
        <f>SUM(STATS_IndOS_Open_Adv:STATS_Group_NA_NA!J62)</f>
        <v>0</v>
      </c>
      <c r="K62" s="27">
        <f>SUM(STATS_IndOS_Open_Adv:STATS_Group_NA_NA!K62)</f>
        <v>0</v>
      </c>
      <c r="L62" s="27">
        <f>SUM(STATS_IndOS_Open_Adv:STATS_Group_NA_NA!L62)</f>
        <v>0</v>
      </c>
      <c r="M62" s="27">
        <f>SUM(STATS_IndOS_Open_Adv:STATS_Group_NA_NA!M62)</f>
        <v>0</v>
      </c>
      <c r="N62" s="27">
        <f>SUM(STATS_IndOS_Open_Adv:STATS_Group_NA_NA!N62)</f>
        <v>0</v>
      </c>
      <c r="O62" s="27">
        <f>SUM(STATS_IndOS_Open_Adv:STATS_Group_NA_NA!O62)</f>
        <v>0</v>
      </c>
    </row>
    <row r="63" spans="1:15" x14ac:dyDescent="0.45">
      <c r="A63" s="12"/>
      <c r="B63" s="12"/>
      <c r="C63" s="12"/>
      <c r="D63" s="29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</row>
    <row r="64" spans="1:15" x14ac:dyDescent="0.45">
      <c r="A64" s="37"/>
      <c r="B64" s="12"/>
      <c r="C64" s="37"/>
      <c r="D64" s="58" t="s">
        <v>126</v>
      </c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27">
        <f>SUM(STATS_IndOS_Open_Adv:STATS_Group_NA_NA!E65)</f>
        <v>0</v>
      </c>
      <c r="F65" s="27">
        <f>SUM(STATS_IndOS_Open_Adv:STATS_Group_NA_NA!F65)</f>
        <v>0</v>
      </c>
      <c r="G65" s="27">
        <f>SUM(STATS_IndOS_Open_Adv:STATS_Group_NA_NA!G65)</f>
        <v>0</v>
      </c>
      <c r="H65" s="27">
        <f>SUM(STATS_IndOS_Open_Adv:STATS_Group_NA_NA!H65)</f>
        <v>0</v>
      </c>
      <c r="I65" s="27">
        <f>SUM(STATS_IndOS_Open_Adv:STATS_Group_NA_NA!I65)</f>
        <v>0</v>
      </c>
      <c r="J65" s="27">
        <f>SUM(STATS_IndOS_Open_Adv:STATS_Group_NA_NA!J65)</f>
        <v>0</v>
      </c>
      <c r="K65" s="27">
        <f>SUM(STATS_IndOS_Open_Adv:STATS_Group_NA_NA!K65)</f>
        <v>0</v>
      </c>
      <c r="L65" s="27">
        <f>SUM(STATS_IndOS_Open_Adv:STATS_Group_NA_NA!L65)</f>
        <v>0</v>
      </c>
      <c r="M65" s="27">
        <f>SUM(STATS_IndOS_Open_Adv:STATS_Group_NA_NA!M65)</f>
        <v>0</v>
      </c>
      <c r="N65" s="27">
        <f>SUM(STATS_IndOS_Open_Adv:STATS_Group_NA_NA!N65)</f>
        <v>0</v>
      </c>
      <c r="O65" s="27">
        <f>SUM(STATS_IndOS_Open_Adv:STATS_Group_NA_NA!O65)</f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27">
        <f>SUM(STATS_IndOS_Open_Adv:STATS_Group_NA_NA!E66)</f>
        <v>0</v>
      </c>
      <c r="F66" s="27">
        <f>SUM(STATS_IndOS_Open_Adv:STATS_Group_NA_NA!F66)</f>
        <v>0</v>
      </c>
      <c r="G66" s="27">
        <f>SUM(STATS_IndOS_Open_Adv:STATS_Group_NA_NA!G66)</f>
        <v>0</v>
      </c>
      <c r="H66" s="27">
        <f>SUM(STATS_IndOS_Open_Adv:STATS_Group_NA_NA!H66)</f>
        <v>0</v>
      </c>
      <c r="I66" s="27">
        <f>SUM(STATS_IndOS_Open_Adv:STATS_Group_NA_NA!I66)</f>
        <v>0</v>
      </c>
      <c r="J66" s="27">
        <f>SUM(STATS_IndOS_Open_Adv:STATS_Group_NA_NA!J66)</f>
        <v>0</v>
      </c>
      <c r="K66" s="27">
        <f>SUM(STATS_IndOS_Open_Adv:STATS_Group_NA_NA!K66)</f>
        <v>0</v>
      </c>
      <c r="L66" s="27">
        <f>SUM(STATS_IndOS_Open_Adv:STATS_Group_NA_NA!L66)</f>
        <v>0</v>
      </c>
      <c r="M66" s="27">
        <f>SUM(STATS_IndOS_Open_Adv:STATS_Group_NA_NA!M66)</f>
        <v>0</v>
      </c>
      <c r="N66" s="27">
        <f>SUM(STATS_IndOS_Open_Adv:STATS_Group_NA_NA!N66)</f>
        <v>0</v>
      </c>
      <c r="O66" s="27">
        <f>SUM(STATS_IndOS_Open_Adv:STATS_Group_NA_NA!O66)</f>
        <v>0</v>
      </c>
    </row>
    <row r="67" spans="1:15" x14ac:dyDescent="0.45">
      <c r="A67" s="12" t="str">
        <f t="shared" ref="A67:A69" si="7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27">
        <f>SUM(STATS_IndOS_Open_Adv:STATS_Group_NA_NA!E67)</f>
        <v>0</v>
      </c>
      <c r="F67" s="27">
        <f>SUM(STATS_IndOS_Open_Adv:STATS_Group_NA_NA!F67)</f>
        <v>0</v>
      </c>
      <c r="G67" s="27">
        <f>SUM(STATS_IndOS_Open_Adv:STATS_Group_NA_NA!G67)</f>
        <v>0</v>
      </c>
      <c r="H67" s="27">
        <f>SUM(STATS_IndOS_Open_Adv:STATS_Group_NA_NA!H67)</f>
        <v>0</v>
      </c>
      <c r="I67" s="27">
        <f>SUM(STATS_IndOS_Open_Adv:STATS_Group_NA_NA!I67)</f>
        <v>0</v>
      </c>
      <c r="J67" s="27">
        <f>SUM(STATS_IndOS_Open_Adv:STATS_Group_NA_NA!J67)</f>
        <v>0</v>
      </c>
      <c r="K67" s="27">
        <f>SUM(STATS_IndOS_Open_Adv:STATS_Group_NA_NA!K67)</f>
        <v>0</v>
      </c>
      <c r="L67" s="27">
        <f>SUM(STATS_IndOS_Open_Adv:STATS_Group_NA_NA!L67)</f>
        <v>0</v>
      </c>
      <c r="M67" s="27">
        <f>SUM(STATS_IndOS_Open_Adv:STATS_Group_NA_NA!M67)</f>
        <v>0</v>
      </c>
      <c r="N67" s="27">
        <f>SUM(STATS_IndOS_Open_Adv:STATS_Group_NA_NA!N67)</f>
        <v>0</v>
      </c>
      <c r="O67" s="27">
        <f>SUM(STATS_IndOS_Open_Adv:STATS_Group_NA_NA!O67)</f>
        <v>0</v>
      </c>
    </row>
    <row r="68" spans="1:15" x14ac:dyDescent="0.45">
      <c r="A68" s="12" t="str">
        <f t="shared" si="7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SUM(STATS_IndOS_Open_Adv:STATS_Group_NA_NA!E68)</f>
        <v>0</v>
      </c>
      <c r="F68" s="27">
        <f>SUM(STATS_IndOS_Open_Adv:STATS_Group_NA_NA!F68)</f>
        <v>0</v>
      </c>
      <c r="G68" s="27">
        <f>SUM(STATS_IndOS_Open_Adv:STATS_Group_NA_NA!G68)</f>
        <v>0</v>
      </c>
      <c r="H68" s="27">
        <f>SUM(STATS_IndOS_Open_Adv:STATS_Group_NA_NA!H68)</f>
        <v>0</v>
      </c>
      <c r="I68" s="27">
        <f>SUM(STATS_IndOS_Open_Adv:STATS_Group_NA_NA!I68)</f>
        <v>0</v>
      </c>
      <c r="J68" s="27">
        <f>SUM(STATS_IndOS_Open_Adv:STATS_Group_NA_NA!J68)</f>
        <v>0</v>
      </c>
      <c r="K68" s="27">
        <f>SUM(STATS_IndOS_Open_Adv:STATS_Group_NA_NA!K68)</f>
        <v>0</v>
      </c>
      <c r="L68" s="27">
        <f>SUM(STATS_IndOS_Open_Adv:STATS_Group_NA_NA!L68)</f>
        <v>0</v>
      </c>
      <c r="M68" s="27">
        <f>SUM(STATS_IndOS_Open_Adv:STATS_Group_NA_NA!M68)</f>
        <v>0</v>
      </c>
      <c r="N68" s="27">
        <f>SUM(STATS_IndOS_Open_Adv:STATS_Group_NA_NA!N68)</f>
        <v>0</v>
      </c>
      <c r="O68" s="27">
        <f>SUM(STATS_IndOS_Open_Adv:STATS_Group_NA_NA!O68)</f>
        <v>0</v>
      </c>
    </row>
    <row r="69" spans="1:15" x14ac:dyDescent="0.45">
      <c r="A69" s="12" t="str">
        <f t="shared" si="7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27">
        <f>SUM(STATS_IndOS_Open_Adv:STATS_Group_NA_NA!E69)</f>
        <v>0</v>
      </c>
      <c r="F69" s="27">
        <f>SUM(STATS_IndOS_Open_Adv:STATS_Group_NA_NA!F69)</f>
        <v>0</v>
      </c>
      <c r="G69" s="27">
        <f>SUM(STATS_IndOS_Open_Adv:STATS_Group_NA_NA!G69)</f>
        <v>0</v>
      </c>
      <c r="H69" s="27">
        <f>SUM(STATS_IndOS_Open_Adv:STATS_Group_NA_NA!H69)</f>
        <v>0</v>
      </c>
      <c r="I69" s="27">
        <f>SUM(STATS_IndOS_Open_Adv:STATS_Group_NA_NA!I69)</f>
        <v>0</v>
      </c>
      <c r="J69" s="27">
        <f>SUM(STATS_IndOS_Open_Adv:STATS_Group_NA_NA!J69)</f>
        <v>0</v>
      </c>
      <c r="K69" s="27">
        <f>SUM(STATS_IndOS_Open_Adv:STATS_Group_NA_NA!K69)</f>
        <v>0</v>
      </c>
      <c r="L69" s="27">
        <f>SUM(STATS_IndOS_Open_Adv:STATS_Group_NA_NA!L69)</f>
        <v>0</v>
      </c>
      <c r="M69" s="27">
        <f>SUM(STATS_IndOS_Open_Adv:STATS_Group_NA_NA!M69)</f>
        <v>0</v>
      </c>
      <c r="N69" s="27">
        <f>SUM(STATS_IndOS_Open_Adv:STATS_Group_NA_NA!N69)</f>
        <v>0</v>
      </c>
      <c r="O69" s="27">
        <f>SUM(STATS_IndOS_Open_Adv:STATS_Group_NA_NA!O69)</f>
        <v>0</v>
      </c>
    </row>
    <row r="70" spans="1:15" x14ac:dyDescent="0.45">
      <c r="A70" s="12"/>
      <c r="B70" s="12"/>
      <c r="C70" s="12"/>
      <c r="D70" s="29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</row>
    <row r="71" spans="1:15" x14ac:dyDescent="0.45">
      <c r="A71" s="12"/>
      <c r="B71" s="12"/>
      <c r="C71" s="12"/>
      <c r="D71" s="54" t="s">
        <v>129</v>
      </c>
      <c r="E71" s="61" t="s">
        <v>82</v>
      </c>
      <c r="F71" s="61" t="s">
        <v>82</v>
      </c>
      <c r="G71" s="61" t="s">
        <v>82</v>
      </c>
      <c r="H71" s="61" t="s">
        <v>82</v>
      </c>
      <c r="I71" s="61" t="s">
        <v>82</v>
      </c>
      <c r="J71" s="61" t="s">
        <v>82</v>
      </c>
      <c r="K71" s="61" t="s">
        <v>82</v>
      </c>
      <c r="L71" s="61" t="s">
        <v>82</v>
      </c>
      <c r="M71" s="61" t="s">
        <v>82</v>
      </c>
      <c r="N71" s="61" t="s">
        <v>82</v>
      </c>
      <c r="O71" s="61" t="s">
        <v>82</v>
      </c>
    </row>
    <row r="72" spans="1:15" ht="15" customHeight="1" x14ac:dyDescent="0.45">
      <c r="A72" s="37"/>
      <c r="B72" s="12"/>
      <c r="C72" s="37"/>
      <c r="D72" s="58" t="s">
        <v>125</v>
      </c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27">
        <f>SUM(STATS_IndOS_Open_Adv:STATS_Group_NA_NA!E73)</f>
        <v>0</v>
      </c>
      <c r="F73" s="27">
        <f>SUM(STATS_IndOS_Open_Adv:STATS_Group_NA_NA!F73)</f>
        <v>0</v>
      </c>
      <c r="G73" s="27">
        <f>SUM(STATS_IndOS_Open_Adv:STATS_Group_NA_NA!G73)</f>
        <v>0</v>
      </c>
      <c r="H73" s="27">
        <f>SUM(STATS_IndOS_Open_Adv:STATS_Group_NA_NA!H73)</f>
        <v>0</v>
      </c>
      <c r="I73" s="27">
        <f>SUM(STATS_IndOS_Open_Adv:STATS_Group_NA_NA!I73)</f>
        <v>0</v>
      </c>
      <c r="J73" s="27">
        <f>SUM(STATS_IndOS_Open_Adv:STATS_Group_NA_NA!J73)</f>
        <v>0</v>
      </c>
      <c r="K73" s="27">
        <f>SUM(STATS_IndOS_Open_Adv:STATS_Group_NA_NA!K73)</f>
        <v>0</v>
      </c>
      <c r="L73" s="27">
        <f>SUM(STATS_IndOS_Open_Adv:STATS_Group_NA_NA!L73)</f>
        <v>0</v>
      </c>
      <c r="M73" s="27">
        <f>SUM(STATS_IndOS_Open_Adv:STATS_Group_NA_NA!M73)</f>
        <v>0</v>
      </c>
      <c r="N73" s="27">
        <f>SUM(STATS_IndOS_Open_Adv:STATS_Group_NA_NA!N73)</f>
        <v>0</v>
      </c>
      <c r="O73" s="27">
        <f>SUM(STATS_IndOS_Open_Adv:STATS_Group_NA_NA!O73)</f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27">
        <f>SUM(STATS_IndOS_Open_Adv:STATS_Group_NA_NA!E74)</f>
        <v>0</v>
      </c>
      <c r="F74" s="27">
        <f>SUM(STATS_IndOS_Open_Adv:STATS_Group_NA_NA!F74)</f>
        <v>0</v>
      </c>
      <c r="G74" s="27">
        <f>SUM(STATS_IndOS_Open_Adv:STATS_Group_NA_NA!G74)</f>
        <v>0</v>
      </c>
      <c r="H74" s="27">
        <f>SUM(STATS_IndOS_Open_Adv:STATS_Group_NA_NA!H74)</f>
        <v>0</v>
      </c>
      <c r="I74" s="27">
        <f>SUM(STATS_IndOS_Open_Adv:STATS_Group_NA_NA!I74)</f>
        <v>0</v>
      </c>
      <c r="J74" s="27">
        <f>SUM(STATS_IndOS_Open_Adv:STATS_Group_NA_NA!J74)</f>
        <v>0</v>
      </c>
      <c r="K74" s="27">
        <f>SUM(STATS_IndOS_Open_Adv:STATS_Group_NA_NA!K74)</f>
        <v>0</v>
      </c>
      <c r="L74" s="27">
        <f>SUM(STATS_IndOS_Open_Adv:STATS_Group_NA_NA!L74)</f>
        <v>0</v>
      </c>
      <c r="M74" s="27">
        <f>SUM(STATS_IndOS_Open_Adv:STATS_Group_NA_NA!M74)</f>
        <v>0</v>
      </c>
      <c r="N74" s="27">
        <f>SUM(STATS_IndOS_Open_Adv:STATS_Group_NA_NA!N74)</f>
        <v>0</v>
      </c>
      <c r="O74" s="27">
        <f>SUM(STATS_IndOS_Open_Adv:STATS_Group_NA_NA!O74)</f>
        <v>0</v>
      </c>
    </row>
    <row r="75" spans="1:15" x14ac:dyDescent="0.45">
      <c r="A75" s="12" t="str">
        <f t="shared" ref="A75:A77" si="8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27">
        <f>SUM(STATS_IndOS_Open_Adv:STATS_Group_NA_NA!E75)</f>
        <v>0</v>
      </c>
      <c r="F75" s="27">
        <f>SUM(STATS_IndOS_Open_Adv:STATS_Group_NA_NA!F75)</f>
        <v>0</v>
      </c>
      <c r="G75" s="27">
        <f>SUM(STATS_IndOS_Open_Adv:STATS_Group_NA_NA!G75)</f>
        <v>0</v>
      </c>
      <c r="H75" s="27">
        <f>SUM(STATS_IndOS_Open_Adv:STATS_Group_NA_NA!H75)</f>
        <v>0</v>
      </c>
      <c r="I75" s="27">
        <f>SUM(STATS_IndOS_Open_Adv:STATS_Group_NA_NA!I75)</f>
        <v>0</v>
      </c>
      <c r="J75" s="27">
        <f>SUM(STATS_IndOS_Open_Adv:STATS_Group_NA_NA!J75)</f>
        <v>0</v>
      </c>
      <c r="K75" s="27">
        <f>SUM(STATS_IndOS_Open_Adv:STATS_Group_NA_NA!K75)</f>
        <v>0</v>
      </c>
      <c r="L75" s="27">
        <f>SUM(STATS_IndOS_Open_Adv:STATS_Group_NA_NA!L75)</f>
        <v>0</v>
      </c>
      <c r="M75" s="27">
        <f>SUM(STATS_IndOS_Open_Adv:STATS_Group_NA_NA!M75)</f>
        <v>0</v>
      </c>
      <c r="N75" s="27">
        <f>SUM(STATS_IndOS_Open_Adv:STATS_Group_NA_NA!N75)</f>
        <v>0</v>
      </c>
      <c r="O75" s="27">
        <f>SUM(STATS_IndOS_Open_Adv:STATS_Group_NA_NA!O75)</f>
        <v>0</v>
      </c>
    </row>
    <row r="76" spans="1:15" x14ac:dyDescent="0.45">
      <c r="A76" s="12" t="str">
        <f t="shared" si="8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SUM(STATS_IndOS_Open_Adv:STATS_Group_NA_NA!E76)</f>
        <v>0</v>
      </c>
      <c r="F76" s="27">
        <f>SUM(STATS_IndOS_Open_Adv:STATS_Group_NA_NA!F76)</f>
        <v>0</v>
      </c>
      <c r="G76" s="27">
        <f>SUM(STATS_IndOS_Open_Adv:STATS_Group_NA_NA!G76)</f>
        <v>0</v>
      </c>
      <c r="H76" s="27">
        <f>SUM(STATS_IndOS_Open_Adv:STATS_Group_NA_NA!H76)</f>
        <v>0</v>
      </c>
      <c r="I76" s="27">
        <f>SUM(STATS_IndOS_Open_Adv:STATS_Group_NA_NA!I76)</f>
        <v>0</v>
      </c>
      <c r="J76" s="27">
        <f>SUM(STATS_IndOS_Open_Adv:STATS_Group_NA_NA!J76)</f>
        <v>0</v>
      </c>
      <c r="K76" s="27">
        <f>SUM(STATS_IndOS_Open_Adv:STATS_Group_NA_NA!K76)</f>
        <v>0</v>
      </c>
      <c r="L76" s="27">
        <f>SUM(STATS_IndOS_Open_Adv:STATS_Group_NA_NA!L76)</f>
        <v>0</v>
      </c>
      <c r="M76" s="27">
        <f>SUM(STATS_IndOS_Open_Adv:STATS_Group_NA_NA!M76)</f>
        <v>0</v>
      </c>
      <c r="N76" s="27">
        <f>SUM(STATS_IndOS_Open_Adv:STATS_Group_NA_NA!N76)</f>
        <v>0</v>
      </c>
      <c r="O76" s="27">
        <f>SUM(STATS_IndOS_Open_Adv:STATS_Group_NA_NA!O76)</f>
        <v>0</v>
      </c>
    </row>
    <row r="77" spans="1:15" x14ac:dyDescent="0.45">
      <c r="A77" s="12" t="str">
        <f t="shared" si="8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27">
        <f>SUM(STATS_IndOS_Open_Adv:STATS_Group_NA_NA!E77)</f>
        <v>0</v>
      </c>
      <c r="F77" s="27">
        <f>SUM(STATS_IndOS_Open_Adv:STATS_Group_NA_NA!F77)</f>
        <v>0</v>
      </c>
      <c r="G77" s="27">
        <f>SUM(STATS_IndOS_Open_Adv:STATS_Group_NA_NA!G77)</f>
        <v>0</v>
      </c>
      <c r="H77" s="27">
        <f>SUM(STATS_IndOS_Open_Adv:STATS_Group_NA_NA!H77)</f>
        <v>0</v>
      </c>
      <c r="I77" s="27">
        <f>SUM(STATS_IndOS_Open_Adv:STATS_Group_NA_NA!I77)</f>
        <v>0</v>
      </c>
      <c r="J77" s="27">
        <f>SUM(STATS_IndOS_Open_Adv:STATS_Group_NA_NA!J77)</f>
        <v>0</v>
      </c>
      <c r="K77" s="27">
        <f>SUM(STATS_IndOS_Open_Adv:STATS_Group_NA_NA!K77)</f>
        <v>0</v>
      </c>
      <c r="L77" s="27">
        <f>SUM(STATS_IndOS_Open_Adv:STATS_Group_NA_NA!L77)</f>
        <v>0</v>
      </c>
      <c r="M77" s="27">
        <f>SUM(STATS_IndOS_Open_Adv:STATS_Group_NA_NA!M77)</f>
        <v>0</v>
      </c>
      <c r="N77" s="27">
        <f>SUM(STATS_IndOS_Open_Adv:STATS_Group_NA_NA!N77)</f>
        <v>0</v>
      </c>
      <c r="O77" s="27">
        <f>SUM(STATS_IndOS_Open_Adv:STATS_Group_NA_NA!O77)</f>
        <v>0</v>
      </c>
    </row>
    <row r="78" spans="1:15" x14ac:dyDescent="0.45">
      <c r="D78" s="66"/>
      <c r="E78" s="86"/>
      <c r="F78" s="86"/>
      <c r="G78" s="86"/>
      <c r="H78" s="86"/>
      <c r="I78" s="86"/>
      <c r="J78" s="86"/>
      <c r="K78" s="86"/>
      <c r="L78" s="86"/>
      <c r="M78" s="86"/>
      <c r="N78" s="86"/>
      <c r="O78" s="86"/>
    </row>
    <row r="79" spans="1:15" x14ac:dyDescent="0.45">
      <c r="A79" s="37"/>
      <c r="B79" s="12"/>
      <c r="C79" s="37"/>
      <c r="D79" s="58" t="s">
        <v>126</v>
      </c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27">
        <f>SUM(STATS_IndOS_Open_Adv:STATS_Group_NA_NA!E80)</f>
        <v>0</v>
      </c>
      <c r="F80" s="27">
        <f>SUM(STATS_IndOS_Open_Adv:STATS_Group_NA_NA!F80)</f>
        <v>0</v>
      </c>
      <c r="G80" s="27">
        <f>SUM(STATS_IndOS_Open_Adv:STATS_Group_NA_NA!G80)</f>
        <v>0</v>
      </c>
      <c r="H80" s="27">
        <f>SUM(STATS_IndOS_Open_Adv:STATS_Group_NA_NA!H80)</f>
        <v>0</v>
      </c>
      <c r="I80" s="27">
        <f>SUM(STATS_IndOS_Open_Adv:STATS_Group_NA_NA!I80)</f>
        <v>0</v>
      </c>
      <c r="J80" s="27">
        <f>SUM(STATS_IndOS_Open_Adv:STATS_Group_NA_NA!J80)</f>
        <v>0</v>
      </c>
      <c r="K80" s="27">
        <f>SUM(STATS_IndOS_Open_Adv:STATS_Group_NA_NA!K80)</f>
        <v>0</v>
      </c>
      <c r="L80" s="27">
        <f>SUM(STATS_IndOS_Open_Adv:STATS_Group_NA_NA!L80)</f>
        <v>0</v>
      </c>
      <c r="M80" s="27">
        <f>SUM(STATS_IndOS_Open_Adv:STATS_Group_NA_NA!M80)</f>
        <v>0</v>
      </c>
      <c r="N80" s="27">
        <f>SUM(STATS_IndOS_Open_Adv:STATS_Group_NA_NA!N80)</f>
        <v>0</v>
      </c>
      <c r="O80" s="27">
        <f>SUM(STATS_IndOS_Open_Adv:STATS_Group_NA_NA!O80)</f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27">
        <f>SUM(STATS_IndOS_Open_Adv:STATS_Group_NA_NA!E81)</f>
        <v>0</v>
      </c>
      <c r="F81" s="27">
        <f>SUM(STATS_IndOS_Open_Adv:STATS_Group_NA_NA!F81)</f>
        <v>0</v>
      </c>
      <c r="G81" s="27">
        <f>SUM(STATS_IndOS_Open_Adv:STATS_Group_NA_NA!G81)</f>
        <v>0</v>
      </c>
      <c r="H81" s="27">
        <f>SUM(STATS_IndOS_Open_Adv:STATS_Group_NA_NA!H81)</f>
        <v>0</v>
      </c>
      <c r="I81" s="27">
        <f>SUM(STATS_IndOS_Open_Adv:STATS_Group_NA_NA!I81)</f>
        <v>0</v>
      </c>
      <c r="J81" s="27">
        <f>SUM(STATS_IndOS_Open_Adv:STATS_Group_NA_NA!J81)</f>
        <v>0</v>
      </c>
      <c r="K81" s="27">
        <f>SUM(STATS_IndOS_Open_Adv:STATS_Group_NA_NA!K81)</f>
        <v>0</v>
      </c>
      <c r="L81" s="27">
        <f>SUM(STATS_IndOS_Open_Adv:STATS_Group_NA_NA!L81)</f>
        <v>0</v>
      </c>
      <c r="M81" s="27">
        <f>SUM(STATS_IndOS_Open_Adv:STATS_Group_NA_NA!M81)</f>
        <v>0</v>
      </c>
      <c r="N81" s="27">
        <f>SUM(STATS_IndOS_Open_Adv:STATS_Group_NA_NA!N81)</f>
        <v>0</v>
      </c>
      <c r="O81" s="27">
        <f>SUM(STATS_IndOS_Open_Adv:STATS_Group_NA_NA!O81)</f>
        <v>0</v>
      </c>
    </row>
    <row r="82" spans="1:15" x14ac:dyDescent="0.45">
      <c r="A82" s="12" t="str">
        <f t="shared" ref="A82:A84" si="9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27">
        <f>SUM(STATS_IndOS_Open_Adv:STATS_Group_NA_NA!E82)</f>
        <v>0</v>
      </c>
      <c r="F82" s="27">
        <f>SUM(STATS_IndOS_Open_Adv:STATS_Group_NA_NA!F82)</f>
        <v>0</v>
      </c>
      <c r="G82" s="27">
        <f>SUM(STATS_IndOS_Open_Adv:STATS_Group_NA_NA!G82)</f>
        <v>0</v>
      </c>
      <c r="H82" s="27">
        <f>SUM(STATS_IndOS_Open_Adv:STATS_Group_NA_NA!H82)</f>
        <v>0</v>
      </c>
      <c r="I82" s="27">
        <f>SUM(STATS_IndOS_Open_Adv:STATS_Group_NA_NA!I82)</f>
        <v>0</v>
      </c>
      <c r="J82" s="27">
        <f>SUM(STATS_IndOS_Open_Adv:STATS_Group_NA_NA!J82)</f>
        <v>0</v>
      </c>
      <c r="K82" s="27">
        <f>SUM(STATS_IndOS_Open_Adv:STATS_Group_NA_NA!K82)</f>
        <v>0</v>
      </c>
      <c r="L82" s="27">
        <f>SUM(STATS_IndOS_Open_Adv:STATS_Group_NA_NA!L82)</f>
        <v>0</v>
      </c>
      <c r="M82" s="27">
        <f>SUM(STATS_IndOS_Open_Adv:STATS_Group_NA_NA!M82)</f>
        <v>0</v>
      </c>
      <c r="N82" s="27">
        <f>SUM(STATS_IndOS_Open_Adv:STATS_Group_NA_NA!N82)</f>
        <v>0</v>
      </c>
      <c r="O82" s="27">
        <f>SUM(STATS_IndOS_Open_Adv:STATS_Group_NA_NA!O82)</f>
        <v>0</v>
      </c>
    </row>
    <row r="83" spans="1:15" x14ac:dyDescent="0.45">
      <c r="A83" s="12" t="str">
        <f t="shared" si="9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SUM(STATS_IndOS_Open_Adv:STATS_Group_NA_NA!E83)</f>
        <v>0</v>
      </c>
      <c r="F83" s="27">
        <f>SUM(STATS_IndOS_Open_Adv:STATS_Group_NA_NA!F83)</f>
        <v>0</v>
      </c>
      <c r="G83" s="27">
        <f>SUM(STATS_IndOS_Open_Adv:STATS_Group_NA_NA!G83)</f>
        <v>0</v>
      </c>
      <c r="H83" s="27">
        <f>SUM(STATS_IndOS_Open_Adv:STATS_Group_NA_NA!H83)</f>
        <v>0</v>
      </c>
      <c r="I83" s="27">
        <f>SUM(STATS_IndOS_Open_Adv:STATS_Group_NA_NA!I83)</f>
        <v>0</v>
      </c>
      <c r="J83" s="27">
        <f>SUM(STATS_IndOS_Open_Adv:STATS_Group_NA_NA!J83)</f>
        <v>0</v>
      </c>
      <c r="K83" s="27">
        <f>SUM(STATS_IndOS_Open_Adv:STATS_Group_NA_NA!K83)</f>
        <v>0</v>
      </c>
      <c r="L83" s="27">
        <f>SUM(STATS_IndOS_Open_Adv:STATS_Group_NA_NA!L83)</f>
        <v>0</v>
      </c>
      <c r="M83" s="27">
        <f>SUM(STATS_IndOS_Open_Adv:STATS_Group_NA_NA!M83)</f>
        <v>0</v>
      </c>
      <c r="N83" s="27">
        <f>SUM(STATS_IndOS_Open_Adv:STATS_Group_NA_NA!N83)</f>
        <v>0</v>
      </c>
      <c r="O83" s="27">
        <f>SUM(STATS_IndOS_Open_Adv:STATS_Group_NA_NA!O83)</f>
        <v>0</v>
      </c>
    </row>
    <row r="84" spans="1:15" x14ac:dyDescent="0.45">
      <c r="A84" s="12" t="str">
        <f t="shared" si="9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27">
        <f>SUM(STATS_IndOS_Open_Adv:STATS_Group_NA_NA!E84)</f>
        <v>0</v>
      </c>
      <c r="F84" s="27">
        <f>SUM(STATS_IndOS_Open_Adv:STATS_Group_NA_NA!F84)</f>
        <v>0</v>
      </c>
      <c r="G84" s="27">
        <f>SUM(STATS_IndOS_Open_Adv:STATS_Group_NA_NA!G84)</f>
        <v>0</v>
      </c>
      <c r="H84" s="27">
        <f>SUM(STATS_IndOS_Open_Adv:STATS_Group_NA_NA!H84)</f>
        <v>0</v>
      </c>
      <c r="I84" s="27">
        <f>SUM(STATS_IndOS_Open_Adv:STATS_Group_NA_NA!I84)</f>
        <v>0</v>
      </c>
      <c r="J84" s="27">
        <f>SUM(STATS_IndOS_Open_Adv:STATS_Group_NA_NA!J84)</f>
        <v>0</v>
      </c>
      <c r="K84" s="27">
        <f>SUM(STATS_IndOS_Open_Adv:STATS_Group_NA_NA!K84)</f>
        <v>0</v>
      </c>
      <c r="L84" s="27">
        <f>SUM(STATS_IndOS_Open_Adv:STATS_Group_NA_NA!L84)</f>
        <v>0</v>
      </c>
      <c r="M84" s="27">
        <f>SUM(STATS_IndOS_Open_Adv:STATS_Group_NA_NA!M84)</f>
        <v>0</v>
      </c>
      <c r="N84" s="27">
        <f>SUM(STATS_IndOS_Open_Adv:STATS_Group_NA_NA!N84)</f>
        <v>0</v>
      </c>
      <c r="O84" s="27">
        <f>SUM(STATS_IndOS_Open_Adv:STATS_Group_NA_NA!O84)</f>
        <v>0</v>
      </c>
    </row>
  </sheetData>
  <sheetProtection algorithmName="SHA-256" hashValue="af3nyj6gDWoYtPexvDq+W8/sT09YjvNQ5SgqEwTQv1o=" saltValue="kDqkdWzzWYoAhd21D10hgA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tabColor rgb="FFFFFF00"/>
  </sheetPr>
  <dimension ref="A1:J52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77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317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119" t="s">
        <v>107</v>
      </c>
      <c r="F8" s="119" t="s">
        <v>108</v>
      </c>
      <c r="G8" s="115" t="s">
        <v>6</v>
      </c>
      <c r="H8" s="119" t="s">
        <v>7</v>
      </c>
      <c r="I8" s="119" t="s">
        <v>8</v>
      </c>
      <c r="J8" s="119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127"/>
      <c r="F11" s="127"/>
      <c r="G11" s="127"/>
      <c r="H11" s="127"/>
      <c r="I11" s="127"/>
      <c r="J11" s="127"/>
    </row>
    <row r="12" spans="1:10" x14ac:dyDescent="0.45">
      <c r="A12" s="41" t="s">
        <v>335</v>
      </c>
      <c r="B12" s="41" t="str">
        <f>D11</f>
        <v>Internal</v>
      </c>
      <c r="C12" s="41" t="s">
        <v>32</v>
      </c>
      <c r="D12" s="66" t="s">
        <v>329</v>
      </c>
      <c r="E12" s="148">
        <v>0</v>
      </c>
      <c r="F12" s="148">
        <v>0</v>
      </c>
      <c r="G12" s="148">
        <v>0</v>
      </c>
      <c r="H12" s="148">
        <v>0</v>
      </c>
      <c r="I12" s="117">
        <f>SUM(E12:H12)</f>
        <v>0</v>
      </c>
      <c r="J12" s="148">
        <v>0</v>
      </c>
    </row>
    <row r="13" spans="1:10" x14ac:dyDescent="0.45">
      <c r="A13" s="12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48">
        <v>0</v>
      </c>
      <c r="F13" s="148">
        <v>0</v>
      </c>
      <c r="G13" s="148">
        <v>0</v>
      </c>
      <c r="H13" s="148">
        <v>0</v>
      </c>
      <c r="I13" s="117">
        <f>SUM(E13:H13)</f>
        <v>0</v>
      </c>
      <c r="J13" s="148">
        <v>0</v>
      </c>
    </row>
    <row r="14" spans="1:10" x14ac:dyDescent="0.45">
      <c r="A14" s="12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48">
        <v>0</v>
      </c>
      <c r="F14" s="148">
        <v>0</v>
      </c>
      <c r="G14" s="148">
        <v>0</v>
      </c>
      <c r="H14" s="148">
        <v>0</v>
      </c>
      <c r="I14" s="117">
        <f>SUM(E14:H14)</f>
        <v>0</v>
      </c>
      <c r="J14" s="148">
        <v>0</v>
      </c>
    </row>
    <row r="15" spans="1:10" x14ac:dyDescent="0.45">
      <c r="A15" s="12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48">
        <v>0</v>
      </c>
      <c r="F15" s="148">
        <v>0</v>
      </c>
      <c r="G15" s="148">
        <v>0</v>
      </c>
      <c r="H15" s="148">
        <v>0</v>
      </c>
      <c r="I15" s="117">
        <f>SUM(E15:H15)</f>
        <v>0</v>
      </c>
      <c r="J15" s="148">
        <v>0</v>
      </c>
    </row>
    <row r="16" spans="1:10" x14ac:dyDescent="0.45">
      <c r="A16" s="12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SUM(E12:E15)</f>
        <v>0</v>
      </c>
      <c r="F16" s="117">
        <f>SUM(F12:F15)</f>
        <v>0</v>
      </c>
      <c r="G16" s="117">
        <f>SUM(G12:G15)</f>
        <v>0</v>
      </c>
      <c r="H16" s="117">
        <f>SUM(H12:H15)</f>
        <v>0</v>
      </c>
      <c r="I16" s="117">
        <f>SUM(E16:H16)</f>
        <v>0</v>
      </c>
      <c r="J16" s="117">
        <f>SUM(J12:J15)</f>
        <v>0</v>
      </c>
    </row>
    <row r="17" spans="1:10" x14ac:dyDescent="0.45">
      <c r="A17" s="12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37"/>
      <c r="B18" s="37"/>
      <c r="C18" s="37"/>
      <c r="D18" s="38" t="s">
        <v>296</v>
      </c>
      <c r="E18" s="39"/>
      <c r="F18" s="39"/>
      <c r="G18" s="39"/>
      <c r="H18" s="39"/>
      <c r="I18" s="39"/>
      <c r="J18" s="39"/>
    </row>
    <row r="19" spans="1:10" x14ac:dyDescent="0.45">
      <c r="A19" s="41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48">
        <v>0</v>
      </c>
      <c r="F19" s="148">
        <v>0</v>
      </c>
      <c r="G19" s="148">
        <v>0</v>
      </c>
      <c r="H19" s="148">
        <v>0</v>
      </c>
      <c r="I19" s="117">
        <f>SUM(E19:H19)</f>
        <v>0</v>
      </c>
      <c r="J19" s="148">
        <v>0</v>
      </c>
    </row>
    <row r="20" spans="1:10" x14ac:dyDescent="0.45">
      <c r="A20" s="12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48">
        <v>0</v>
      </c>
      <c r="F20" s="148">
        <v>0</v>
      </c>
      <c r="G20" s="148">
        <v>0</v>
      </c>
      <c r="H20" s="148">
        <v>0</v>
      </c>
      <c r="I20" s="117">
        <f>SUM(E20:H20)</f>
        <v>0</v>
      </c>
      <c r="J20" s="148">
        <v>0</v>
      </c>
    </row>
    <row r="21" spans="1:10" x14ac:dyDescent="0.45">
      <c r="A21" s="12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48">
        <v>0</v>
      </c>
      <c r="F21" s="148">
        <v>0</v>
      </c>
      <c r="G21" s="148">
        <v>0</v>
      </c>
      <c r="H21" s="148">
        <v>0</v>
      </c>
      <c r="I21" s="117">
        <f>SUM(E21:H21)</f>
        <v>0</v>
      </c>
      <c r="J21" s="148">
        <v>0</v>
      </c>
    </row>
    <row r="22" spans="1:10" x14ac:dyDescent="0.45">
      <c r="A22" s="12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48">
        <v>0</v>
      </c>
      <c r="F22" s="148">
        <v>0</v>
      </c>
      <c r="G22" s="148">
        <v>0</v>
      </c>
      <c r="H22" s="148">
        <v>0</v>
      </c>
      <c r="I22" s="117">
        <f>SUM(E22:H22)</f>
        <v>0</v>
      </c>
      <c r="J22" s="148">
        <v>0</v>
      </c>
    </row>
    <row r="23" spans="1:10" x14ac:dyDescent="0.45">
      <c r="A23" s="12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SUM(E19:E22)</f>
        <v>0</v>
      </c>
      <c r="F23" s="117">
        <f>SUM(F19:F22)</f>
        <v>0</v>
      </c>
      <c r="G23" s="117">
        <f>SUM(G19:G22)</f>
        <v>0</v>
      </c>
      <c r="H23" s="117">
        <f>SUM(H19:H22)</f>
        <v>0</v>
      </c>
      <c r="I23" s="117">
        <f>SUM(E23:H23)</f>
        <v>0</v>
      </c>
      <c r="J23" s="117">
        <f>SUM(J19:J22)</f>
        <v>0</v>
      </c>
    </row>
    <row r="24" spans="1:10" x14ac:dyDescent="0.45">
      <c r="A24" s="12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37"/>
      <c r="B25" s="37"/>
      <c r="C25" s="37"/>
      <c r="D25" s="38" t="s">
        <v>297</v>
      </c>
      <c r="E25" s="39"/>
      <c r="F25" s="39"/>
      <c r="G25" s="39"/>
      <c r="H25" s="39"/>
      <c r="I25" s="39"/>
      <c r="J25" s="39"/>
    </row>
    <row r="26" spans="1:10" x14ac:dyDescent="0.45">
      <c r="A26" s="41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48">
        <v>0</v>
      </c>
      <c r="F26" s="148">
        <v>0</v>
      </c>
      <c r="G26" s="148">
        <v>0</v>
      </c>
      <c r="H26" s="148">
        <v>0</v>
      </c>
      <c r="I26" s="117">
        <f>SUM(E26:H26)</f>
        <v>0</v>
      </c>
      <c r="J26" s="148">
        <v>0</v>
      </c>
    </row>
    <row r="27" spans="1:10" x14ac:dyDescent="0.45">
      <c r="A27" s="12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48">
        <v>0</v>
      </c>
      <c r="F27" s="148">
        <v>0</v>
      </c>
      <c r="G27" s="148">
        <v>0</v>
      </c>
      <c r="H27" s="148">
        <v>0</v>
      </c>
      <c r="I27" s="117">
        <f>SUM(E27:H27)</f>
        <v>0</v>
      </c>
      <c r="J27" s="148">
        <v>0</v>
      </c>
    </row>
    <row r="28" spans="1:10" x14ac:dyDescent="0.45">
      <c r="A28" s="12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48">
        <v>0</v>
      </c>
      <c r="F28" s="148">
        <v>0</v>
      </c>
      <c r="G28" s="148">
        <v>0</v>
      </c>
      <c r="H28" s="148">
        <v>0</v>
      </c>
      <c r="I28" s="117">
        <f>SUM(E28:H28)</f>
        <v>0</v>
      </c>
      <c r="J28" s="148">
        <v>0</v>
      </c>
    </row>
    <row r="29" spans="1:10" x14ac:dyDescent="0.45">
      <c r="A29" s="12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48">
        <v>0</v>
      </c>
      <c r="F29" s="148">
        <v>0</v>
      </c>
      <c r="G29" s="148">
        <v>0</v>
      </c>
      <c r="H29" s="148">
        <v>0</v>
      </c>
      <c r="I29" s="117">
        <f>SUM(E29:H29)</f>
        <v>0</v>
      </c>
      <c r="J29" s="148">
        <v>0</v>
      </c>
    </row>
    <row r="30" spans="1:10" x14ac:dyDescent="0.45">
      <c r="A30" s="12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SUM(E26:E29)</f>
        <v>0</v>
      </c>
      <c r="F30" s="117">
        <f>SUM(F26:F29)</f>
        <v>0</v>
      </c>
      <c r="G30" s="117">
        <f>SUM(G26:G29)</f>
        <v>0</v>
      </c>
      <c r="H30" s="117">
        <f>SUM(H26:H29)</f>
        <v>0</v>
      </c>
      <c r="I30" s="117">
        <f>SUM(E30:H30)</f>
        <v>0</v>
      </c>
      <c r="J30" s="117">
        <f>SUM(J26:J29)</f>
        <v>0</v>
      </c>
    </row>
    <row r="31" spans="1:10" x14ac:dyDescent="0.45">
      <c r="D31" s="66"/>
      <c r="E31" s="17"/>
      <c r="F31" s="17"/>
      <c r="G31" s="17"/>
      <c r="H31" s="17"/>
      <c r="I31" s="17"/>
      <c r="J31" s="17"/>
    </row>
    <row r="32" spans="1:10" x14ac:dyDescent="0.45"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37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41" t="s">
        <v>336</v>
      </c>
      <c r="B34" s="41" t="str">
        <f>D33</f>
        <v>Internal</v>
      </c>
      <c r="C34" s="41" t="s">
        <v>32</v>
      </c>
      <c r="D34" s="66" t="s">
        <v>329</v>
      </c>
      <c r="E34" s="148">
        <v>0</v>
      </c>
      <c r="F34" s="148">
        <v>0</v>
      </c>
      <c r="G34" s="148">
        <v>0</v>
      </c>
      <c r="H34" s="148">
        <v>0</v>
      </c>
      <c r="I34" s="117">
        <f>SUM(E34:H34)</f>
        <v>0</v>
      </c>
      <c r="J34" s="148">
        <v>0</v>
      </c>
    </row>
    <row r="35" spans="1:10" x14ac:dyDescent="0.45">
      <c r="A35" s="12" t="str">
        <f t="shared" ref="A35:B38" si="3">A34</f>
        <v>RDPD BY SUM INSURED</v>
      </c>
      <c r="B35" s="37" t="str">
        <f t="shared" si="3"/>
        <v>Internal</v>
      </c>
      <c r="C35" s="12" t="s">
        <v>32</v>
      </c>
      <c r="D35" s="66" t="s">
        <v>326</v>
      </c>
      <c r="E35" s="148">
        <v>0</v>
      </c>
      <c r="F35" s="148">
        <v>0</v>
      </c>
      <c r="G35" s="148">
        <v>0</v>
      </c>
      <c r="H35" s="148">
        <v>0</v>
      </c>
      <c r="I35" s="117">
        <f>SUM(E35:H35)</f>
        <v>0</v>
      </c>
      <c r="J35" s="148">
        <v>0</v>
      </c>
    </row>
    <row r="36" spans="1:10" x14ac:dyDescent="0.45">
      <c r="A36" s="12" t="str">
        <f t="shared" si="3"/>
        <v>RDPD BY SUM INSURED</v>
      </c>
      <c r="B36" s="37" t="str">
        <f t="shared" si="3"/>
        <v>Internal</v>
      </c>
      <c r="C36" s="12" t="s">
        <v>32</v>
      </c>
      <c r="D36" s="66" t="s">
        <v>327</v>
      </c>
      <c r="E36" s="148">
        <v>0</v>
      </c>
      <c r="F36" s="148">
        <v>0</v>
      </c>
      <c r="G36" s="148">
        <v>0</v>
      </c>
      <c r="H36" s="148">
        <v>0</v>
      </c>
      <c r="I36" s="117">
        <f>SUM(E36:H36)</f>
        <v>0</v>
      </c>
      <c r="J36" s="148">
        <v>0</v>
      </c>
    </row>
    <row r="37" spans="1:10" x14ac:dyDescent="0.45">
      <c r="A37" s="12" t="str">
        <f t="shared" si="3"/>
        <v>RDPD BY SUM INSURED</v>
      </c>
      <c r="B37" s="12" t="str">
        <f t="shared" si="3"/>
        <v>Internal</v>
      </c>
      <c r="C37" s="12" t="s">
        <v>32</v>
      </c>
      <c r="D37" s="66" t="s">
        <v>324</v>
      </c>
      <c r="E37" s="148">
        <v>0</v>
      </c>
      <c r="F37" s="148">
        <v>0</v>
      </c>
      <c r="G37" s="148">
        <v>0</v>
      </c>
      <c r="H37" s="148">
        <v>0</v>
      </c>
      <c r="I37" s="117">
        <f>SUM(E37:H37)</f>
        <v>0</v>
      </c>
      <c r="J37" s="148">
        <v>0</v>
      </c>
    </row>
    <row r="38" spans="1:10" x14ac:dyDescent="0.45">
      <c r="A38" s="12" t="str">
        <f t="shared" si="3"/>
        <v>RDPD BY SUM INSURED</v>
      </c>
      <c r="B38" s="12" t="str">
        <f t="shared" si="3"/>
        <v>Internal</v>
      </c>
      <c r="C38" s="12" t="s">
        <v>32</v>
      </c>
      <c r="D38" s="66" t="s">
        <v>105</v>
      </c>
      <c r="E38" s="117">
        <f>SUM(E34:E37)</f>
        <v>0</v>
      </c>
      <c r="F38" s="117">
        <f>SUM(F34:F37)</f>
        <v>0</v>
      </c>
      <c r="G38" s="117">
        <f>SUM(G34:G37)</f>
        <v>0</v>
      </c>
      <c r="H38" s="117">
        <f>SUM(H34:H37)</f>
        <v>0</v>
      </c>
      <c r="I38" s="117">
        <f>SUM(E38:H38)</f>
        <v>0</v>
      </c>
      <c r="J38" s="117">
        <f>SUM(J34:J37)</f>
        <v>0</v>
      </c>
    </row>
    <row r="39" spans="1:10" x14ac:dyDescent="0.45">
      <c r="A39" s="12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37"/>
      <c r="B40" s="37"/>
      <c r="C40" s="37"/>
      <c r="D40" s="38" t="s">
        <v>296</v>
      </c>
      <c r="E40" s="39"/>
      <c r="F40" s="39"/>
      <c r="G40" s="39"/>
      <c r="H40" s="39"/>
      <c r="I40" s="39"/>
      <c r="J40" s="39"/>
    </row>
    <row r="41" spans="1:10" x14ac:dyDescent="0.45">
      <c r="A41" s="41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48">
        <v>0</v>
      </c>
      <c r="F41" s="148">
        <v>0</v>
      </c>
      <c r="G41" s="148">
        <v>0</v>
      </c>
      <c r="H41" s="148">
        <v>0</v>
      </c>
      <c r="I41" s="117">
        <f>SUM(E41:H41)</f>
        <v>0</v>
      </c>
      <c r="J41" s="148">
        <v>0</v>
      </c>
    </row>
    <row r="42" spans="1:10" x14ac:dyDescent="0.45">
      <c r="A42" s="12" t="str">
        <f t="shared" ref="A42:B45" si="4">A41</f>
        <v>RDPD BY SUM INSURED</v>
      </c>
      <c r="B42" s="37" t="str">
        <f t="shared" si="4"/>
        <v>External</v>
      </c>
      <c r="C42" s="12" t="s">
        <v>32</v>
      </c>
      <c r="D42" s="66" t="s">
        <v>326</v>
      </c>
      <c r="E42" s="148">
        <v>0</v>
      </c>
      <c r="F42" s="148">
        <v>0</v>
      </c>
      <c r="G42" s="148">
        <v>0</v>
      </c>
      <c r="H42" s="148">
        <v>0</v>
      </c>
      <c r="I42" s="117">
        <f>SUM(E42:H42)</f>
        <v>0</v>
      </c>
      <c r="J42" s="148">
        <v>0</v>
      </c>
    </row>
    <row r="43" spans="1:10" x14ac:dyDescent="0.45">
      <c r="A43" s="12" t="str">
        <f t="shared" si="4"/>
        <v>RDPD BY SUM INSURED</v>
      </c>
      <c r="B43" s="37" t="str">
        <f t="shared" si="4"/>
        <v>External</v>
      </c>
      <c r="C43" s="12" t="s">
        <v>32</v>
      </c>
      <c r="D43" s="66" t="s">
        <v>327</v>
      </c>
      <c r="E43" s="148">
        <v>0</v>
      </c>
      <c r="F43" s="148">
        <v>0</v>
      </c>
      <c r="G43" s="148">
        <v>0</v>
      </c>
      <c r="H43" s="148">
        <v>0</v>
      </c>
      <c r="I43" s="117">
        <f>SUM(E43:H43)</f>
        <v>0</v>
      </c>
      <c r="J43" s="148">
        <v>0</v>
      </c>
    </row>
    <row r="44" spans="1:10" x14ac:dyDescent="0.45">
      <c r="A44" s="12" t="str">
        <f t="shared" si="4"/>
        <v>RDPD BY SUM INSURED</v>
      </c>
      <c r="B44" s="12" t="str">
        <f t="shared" si="4"/>
        <v>External</v>
      </c>
      <c r="C44" s="12" t="s">
        <v>32</v>
      </c>
      <c r="D44" s="66" t="s">
        <v>324</v>
      </c>
      <c r="E44" s="148">
        <v>0</v>
      </c>
      <c r="F44" s="148">
        <v>0</v>
      </c>
      <c r="G44" s="148">
        <v>0</v>
      </c>
      <c r="H44" s="148">
        <v>0</v>
      </c>
      <c r="I44" s="117">
        <f>SUM(E44:H44)</f>
        <v>0</v>
      </c>
      <c r="J44" s="148">
        <v>0</v>
      </c>
    </row>
    <row r="45" spans="1:10" x14ac:dyDescent="0.45">
      <c r="A45" s="12" t="str">
        <f t="shared" si="4"/>
        <v>RDPD BY SUM INSURED</v>
      </c>
      <c r="B45" s="12" t="str">
        <f t="shared" si="4"/>
        <v>External</v>
      </c>
      <c r="C45" s="12" t="s">
        <v>32</v>
      </c>
      <c r="D45" s="66" t="s">
        <v>105</v>
      </c>
      <c r="E45" s="117">
        <f>SUM(E41:E44)</f>
        <v>0</v>
      </c>
      <c r="F45" s="117">
        <f>SUM(F41:F44)</f>
        <v>0</v>
      </c>
      <c r="G45" s="117">
        <f>SUM(G41:G44)</f>
        <v>0</v>
      </c>
      <c r="H45" s="117">
        <f>SUM(H41:H44)</f>
        <v>0</v>
      </c>
      <c r="I45" s="117">
        <f>SUM(E45:H45)</f>
        <v>0</v>
      </c>
      <c r="J45" s="117">
        <f>SUM(J41:J44)</f>
        <v>0</v>
      </c>
    </row>
    <row r="46" spans="1:10" x14ac:dyDescent="0.45">
      <c r="A46" s="12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37"/>
      <c r="B47" s="37"/>
      <c r="C47" s="37"/>
      <c r="D47" s="38" t="s">
        <v>297</v>
      </c>
      <c r="E47" s="39"/>
      <c r="F47" s="39"/>
      <c r="G47" s="39"/>
      <c r="H47" s="39"/>
      <c r="I47" s="39"/>
      <c r="J47" s="39"/>
    </row>
    <row r="48" spans="1:10" x14ac:dyDescent="0.45">
      <c r="A48" s="41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48">
        <v>0</v>
      </c>
      <c r="F48" s="148">
        <v>0</v>
      </c>
      <c r="G48" s="148">
        <v>0</v>
      </c>
      <c r="H48" s="148">
        <v>0</v>
      </c>
      <c r="I48" s="117">
        <f>SUM(E48:H48)</f>
        <v>0</v>
      </c>
      <c r="J48" s="148">
        <v>0</v>
      </c>
    </row>
    <row r="49" spans="1:10" x14ac:dyDescent="0.45">
      <c r="A49" s="12" t="str">
        <f t="shared" ref="A49:B52" si="5">A48</f>
        <v>RDPD BY SUM INSURED</v>
      </c>
      <c r="B49" s="37" t="str">
        <f t="shared" si="5"/>
        <v>Litigated</v>
      </c>
      <c r="C49" s="12" t="s">
        <v>32</v>
      </c>
      <c r="D49" s="66" t="s">
        <v>326</v>
      </c>
      <c r="E49" s="148">
        <v>0</v>
      </c>
      <c r="F49" s="148">
        <v>0</v>
      </c>
      <c r="G49" s="148">
        <v>0</v>
      </c>
      <c r="H49" s="148">
        <v>0</v>
      </c>
      <c r="I49" s="117">
        <f>SUM(E49:H49)</f>
        <v>0</v>
      </c>
      <c r="J49" s="148">
        <v>0</v>
      </c>
    </row>
    <row r="50" spans="1:10" x14ac:dyDescent="0.45">
      <c r="A50" s="12" t="str">
        <f t="shared" si="5"/>
        <v>RDPD BY SUM INSURED</v>
      </c>
      <c r="B50" s="37" t="str">
        <f t="shared" si="5"/>
        <v>Litigated</v>
      </c>
      <c r="C50" s="12" t="s">
        <v>32</v>
      </c>
      <c r="D50" s="66" t="s">
        <v>327</v>
      </c>
      <c r="E50" s="148">
        <v>0</v>
      </c>
      <c r="F50" s="148">
        <v>0</v>
      </c>
      <c r="G50" s="148">
        <v>0</v>
      </c>
      <c r="H50" s="148">
        <v>0</v>
      </c>
      <c r="I50" s="117">
        <f>SUM(E50:H50)</f>
        <v>0</v>
      </c>
      <c r="J50" s="148">
        <v>0</v>
      </c>
    </row>
    <row r="51" spans="1:10" x14ac:dyDescent="0.45">
      <c r="A51" s="12" t="str">
        <f t="shared" si="5"/>
        <v>RDPD BY SUM INSURED</v>
      </c>
      <c r="B51" s="12" t="str">
        <f t="shared" si="5"/>
        <v>Litigated</v>
      </c>
      <c r="C51" s="12" t="s">
        <v>32</v>
      </c>
      <c r="D51" s="66" t="s">
        <v>324</v>
      </c>
      <c r="E51" s="148">
        <v>0</v>
      </c>
      <c r="F51" s="148">
        <v>0</v>
      </c>
      <c r="G51" s="148">
        <v>0</v>
      </c>
      <c r="H51" s="148">
        <v>0</v>
      </c>
      <c r="I51" s="117">
        <f>SUM(E51:H51)</f>
        <v>0</v>
      </c>
      <c r="J51" s="148">
        <v>0</v>
      </c>
    </row>
    <row r="52" spans="1:10" x14ac:dyDescent="0.45">
      <c r="A52" s="12" t="str">
        <f t="shared" si="5"/>
        <v>RDPD BY SUM INSURED</v>
      </c>
      <c r="B52" s="12" t="str">
        <f t="shared" si="5"/>
        <v>Litigated</v>
      </c>
      <c r="C52" s="12" t="s">
        <v>32</v>
      </c>
      <c r="D52" s="66" t="s">
        <v>105</v>
      </c>
      <c r="E52" s="117">
        <f>SUM(E48:E51)</f>
        <v>0</v>
      </c>
      <c r="F52" s="117">
        <f>SUM(F48:F51)</f>
        <v>0</v>
      </c>
      <c r="G52" s="117">
        <f>SUM(G48:G51)</f>
        <v>0</v>
      </c>
      <c r="H52" s="117">
        <f>SUM(H48:H51)</f>
        <v>0</v>
      </c>
      <c r="I52" s="117">
        <f>SUM(E52:H52)</f>
        <v>0</v>
      </c>
      <c r="J52" s="117">
        <f>SUM(J48:J51)</f>
        <v>0</v>
      </c>
    </row>
  </sheetData>
  <sheetProtection algorithmName="SHA-256" hashValue="xQuMiRLiX7kzEEVAGty+re8P6moZZkNHq6H31Tn4kWE=" saltValue="QGDQEcOXhLZZZq4XBzPKXw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CCC00"/>
  </sheetPr>
  <dimension ref="A1:J52"/>
  <sheetViews>
    <sheetView showGridLines="0" topLeftCell="D2" zoomScale="80" zoomScaleNormal="80" workbookViewId="0">
      <pane xSplit="1" ySplit="8" topLeftCell="E10" activePane="bottomRight" state="frozen"/>
      <selection activeCell="D2" sqref="D2"/>
      <selection pane="topRight" activeCell="E2" sqref="E2"/>
      <selection pane="bottomLeft" activeCell="D10" sqref="D10"/>
      <selection pane="bottomRight"/>
    </sheetView>
  </sheetViews>
  <sheetFormatPr defaultColWidth="9.1328125" defaultRowHeight="14.25" x14ac:dyDescent="0.45"/>
  <cols>
    <col min="1" max="1" width="21.59765625" style="42" hidden="1" customWidth="1"/>
    <col min="2" max="2" width="33.1328125" style="42" hidden="1" customWidth="1"/>
    <col min="3" max="3" width="17.59765625" style="42" hidden="1" customWidth="1"/>
    <col min="4" max="4" width="59.3984375" style="1" customWidth="1"/>
    <col min="5" max="10" width="15.73046875" style="1" customWidth="1"/>
    <col min="11" max="16384" width="9.1328125" style="1"/>
  </cols>
  <sheetData>
    <row r="1" spans="1:10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195</v>
      </c>
      <c r="G1" s="31" t="s">
        <v>6</v>
      </c>
      <c r="H1" s="31" t="s">
        <v>175</v>
      </c>
      <c r="I1" s="32" t="s">
        <v>84</v>
      </c>
      <c r="J1" s="31" t="s">
        <v>80</v>
      </c>
    </row>
    <row r="2" spans="1:10" ht="15" customHeight="1" x14ac:dyDescent="0.45">
      <c r="A2" s="12"/>
      <c r="B2" s="34"/>
      <c r="C2" s="20"/>
      <c r="D2" s="54" t="s">
        <v>305</v>
      </c>
      <c r="E2" s="132" t="s">
        <v>75</v>
      </c>
      <c r="F2" s="15"/>
      <c r="G2" s="15"/>
      <c r="H2" s="15"/>
      <c r="I2" s="15"/>
      <c r="J2" s="15"/>
    </row>
    <row r="3" spans="1:10" ht="15" customHeight="1" x14ac:dyDescent="0.45">
      <c r="A3" s="12"/>
      <c r="B3" s="20"/>
      <c r="C3" s="20"/>
      <c r="D3" s="54" t="s">
        <v>287</v>
      </c>
      <c r="E3" s="132" t="s">
        <v>291</v>
      </c>
      <c r="F3" s="17"/>
      <c r="G3" s="17"/>
      <c r="H3" s="17"/>
      <c r="I3" s="17"/>
      <c r="J3" s="17"/>
    </row>
    <row r="4" spans="1:10" ht="15" customHeight="1" x14ac:dyDescent="0.45">
      <c r="A4" s="19"/>
      <c r="B4" s="20"/>
      <c r="C4" s="12"/>
      <c r="D4" s="54" t="s">
        <v>286</v>
      </c>
      <c r="E4" s="132" t="s">
        <v>291</v>
      </c>
      <c r="F4" s="17"/>
      <c r="G4" s="17"/>
      <c r="H4" s="17"/>
      <c r="I4" s="17"/>
      <c r="J4" s="17"/>
    </row>
    <row r="5" spans="1:10" ht="15" customHeight="1" x14ac:dyDescent="0.45">
      <c r="A5" s="19"/>
      <c r="B5" s="20"/>
      <c r="C5" s="12"/>
      <c r="D5" s="16"/>
      <c r="E5" s="17"/>
      <c r="F5" s="17"/>
      <c r="G5" s="17"/>
      <c r="H5" s="17"/>
      <c r="I5" s="17"/>
      <c r="J5" s="17"/>
    </row>
    <row r="6" spans="1:10" ht="15" customHeight="1" x14ac:dyDescent="0.45">
      <c r="A6" s="19"/>
      <c r="B6" s="20"/>
      <c r="C6" s="12"/>
      <c r="D6" s="133"/>
      <c r="E6" s="17"/>
      <c r="F6" s="17"/>
      <c r="G6" s="17"/>
      <c r="H6" s="17"/>
      <c r="I6" s="17"/>
      <c r="J6" s="17"/>
    </row>
    <row r="7" spans="1:10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</row>
    <row r="8" spans="1:10" ht="30" customHeight="1" x14ac:dyDescent="0.45">
      <c r="A8" s="20"/>
      <c r="B8" s="20"/>
      <c r="C8" s="20"/>
      <c r="D8" s="16" t="s">
        <v>4</v>
      </c>
      <c r="E8" s="81" t="s">
        <v>107</v>
      </c>
      <c r="F8" s="91" t="s">
        <v>108</v>
      </c>
      <c r="G8" s="80" t="s">
        <v>6</v>
      </c>
      <c r="H8" s="81" t="s">
        <v>7</v>
      </c>
      <c r="I8" s="81" t="s">
        <v>8</v>
      </c>
      <c r="J8" s="81" t="s">
        <v>80</v>
      </c>
    </row>
    <row r="9" spans="1:10" s="36" customFormat="1" x14ac:dyDescent="0.45">
      <c r="A9" s="20"/>
      <c r="B9" s="20"/>
      <c r="C9" s="20"/>
      <c r="D9" s="108"/>
      <c r="E9" s="112"/>
      <c r="F9" s="112"/>
      <c r="G9" s="112"/>
      <c r="H9" s="112"/>
      <c r="I9" s="112"/>
      <c r="J9" s="112"/>
    </row>
    <row r="10" spans="1:10" ht="15.75" customHeight="1" x14ac:dyDescent="0.45">
      <c r="A10" s="37"/>
      <c r="B10" s="12"/>
      <c r="C10" s="37"/>
      <c r="D10" s="55" t="s">
        <v>298</v>
      </c>
      <c r="E10" s="128" t="s">
        <v>83</v>
      </c>
      <c r="F10" s="128" t="s">
        <v>83</v>
      </c>
      <c r="G10" s="128" t="s">
        <v>83</v>
      </c>
      <c r="H10" s="128" t="s">
        <v>83</v>
      </c>
      <c r="I10" s="128" t="s">
        <v>83</v>
      </c>
      <c r="J10" s="128" t="s">
        <v>83</v>
      </c>
    </row>
    <row r="11" spans="1:10" x14ac:dyDescent="0.45">
      <c r="A11" s="37"/>
      <c r="B11" s="37"/>
      <c r="C11" s="37"/>
      <c r="D11" s="126" t="s">
        <v>295</v>
      </c>
      <c r="E11" s="127"/>
      <c r="F11" s="127"/>
      <c r="G11" s="127"/>
      <c r="H11" s="127"/>
      <c r="I11" s="127"/>
      <c r="J11" s="127"/>
    </row>
    <row r="12" spans="1:10" x14ac:dyDescent="0.45">
      <c r="A12" s="41" t="s">
        <v>335</v>
      </c>
      <c r="B12" s="41" t="str">
        <f>D11</f>
        <v>Internal</v>
      </c>
      <c r="C12" s="41" t="s">
        <v>32</v>
      </c>
      <c r="D12" s="66" t="s">
        <v>329</v>
      </c>
      <c r="E12" s="148">
        <v>0</v>
      </c>
      <c r="F12" s="148">
        <v>0</v>
      </c>
      <c r="G12" s="148">
        <v>0</v>
      </c>
      <c r="H12" s="148">
        <v>0</v>
      </c>
      <c r="I12" s="117">
        <f>SUM(E12:H12)</f>
        <v>0</v>
      </c>
      <c r="J12" s="148">
        <v>0</v>
      </c>
    </row>
    <row r="13" spans="1:10" x14ac:dyDescent="0.45">
      <c r="A13" s="12" t="str">
        <f t="shared" ref="A13:B16" si="0">A12</f>
        <v>RDPD BY NUMBER</v>
      </c>
      <c r="B13" s="37" t="str">
        <f t="shared" si="0"/>
        <v>Internal</v>
      </c>
      <c r="C13" s="12" t="s">
        <v>32</v>
      </c>
      <c r="D13" s="66" t="s">
        <v>326</v>
      </c>
      <c r="E13" s="148">
        <v>0</v>
      </c>
      <c r="F13" s="148">
        <v>0</v>
      </c>
      <c r="G13" s="148">
        <v>0</v>
      </c>
      <c r="H13" s="148">
        <v>0</v>
      </c>
      <c r="I13" s="117">
        <f>SUM(E13:H13)</f>
        <v>0</v>
      </c>
      <c r="J13" s="148">
        <v>0</v>
      </c>
    </row>
    <row r="14" spans="1:10" x14ac:dyDescent="0.45">
      <c r="A14" s="12" t="str">
        <f t="shared" si="0"/>
        <v>RDPD BY NUMBER</v>
      </c>
      <c r="B14" s="37" t="str">
        <f t="shared" si="0"/>
        <v>Internal</v>
      </c>
      <c r="C14" s="12" t="s">
        <v>32</v>
      </c>
      <c r="D14" s="66" t="s">
        <v>327</v>
      </c>
      <c r="E14" s="148">
        <v>0</v>
      </c>
      <c r="F14" s="148">
        <v>0</v>
      </c>
      <c r="G14" s="148">
        <v>0</v>
      </c>
      <c r="H14" s="148">
        <v>0</v>
      </c>
      <c r="I14" s="117">
        <f>SUM(E14:H14)</f>
        <v>0</v>
      </c>
      <c r="J14" s="148">
        <v>0</v>
      </c>
    </row>
    <row r="15" spans="1:10" x14ac:dyDescent="0.45">
      <c r="A15" s="12" t="str">
        <f t="shared" si="0"/>
        <v>RDPD BY NUMBER</v>
      </c>
      <c r="B15" s="12" t="str">
        <f t="shared" si="0"/>
        <v>Internal</v>
      </c>
      <c r="C15" s="12" t="s">
        <v>32</v>
      </c>
      <c r="D15" s="66" t="s">
        <v>324</v>
      </c>
      <c r="E15" s="148">
        <v>0</v>
      </c>
      <c r="F15" s="148">
        <v>0</v>
      </c>
      <c r="G15" s="148">
        <v>0</v>
      </c>
      <c r="H15" s="148">
        <v>0</v>
      </c>
      <c r="I15" s="117">
        <f>SUM(E15:H15)</f>
        <v>0</v>
      </c>
      <c r="J15" s="148">
        <v>0</v>
      </c>
    </row>
    <row r="16" spans="1:10" x14ac:dyDescent="0.45">
      <c r="A16" s="12" t="str">
        <f t="shared" si="0"/>
        <v>RDPD BY NUMBER</v>
      </c>
      <c r="B16" s="12" t="str">
        <f t="shared" si="0"/>
        <v>Internal</v>
      </c>
      <c r="C16" s="12" t="s">
        <v>32</v>
      </c>
      <c r="D16" s="66" t="s">
        <v>105</v>
      </c>
      <c r="E16" s="117">
        <f>SUM(E12:E15)</f>
        <v>0</v>
      </c>
      <c r="F16" s="117">
        <f>SUM(F12:F15)</f>
        <v>0</v>
      </c>
      <c r="G16" s="117">
        <f>SUM(G12:G15)</f>
        <v>0</v>
      </c>
      <c r="H16" s="117">
        <f>SUM(H12:H15)</f>
        <v>0</v>
      </c>
      <c r="I16" s="117">
        <f>SUM(E16:H16)</f>
        <v>0</v>
      </c>
      <c r="J16" s="117">
        <f>SUM(J12:J15)</f>
        <v>0</v>
      </c>
    </row>
    <row r="17" spans="1:10" x14ac:dyDescent="0.45">
      <c r="A17" s="12"/>
      <c r="B17" s="12"/>
      <c r="C17" s="12"/>
      <c r="D17" s="66"/>
      <c r="E17" s="17"/>
      <c r="F17" s="17"/>
      <c r="G17" s="17"/>
      <c r="H17" s="17"/>
      <c r="I17" s="17"/>
      <c r="J17" s="17"/>
    </row>
    <row r="18" spans="1:10" x14ac:dyDescent="0.45">
      <c r="A18" s="37"/>
      <c r="B18" s="37"/>
      <c r="C18" s="37"/>
      <c r="D18" s="38" t="s">
        <v>296</v>
      </c>
      <c r="E18" s="39"/>
      <c r="F18" s="39"/>
      <c r="G18" s="39"/>
      <c r="H18" s="39"/>
      <c r="I18" s="39"/>
      <c r="J18" s="39"/>
    </row>
    <row r="19" spans="1:10" x14ac:dyDescent="0.45">
      <c r="A19" s="41" t="str">
        <f>A12</f>
        <v>RDPD BY NUMBER</v>
      </c>
      <c r="B19" s="41" t="str">
        <f>D18</f>
        <v>External</v>
      </c>
      <c r="C19" s="41" t="s">
        <v>32</v>
      </c>
      <c r="D19" s="66" t="s">
        <v>329</v>
      </c>
      <c r="E19" s="148">
        <v>0</v>
      </c>
      <c r="F19" s="148">
        <v>0</v>
      </c>
      <c r="G19" s="148">
        <v>0</v>
      </c>
      <c r="H19" s="148">
        <v>0</v>
      </c>
      <c r="I19" s="117">
        <f>SUM(E19:H19)</f>
        <v>0</v>
      </c>
      <c r="J19" s="148">
        <v>0</v>
      </c>
    </row>
    <row r="20" spans="1:10" x14ac:dyDescent="0.45">
      <c r="A20" s="12" t="str">
        <f t="shared" ref="A20:B23" si="1">A19</f>
        <v>RDPD BY NUMBER</v>
      </c>
      <c r="B20" s="37" t="str">
        <f t="shared" si="1"/>
        <v>External</v>
      </c>
      <c r="C20" s="12" t="s">
        <v>32</v>
      </c>
      <c r="D20" s="66" t="s">
        <v>326</v>
      </c>
      <c r="E20" s="148">
        <v>0</v>
      </c>
      <c r="F20" s="148">
        <v>0</v>
      </c>
      <c r="G20" s="148">
        <v>0</v>
      </c>
      <c r="H20" s="148">
        <v>0</v>
      </c>
      <c r="I20" s="117">
        <f>SUM(E20:H20)</f>
        <v>0</v>
      </c>
      <c r="J20" s="148">
        <v>0</v>
      </c>
    </row>
    <row r="21" spans="1:10" x14ac:dyDescent="0.45">
      <c r="A21" s="12" t="str">
        <f t="shared" si="1"/>
        <v>RDPD BY NUMBER</v>
      </c>
      <c r="B21" s="37" t="str">
        <f t="shared" si="1"/>
        <v>External</v>
      </c>
      <c r="C21" s="12" t="s">
        <v>32</v>
      </c>
      <c r="D21" s="66" t="s">
        <v>327</v>
      </c>
      <c r="E21" s="148">
        <v>0</v>
      </c>
      <c r="F21" s="148">
        <v>0</v>
      </c>
      <c r="G21" s="148">
        <v>0</v>
      </c>
      <c r="H21" s="148">
        <v>0</v>
      </c>
      <c r="I21" s="117">
        <f>SUM(E21:H21)</f>
        <v>0</v>
      </c>
      <c r="J21" s="148">
        <v>0</v>
      </c>
    </row>
    <row r="22" spans="1:10" x14ac:dyDescent="0.45">
      <c r="A22" s="12" t="str">
        <f t="shared" si="1"/>
        <v>RDPD BY NUMBER</v>
      </c>
      <c r="B22" s="12" t="str">
        <f t="shared" si="1"/>
        <v>External</v>
      </c>
      <c r="C22" s="12" t="s">
        <v>32</v>
      </c>
      <c r="D22" s="66" t="s">
        <v>324</v>
      </c>
      <c r="E22" s="148">
        <v>0</v>
      </c>
      <c r="F22" s="148">
        <v>0</v>
      </c>
      <c r="G22" s="148">
        <v>0</v>
      </c>
      <c r="H22" s="148">
        <v>0</v>
      </c>
      <c r="I22" s="117">
        <f>SUM(E22:H22)</f>
        <v>0</v>
      </c>
      <c r="J22" s="148">
        <v>0</v>
      </c>
    </row>
    <row r="23" spans="1:10" x14ac:dyDescent="0.45">
      <c r="A23" s="12" t="str">
        <f t="shared" si="1"/>
        <v>RDPD BY NUMBER</v>
      </c>
      <c r="B23" s="12" t="str">
        <f t="shared" si="1"/>
        <v>External</v>
      </c>
      <c r="C23" s="12" t="s">
        <v>32</v>
      </c>
      <c r="D23" s="66" t="s">
        <v>105</v>
      </c>
      <c r="E23" s="117">
        <f>SUM(E19:E22)</f>
        <v>0</v>
      </c>
      <c r="F23" s="117">
        <f>SUM(F19:F22)</f>
        <v>0</v>
      </c>
      <c r="G23" s="117">
        <f>SUM(G19:G22)</f>
        <v>0</v>
      </c>
      <c r="H23" s="117">
        <f>SUM(H19:H22)</f>
        <v>0</v>
      </c>
      <c r="I23" s="117">
        <f>SUM(E23:H23)</f>
        <v>0</v>
      </c>
      <c r="J23" s="117">
        <f>SUM(J19:J22)</f>
        <v>0</v>
      </c>
    </row>
    <row r="24" spans="1:10" x14ac:dyDescent="0.45">
      <c r="A24" s="12"/>
      <c r="B24" s="12"/>
      <c r="C24" s="12"/>
      <c r="D24" s="66"/>
      <c r="E24" s="17"/>
      <c r="F24" s="17"/>
      <c r="G24" s="17"/>
      <c r="H24" s="17"/>
      <c r="I24" s="17"/>
      <c r="J24" s="17"/>
    </row>
    <row r="25" spans="1:10" x14ac:dyDescent="0.45">
      <c r="A25" s="37"/>
      <c r="B25" s="37"/>
      <c r="C25" s="37"/>
      <c r="D25" s="38" t="s">
        <v>297</v>
      </c>
      <c r="E25" s="39"/>
      <c r="F25" s="39"/>
      <c r="G25" s="39"/>
      <c r="H25" s="39"/>
      <c r="I25" s="39"/>
      <c r="J25" s="39"/>
    </row>
    <row r="26" spans="1:10" x14ac:dyDescent="0.45">
      <c r="A26" s="41" t="str">
        <f>A12</f>
        <v>RDPD BY NUMBER</v>
      </c>
      <c r="B26" s="41" t="str">
        <f>D25</f>
        <v>Litigated</v>
      </c>
      <c r="C26" s="41" t="s">
        <v>32</v>
      </c>
      <c r="D26" s="66" t="s">
        <v>329</v>
      </c>
      <c r="E26" s="148">
        <v>0</v>
      </c>
      <c r="F26" s="148">
        <v>0</v>
      </c>
      <c r="G26" s="148">
        <v>0</v>
      </c>
      <c r="H26" s="148">
        <v>0</v>
      </c>
      <c r="I26" s="117">
        <f>SUM(E26:H26)</f>
        <v>0</v>
      </c>
      <c r="J26" s="148">
        <v>0</v>
      </c>
    </row>
    <row r="27" spans="1:10" x14ac:dyDescent="0.45">
      <c r="A27" s="12" t="str">
        <f t="shared" ref="A27:B30" si="2">A26</f>
        <v>RDPD BY NUMBER</v>
      </c>
      <c r="B27" s="37" t="str">
        <f t="shared" si="2"/>
        <v>Litigated</v>
      </c>
      <c r="C27" s="12" t="s">
        <v>32</v>
      </c>
      <c r="D27" s="66" t="s">
        <v>326</v>
      </c>
      <c r="E27" s="148">
        <v>0</v>
      </c>
      <c r="F27" s="148">
        <v>0</v>
      </c>
      <c r="G27" s="148">
        <v>0</v>
      </c>
      <c r="H27" s="148">
        <v>0</v>
      </c>
      <c r="I27" s="117">
        <f>SUM(E27:H27)</f>
        <v>0</v>
      </c>
      <c r="J27" s="148">
        <v>0</v>
      </c>
    </row>
    <row r="28" spans="1:10" x14ac:dyDescent="0.45">
      <c r="A28" s="12" t="str">
        <f t="shared" si="2"/>
        <v>RDPD BY NUMBER</v>
      </c>
      <c r="B28" s="37" t="str">
        <f t="shared" si="2"/>
        <v>Litigated</v>
      </c>
      <c r="C28" s="12" t="s">
        <v>32</v>
      </c>
      <c r="D28" s="66" t="s">
        <v>327</v>
      </c>
      <c r="E28" s="148">
        <v>0</v>
      </c>
      <c r="F28" s="148">
        <v>0</v>
      </c>
      <c r="G28" s="148">
        <v>0</v>
      </c>
      <c r="H28" s="148">
        <v>0</v>
      </c>
      <c r="I28" s="117">
        <f>SUM(E28:H28)</f>
        <v>0</v>
      </c>
      <c r="J28" s="148">
        <v>0</v>
      </c>
    </row>
    <row r="29" spans="1:10" x14ac:dyDescent="0.45">
      <c r="A29" s="12" t="str">
        <f t="shared" si="2"/>
        <v>RDPD BY NUMBER</v>
      </c>
      <c r="B29" s="12" t="str">
        <f t="shared" si="2"/>
        <v>Litigated</v>
      </c>
      <c r="C29" s="12" t="s">
        <v>32</v>
      </c>
      <c r="D29" s="66" t="s">
        <v>324</v>
      </c>
      <c r="E29" s="148">
        <v>0</v>
      </c>
      <c r="F29" s="148">
        <v>0</v>
      </c>
      <c r="G29" s="148">
        <v>0</v>
      </c>
      <c r="H29" s="148">
        <v>0</v>
      </c>
      <c r="I29" s="117">
        <f>SUM(E29:H29)</f>
        <v>0</v>
      </c>
      <c r="J29" s="148">
        <v>0</v>
      </c>
    </row>
    <row r="30" spans="1:10" x14ac:dyDescent="0.45">
      <c r="A30" s="12" t="str">
        <f t="shared" si="2"/>
        <v>RDPD BY NUMBER</v>
      </c>
      <c r="B30" s="12" t="str">
        <f t="shared" si="2"/>
        <v>Litigated</v>
      </c>
      <c r="C30" s="12" t="s">
        <v>32</v>
      </c>
      <c r="D30" s="66" t="s">
        <v>105</v>
      </c>
      <c r="E30" s="117">
        <f>SUM(E26:E29)</f>
        <v>0</v>
      </c>
      <c r="F30" s="117">
        <f>SUM(F26:F29)</f>
        <v>0</v>
      </c>
      <c r="G30" s="117">
        <f>SUM(G26:G29)</f>
        <v>0</v>
      </c>
      <c r="H30" s="117">
        <f>SUM(H26:H29)</f>
        <v>0</v>
      </c>
      <c r="I30" s="117">
        <f>SUM(E30:H30)</f>
        <v>0</v>
      </c>
      <c r="J30" s="117">
        <f>SUM(J26:J29)</f>
        <v>0</v>
      </c>
    </row>
    <row r="31" spans="1:10" x14ac:dyDescent="0.45">
      <c r="D31" s="66"/>
      <c r="E31" s="17"/>
      <c r="F31" s="17"/>
      <c r="G31" s="17"/>
      <c r="H31" s="17"/>
      <c r="I31" s="17"/>
      <c r="J31" s="17"/>
    </row>
    <row r="32" spans="1:10" x14ac:dyDescent="0.45">
      <c r="D32" s="55" t="s">
        <v>299</v>
      </c>
      <c r="E32" s="63" t="s">
        <v>82</v>
      </c>
      <c r="F32" s="63" t="s">
        <v>82</v>
      </c>
      <c r="G32" s="63" t="s">
        <v>82</v>
      </c>
      <c r="H32" s="63" t="s">
        <v>82</v>
      </c>
      <c r="I32" s="63" t="s">
        <v>82</v>
      </c>
      <c r="J32" s="63" t="s">
        <v>81</v>
      </c>
    </row>
    <row r="33" spans="1:10" x14ac:dyDescent="0.45">
      <c r="A33" s="37"/>
      <c r="B33" s="37"/>
      <c r="C33" s="37"/>
      <c r="D33" s="126" t="s">
        <v>295</v>
      </c>
      <c r="E33" s="64"/>
      <c r="F33" s="64"/>
      <c r="G33" s="64"/>
      <c r="H33" s="64"/>
      <c r="I33" s="64"/>
      <c r="J33" s="64"/>
    </row>
    <row r="34" spans="1:10" x14ac:dyDescent="0.45">
      <c r="A34" s="41" t="s">
        <v>336</v>
      </c>
      <c r="B34" s="41" t="str">
        <f>D33</f>
        <v>Internal</v>
      </c>
      <c r="C34" s="41" t="s">
        <v>32</v>
      </c>
      <c r="D34" s="66" t="s">
        <v>329</v>
      </c>
      <c r="E34" s="148">
        <v>0</v>
      </c>
      <c r="F34" s="148">
        <v>0</v>
      </c>
      <c r="G34" s="148">
        <v>0</v>
      </c>
      <c r="H34" s="148">
        <v>0</v>
      </c>
      <c r="I34" s="117">
        <f>SUM(E34:H34)</f>
        <v>0</v>
      </c>
      <c r="J34" s="148">
        <v>0</v>
      </c>
    </row>
    <row r="35" spans="1:10" x14ac:dyDescent="0.45">
      <c r="A35" s="12" t="str">
        <f t="shared" ref="A35:B38" si="3">A34</f>
        <v>RDPD BY SUM INSURED</v>
      </c>
      <c r="B35" s="37" t="str">
        <f t="shared" si="3"/>
        <v>Internal</v>
      </c>
      <c r="C35" s="12" t="s">
        <v>32</v>
      </c>
      <c r="D35" s="66" t="s">
        <v>326</v>
      </c>
      <c r="E35" s="148">
        <v>0</v>
      </c>
      <c r="F35" s="148">
        <v>0</v>
      </c>
      <c r="G35" s="148">
        <v>0</v>
      </c>
      <c r="H35" s="148">
        <v>0</v>
      </c>
      <c r="I35" s="117">
        <f>SUM(E35:H35)</f>
        <v>0</v>
      </c>
      <c r="J35" s="148">
        <v>0</v>
      </c>
    </row>
    <row r="36" spans="1:10" x14ac:dyDescent="0.45">
      <c r="A36" s="12" t="str">
        <f t="shared" si="3"/>
        <v>RDPD BY SUM INSURED</v>
      </c>
      <c r="B36" s="37" t="str">
        <f t="shared" si="3"/>
        <v>Internal</v>
      </c>
      <c r="C36" s="12" t="s">
        <v>32</v>
      </c>
      <c r="D36" s="66" t="s">
        <v>327</v>
      </c>
      <c r="E36" s="148">
        <v>0</v>
      </c>
      <c r="F36" s="148">
        <v>0</v>
      </c>
      <c r="G36" s="148">
        <v>0</v>
      </c>
      <c r="H36" s="148">
        <v>0</v>
      </c>
      <c r="I36" s="117">
        <f>SUM(E36:H36)</f>
        <v>0</v>
      </c>
      <c r="J36" s="148">
        <v>0</v>
      </c>
    </row>
    <row r="37" spans="1:10" x14ac:dyDescent="0.45">
      <c r="A37" s="12" t="str">
        <f t="shared" si="3"/>
        <v>RDPD BY SUM INSURED</v>
      </c>
      <c r="B37" s="12" t="str">
        <f t="shared" si="3"/>
        <v>Internal</v>
      </c>
      <c r="C37" s="12" t="s">
        <v>32</v>
      </c>
      <c r="D37" s="66" t="s">
        <v>324</v>
      </c>
      <c r="E37" s="148">
        <v>0</v>
      </c>
      <c r="F37" s="148">
        <v>0</v>
      </c>
      <c r="G37" s="148">
        <v>0</v>
      </c>
      <c r="H37" s="148">
        <v>0</v>
      </c>
      <c r="I37" s="117">
        <f>SUM(E37:H37)</f>
        <v>0</v>
      </c>
      <c r="J37" s="148">
        <v>0</v>
      </c>
    </row>
    <row r="38" spans="1:10" x14ac:dyDescent="0.45">
      <c r="A38" s="12" t="str">
        <f t="shared" si="3"/>
        <v>RDPD BY SUM INSURED</v>
      </c>
      <c r="B38" s="12" t="str">
        <f t="shared" si="3"/>
        <v>Internal</v>
      </c>
      <c r="C38" s="12" t="s">
        <v>32</v>
      </c>
      <c r="D38" s="66" t="s">
        <v>105</v>
      </c>
      <c r="E38" s="117">
        <f>SUM(E34:E37)</f>
        <v>0</v>
      </c>
      <c r="F38" s="117">
        <f>SUM(F34:F37)</f>
        <v>0</v>
      </c>
      <c r="G38" s="117">
        <f>SUM(G34:G37)</f>
        <v>0</v>
      </c>
      <c r="H38" s="117">
        <f>SUM(H34:H37)</f>
        <v>0</v>
      </c>
      <c r="I38" s="117">
        <f>SUM(E38:H38)</f>
        <v>0</v>
      </c>
      <c r="J38" s="117">
        <f>SUM(J34:J37)</f>
        <v>0</v>
      </c>
    </row>
    <row r="39" spans="1:10" x14ac:dyDescent="0.45">
      <c r="A39" s="12"/>
      <c r="B39" s="12"/>
      <c r="C39" s="12"/>
      <c r="D39" s="66"/>
      <c r="E39" s="17"/>
      <c r="F39" s="17"/>
      <c r="G39" s="17"/>
      <c r="H39" s="17"/>
      <c r="I39" s="17"/>
      <c r="J39" s="17"/>
    </row>
    <row r="40" spans="1:10" x14ac:dyDescent="0.45">
      <c r="A40" s="37"/>
      <c r="B40" s="37"/>
      <c r="C40" s="37"/>
      <c r="D40" s="38" t="s">
        <v>296</v>
      </c>
      <c r="E40" s="39"/>
      <c r="F40" s="39"/>
      <c r="G40" s="39"/>
      <c r="H40" s="39"/>
      <c r="I40" s="39"/>
      <c r="J40" s="39"/>
    </row>
    <row r="41" spans="1:10" x14ac:dyDescent="0.45">
      <c r="A41" s="41" t="str">
        <f>A34</f>
        <v>RDPD BY SUM INSURED</v>
      </c>
      <c r="B41" s="41" t="str">
        <f>D40</f>
        <v>External</v>
      </c>
      <c r="C41" s="41" t="s">
        <v>32</v>
      </c>
      <c r="D41" s="66" t="s">
        <v>329</v>
      </c>
      <c r="E41" s="148">
        <v>0</v>
      </c>
      <c r="F41" s="148">
        <v>0</v>
      </c>
      <c r="G41" s="148">
        <v>0</v>
      </c>
      <c r="H41" s="148">
        <v>0</v>
      </c>
      <c r="I41" s="117">
        <f>SUM(E41:H41)</f>
        <v>0</v>
      </c>
      <c r="J41" s="148">
        <v>0</v>
      </c>
    </row>
    <row r="42" spans="1:10" x14ac:dyDescent="0.45">
      <c r="A42" s="12" t="str">
        <f t="shared" ref="A42:B45" si="4">A41</f>
        <v>RDPD BY SUM INSURED</v>
      </c>
      <c r="B42" s="37" t="str">
        <f t="shared" si="4"/>
        <v>External</v>
      </c>
      <c r="C42" s="12" t="s">
        <v>32</v>
      </c>
      <c r="D42" s="66" t="s">
        <v>326</v>
      </c>
      <c r="E42" s="148">
        <v>0</v>
      </c>
      <c r="F42" s="148">
        <v>0</v>
      </c>
      <c r="G42" s="148">
        <v>0</v>
      </c>
      <c r="H42" s="148">
        <v>0</v>
      </c>
      <c r="I42" s="117">
        <f>SUM(E42:H42)</f>
        <v>0</v>
      </c>
      <c r="J42" s="148">
        <v>0</v>
      </c>
    </row>
    <row r="43" spans="1:10" x14ac:dyDescent="0.45">
      <c r="A43" s="12" t="str">
        <f t="shared" si="4"/>
        <v>RDPD BY SUM INSURED</v>
      </c>
      <c r="B43" s="37" t="str">
        <f t="shared" si="4"/>
        <v>External</v>
      </c>
      <c r="C43" s="12" t="s">
        <v>32</v>
      </c>
      <c r="D43" s="66" t="s">
        <v>327</v>
      </c>
      <c r="E43" s="148">
        <v>0</v>
      </c>
      <c r="F43" s="148">
        <v>0</v>
      </c>
      <c r="G43" s="148">
        <v>0</v>
      </c>
      <c r="H43" s="148">
        <v>0</v>
      </c>
      <c r="I43" s="117">
        <f>SUM(E43:H43)</f>
        <v>0</v>
      </c>
      <c r="J43" s="148">
        <v>0</v>
      </c>
    </row>
    <row r="44" spans="1:10" x14ac:dyDescent="0.45">
      <c r="A44" s="12" t="str">
        <f t="shared" si="4"/>
        <v>RDPD BY SUM INSURED</v>
      </c>
      <c r="B44" s="12" t="str">
        <f t="shared" si="4"/>
        <v>External</v>
      </c>
      <c r="C44" s="12" t="s">
        <v>32</v>
      </c>
      <c r="D44" s="66" t="s">
        <v>324</v>
      </c>
      <c r="E44" s="148">
        <v>0</v>
      </c>
      <c r="F44" s="148">
        <v>0</v>
      </c>
      <c r="G44" s="148">
        <v>0</v>
      </c>
      <c r="H44" s="148">
        <v>0</v>
      </c>
      <c r="I44" s="117">
        <f>SUM(E44:H44)</f>
        <v>0</v>
      </c>
      <c r="J44" s="148">
        <v>0</v>
      </c>
    </row>
    <row r="45" spans="1:10" x14ac:dyDescent="0.45">
      <c r="A45" s="12" t="str">
        <f t="shared" si="4"/>
        <v>RDPD BY SUM INSURED</v>
      </c>
      <c r="B45" s="12" t="str">
        <f t="shared" si="4"/>
        <v>External</v>
      </c>
      <c r="C45" s="12" t="s">
        <v>32</v>
      </c>
      <c r="D45" s="66" t="s">
        <v>105</v>
      </c>
      <c r="E45" s="117">
        <f>SUM(E41:E44)</f>
        <v>0</v>
      </c>
      <c r="F45" s="117">
        <f>SUM(F41:F44)</f>
        <v>0</v>
      </c>
      <c r="G45" s="117">
        <f>SUM(G41:G44)</f>
        <v>0</v>
      </c>
      <c r="H45" s="117">
        <f>SUM(H41:H44)</f>
        <v>0</v>
      </c>
      <c r="I45" s="117">
        <f>SUM(E45:H45)</f>
        <v>0</v>
      </c>
      <c r="J45" s="117">
        <f>SUM(J41:J44)</f>
        <v>0</v>
      </c>
    </row>
    <row r="46" spans="1:10" x14ac:dyDescent="0.45">
      <c r="A46" s="12"/>
      <c r="B46" s="12"/>
      <c r="C46" s="12"/>
      <c r="D46" s="66"/>
      <c r="E46" s="17"/>
      <c r="F46" s="17"/>
      <c r="G46" s="17"/>
      <c r="H46" s="17"/>
      <c r="I46" s="17"/>
      <c r="J46" s="17"/>
    </row>
    <row r="47" spans="1:10" x14ac:dyDescent="0.45">
      <c r="A47" s="37"/>
      <c r="B47" s="37"/>
      <c r="C47" s="37"/>
      <c r="D47" s="38" t="s">
        <v>297</v>
      </c>
      <c r="E47" s="39"/>
      <c r="F47" s="39"/>
      <c r="G47" s="39"/>
      <c r="H47" s="39"/>
      <c r="I47" s="39"/>
      <c r="J47" s="39"/>
    </row>
    <row r="48" spans="1:10" x14ac:dyDescent="0.45">
      <c r="A48" s="41" t="str">
        <f>A34</f>
        <v>RDPD BY SUM INSURED</v>
      </c>
      <c r="B48" s="41" t="str">
        <f>D47</f>
        <v>Litigated</v>
      </c>
      <c r="C48" s="41" t="s">
        <v>32</v>
      </c>
      <c r="D48" s="66" t="s">
        <v>329</v>
      </c>
      <c r="E48" s="148">
        <v>0</v>
      </c>
      <c r="F48" s="148">
        <v>0</v>
      </c>
      <c r="G48" s="148">
        <v>0</v>
      </c>
      <c r="H48" s="148">
        <v>0</v>
      </c>
      <c r="I48" s="117">
        <f>SUM(E48:H48)</f>
        <v>0</v>
      </c>
      <c r="J48" s="148">
        <v>0</v>
      </c>
    </row>
    <row r="49" spans="1:10" x14ac:dyDescent="0.45">
      <c r="A49" s="12" t="str">
        <f t="shared" ref="A49:B52" si="5">A48</f>
        <v>RDPD BY SUM INSURED</v>
      </c>
      <c r="B49" s="37" t="str">
        <f t="shared" si="5"/>
        <v>Litigated</v>
      </c>
      <c r="C49" s="12" t="s">
        <v>32</v>
      </c>
      <c r="D49" s="66" t="s">
        <v>326</v>
      </c>
      <c r="E49" s="148">
        <v>0</v>
      </c>
      <c r="F49" s="148">
        <v>0</v>
      </c>
      <c r="G49" s="148">
        <v>0</v>
      </c>
      <c r="H49" s="148">
        <v>0</v>
      </c>
      <c r="I49" s="117">
        <f>SUM(E49:H49)</f>
        <v>0</v>
      </c>
      <c r="J49" s="148">
        <v>0</v>
      </c>
    </row>
    <row r="50" spans="1:10" x14ac:dyDescent="0.45">
      <c r="A50" s="12" t="str">
        <f t="shared" si="5"/>
        <v>RDPD BY SUM INSURED</v>
      </c>
      <c r="B50" s="37" t="str">
        <f t="shared" si="5"/>
        <v>Litigated</v>
      </c>
      <c r="C50" s="12" t="s">
        <v>32</v>
      </c>
      <c r="D50" s="66" t="s">
        <v>327</v>
      </c>
      <c r="E50" s="148">
        <v>0</v>
      </c>
      <c r="F50" s="148">
        <v>0</v>
      </c>
      <c r="G50" s="148">
        <v>0</v>
      </c>
      <c r="H50" s="148">
        <v>0</v>
      </c>
      <c r="I50" s="117">
        <f>SUM(E50:H50)</f>
        <v>0</v>
      </c>
      <c r="J50" s="148">
        <v>0</v>
      </c>
    </row>
    <row r="51" spans="1:10" x14ac:dyDescent="0.45">
      <c r="A51" s="12" t="str">
        <f t="shared" si="5"/>
        <v>RDPD BY SUM INSURED</v>
      </c>
      <c r="B51" s="12" t="str">
        <f t="shared" si="5"/>
        <v>Litigated</v>
      </c>
      <c r="C51" s="12" t="s">
        <v>32</v>
      </c>
      <c r="D51" s="66" t="s">
        <v>324</v>
      </c>
      <c r="E51" s="148">
        <v>0</v>
      </c>
      <c r="F51" s="148">
        <v>0</v>
      </c>
      <c r="G51" s="148">
        <v>0</v>
      </c>
      <c r="H51" s="148">
        <v>0</v>
      </c>
      <c r="I51" s="117">
        <f>SUM(E51:H51)</f>
        <v>0</v>
      </c>
      <c r="J51" s="148">
        <v>0</v>
      </c>
    </row>
    <row r="52" spans="1:10" x14ac:dyDescent="0.45">
      <c r="A52" s="12" t="str">
        <f t="shared" si="5"/>
        <v>RDPD BY SUM INSURED</v>
      </c>
      <c r="B52" s="12" t="str">
        <f t="shared" si="5"/>
        <v>Litigated</v>
      </c>
      <c r="C52" s="12" t="s">
        <v>32</v>
      </c>
      <c r="D52" s="66" t="s">
        <v>105</v>
      </c>
      <c r="E52" s="117">
        <f>SUM(E48:E51)</f>
        <v>0</v>
      </c>
      <c r="F52" s="117">
        <f>SUM(F48:F51)</f>
        <v>0</v>
      </c>
      <c r="G52" s="117">
        <f>SUM(G48:G51)</f>
        <v>0</v>
      </c>
      <c r="H52" s="117">
        <f>SUM(H48:H51)</f>
        <v>0</v>
      </c>
      <c r="I52" s="117">
        <f>SUM(E52:H52)</f>
        <v>0</v>
      </c>
      <c r="J52" s="117">
        <f>SUM(J48:J51)</f>
        <v>0</v>
      </c>
    </row>
  </sheetData>
  <sheetProtection algorithmName="SHA-256" hashValue="0gKkeIY8ZgbV/hGFaW0RVv24YDU1AK/QAEuZLIjOmbw=" saltValue="18DDI/aMjeCtuo94VjnA3A==" spinCount="100000" sheet="1" objects="1" scenarios="1"/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B2:D100"/>
  <sheetViews>
    <sheetView topLeftCell="A4" workbookViewId="0">
      <selection activeCell="Q37" sqref="Q37"/>
    </sheetView>
  </sheetViews>
  <sheetFormatPr defaultColWidth="9.1328125" defaultRowHeight="14.25" x14ac:dyDescent="0.45"/>
  <cols>
    <col min="1" max="1" width="9.1328125" style="1"/>
    <col min="2" max="2" width="54.86328125" style="1" bestFit="1" customWidth="1"/>
    <col min="3" max="3" width="14.1328125" style="1" bestFit="1" customWidth="1"/>
    <col min="4" max="4" width="13.3984375" style="1" bestFit="1" customWidth="1"/>
    <col min="5" max="16384" width="9.1328125" style="1"/>
  </cols>
  <sheetData>
    <row r="2" spans="2:4" x14ac:dyDescent="0.45">
      <c r="B2" s="9" t="s">
        <v>28</v>
      </c>
    </row>
    <row r="3" spans="2:4" x14ac:dyDescent="0.45">
      <c r="B3" s="9" t="s">
        <v>26</v>
      </c>
      <c r="C3" s="9" t="s">
        <v>27</v>
      </c>
      <c r="D3" s="9"/>
    </row>
    <row r="4" spans="2:4" x14ac:dyDescent="0.45">
      <c r="B4" s="89" t="s">
        <v>132</v>
      </c>
      <c r="C4" s="1" t="s">
        <v>41</v>
      </c>
    </row>
    <row r="5" spans="2:4" x14ac:dyDescent="0.45">
      <c r="B5" s="89" t="s">
        <v>133</v>
      </c>
      <c r="C5" s="1" t="s">
        <v>58</v>
      </c>
    </row>
    <row r="6" spans="2:4" x14ac:dyDescent="0.45">
      <c r="B6" s="89" t="s">
        <v>33</v>
      </c>
      <c r="C6" s="1" t="s">
        <v>54</v>
      </c>
    </row>
    <row r="7" spans="2:4" x14ac:dyDescent="0.45">
      <c r="B7" s="89" t="s">
        <v>134</v>
      </c>
      <c r="C7" s="1" t="s">
        <v>42</v>
      </c>
    </row>
    <row r="8" spans="2:4" x14ac:dyDescent="0.45">
      <c r="B8" s="89" t="s">
        <v>135</v>
      </c>
      <c r="C8" s="1" t="s">
        <v>57</v>
      </c>
    </row>
    <row r="9" spans="2:4" x14ac:dyDescent="0.45">
      <c r="B9" s="89" t="s">
        <v>136</v>
      </c>
      <c r="C9" s="1" t="s">
        <v>43</v>
      </c>
    </row>
    <row r="10" spans="2:4" x14ac:dyDescent="0.45">
      <c r="B10" s="89" t="s">
        <v>34</v>
      </c>
      <c r="C10" s="1" t="s">
        <v>60</v>
      </c>
    </row>
    <row r="11" spans="2:4" x14ac:dyDescent="0.45">
      <c r="B11" s="89" t="s">
        <v>137</v>
      </c>
      <c r="C11" s="1" t="s">
        <v>61</v>
      </c>
    </row>
    <row r="12" spans="2:4" x14ac:dyDescent="0.45">
      <c r="B12" s="89" t="s">
        <v>138</v>
      </c>
      <c r="C12" s="1" t="s">
        <v>44</v>
      </c>
    </row>
    <row r="13" spans="2:4" x14ac:dyDescent="0.45">
      <c r="B13" s="89" t="s">
        <v>139</v>
      </c>
      <c r="C13" s="1" t="s">
        <v>59</v>
      </c>
    </row>
    <row r="14" spans="2:4" x14ac:dyDescent="0.45">
      <c r="B14" s="89" t="s">
        <v>140</v>
      </c>
      <c r="C14" s="1" t="s">
        <v>62</v>
      </c>
    </row>
    <row r="15" spans="2:4" x14ac:dyDescent="0.45">
      <c r="B15" s="89" t="s">
        <v>35</v>
      </c>
      <c r="C15" s="1" t="s">
        <v>45</v>
      </c>
    </row>
    <row r="16" spans="2:4" x14ac:dyDescent="0.45">
      <c r="B16" s="89" t="s">
        <v>141</v>
      </c>
      <c r="C16" s="1" t="s">
        <v>46</v>
      </c>
    </row>
    <row r="17" spans="2:3" x14ac:dyDescent="0.45">
      <c r="B17" s="89" t="s">
        <v>142</v>
      </c>
      <c r="C17" s="1" t="s">
        <v>64</v>
      </c>
    </row>
    <row r="18" spans="2:3" x14ac:dyDescent="0.45">
      <c r="B18" s="89" t="s">
        <v>36</v>
      </c>
      <c r="C18" s="1" t="s">
        <v>47</v>
      </c>
    </row>
    <row r="19" spans="2:3" x14ac:dyDescent="0.45">
      <c r="B19" s="89" t="s">
        <v>37</v>
      </c>
      <c r="C19" s="1" t="s">
        <v>65</v>
      </c>
    </row>
    <row r="20" spans="2:3" x14ac:dyDescent="0.45">
      <c r="B20" s="89" t="s">
        <v>38</v>
      </c>
      <c r="C20" s="1" t="s">
        <v>48</v>
      </c>
    </row>
    <row r="21" spans="2:3" x14ac:dyDescent="0.45">
      <c r="B21" s="89" t="s">
        <v>39</v>
      </c>
      <c r="C21" s="1" t="s">
        <v>66</v>
      </c>
    </row>
    <row r="22" spans="2:3" x14ac:dyDescent="0.45">
      <c r="B22" s="89" t="s">
        <v>143</v>
      </c>
      <c r="C22" s="1" t="s">
        <v>49</v>
      </c>
    </row>
    <row r="23" spans="2:3" x14ac:dyDescent="0.45">
      <c r="B23" s="89" t="s">
        <v>144</v>
      </c>
      <c r="C23" s="1" t="s">
        <v>50</v>
      </c>
    </row>
    <row r="24" spans="2:3" x14ac:dyDescent="0.45">
      <c r="B24" s="89" t="s">
        <v>145</v>
      </c>
      <c r="C24" s="1" t="s">
        <v>67</v>
      </c>
    </row>
    <row r="25" spans="2:3" x14ac:dyDescent="0.45">
      <c r="B25" s="89" t="s">
        <v>146</v>
      </c>
      <c r="C25" s="1" t="s">
        <v>68</v>
      </c>
    </row>
    <row r="26" spans="2:3" x14ac:dyDescent="0.45">
      <c r="B26" s="89" t="s">
        <v>147</v>
      </c>
      <c r="C26" s="1" t="s">
        <v>51</v>
      </c>
    </row>
    <row r="27" spans="2:3" x14ac:dyDescent="0.45">
      <c r="B27" s="89" t="s">
        <v>148</v>
      </c>
      <c r="C27" s="1" t="s">
        <v>153</v>
      </c>
    </row>
    <row r="28" spans="2:3" x14ac:dyDescent="0.45">
      <c r="B28" s="89" t="s">
        <v>149</v>
      </c>
      <c r="C28" s="1" t="s">
        <v>63</v>
      </c>
    </row>
    <row r="29" spans="2:3" x14ac:dyDescent="0.45">
      <c r="B29" s="89" t="s">
        <v>55</v>
      </c>
      <c r="C29" s="1" t="s">
        <v>56</v>
      </c>
    </row>
    <row r="30" spans="2:3" x14ac:dyDescent="0.45">
      <c r="B30" s="89" t="s">
        <v>150</v>
      </c>
      <c r="C30" s="1" t="s">
        <v>69</v>
      </c>
    </row>
    <row r="31" spans="2:3" x14ac:dyDescent="0.45">
      <c r="B31" s="89" t="s">
        <v>151</v>
      </c>
      <c r="C31" s="1" t="s">
        <v>52</v>
      </c>
    </row>
    <row r="32" spans="2:3" x14ac:dyDescent="0.45">
      <c r="B32" s="89" t="s">
        <v>152</v>
      </c>
      <c r="C32" s="1" t="s">
        <v>53</v>
      </c>
    </row>
    <row r="35" spans="2:3" x14ac:dyDescent="0.45">
      <c r="B35" s="1" t="s">
        <v>40</v>
      </c>
      <c r="C35" s="10">
        <f>DATE(YEAR(EndDate),MONTH(EndDate)-Period+1,1)-1</f>
        <v>42369</v>
      </c>
    </row>
    <row r="36" spans="2:3" x14ac:dyDescent="0.45">
      <c r="C36" s="1" t="str">
        <f ca="1">CELL("filename",A1)</f>
        <v>https://im/teams/INDUSTRIES/PublicWorkspace/LI - ASIC claims data collection development - 2017/[APRA Life Claims Data Definitions Template – Phase 1 Round 1.xlsx]_Parameters</v>
      </c>
    </row>
    <row r="37" spans="2:3" x14ac:dyDescent="0.45">
      <c r="C37" s="1" t="str">
        <f ca="1">LEFT(C36,FIND("]",C36))</f>
        <v>https://im/teams/INDUSTRIES/PublicWorkspace/LI - ASIC claims data collection development - 2017/[APRA Life Claims Data Definitions Template – Phase 1 Round 1.xlsx]</v>
      </c>
    </row>
    <row r="38" spans="2:3" x14ac:dyDescent="0.45">
      <c r="B38" s="1" t="s">
        <v>74</v>
      </c>
      <c r="C38" s="1" t="str">
        <f ca="1">C39&amp;C40</f>
        <v>https://im/teams/INDUSTRIES/PublicWorkspace/LI - ASIC claims data collection development - 2017/APRA Life Claims Data Definitions Template – Phase 1 Round 1.xlsx</v>
      </c>
    </row>
    <row r="39" spans="2:3" x14ac:dyDescent="0.45">
      <c r="B39" s="1" t="s">
        <v>71</v>
      </c>
      <c r="C39" s="1" t="str">
        <f ca="1">LEFT(C36,FIND("[",C36)-1)</f>
        <v>https://im/teams/INDUSTRIES/PublicWorkspace/LI - ASIC claims data collection development - 2017/</v>
      </c>
    </row>
    <row r="40" spans="2:3" x14ac:dyDescent="0.45">
      <c r="B40" s="1" t="s">
        <v>72</v>
      </c>
      <c r="C40" s="1" t="str">
        <f ca="1">SUBSTITUTE(RIGHT(C37,LEN(C37)-LEN(C39)-1),"]","")</f>
        <v>APRA Life Claims Data Definitions Template – Phase 1 Round 1.xlsx</v>
      </c>
    </row>
    <row r="41" spans="2:3" x14ac:dyDescent="0.45">
      <c r="B41" s="1" t="s">
        <v>73</v>
      </c>
      <c r="C41" s="1" t="str">
        <f ca="1">RIGHT(C36,LEN(C36)-LEN(C37))</f>
        <v>_Parameters</v>
      </c>
    </row>
    <row r="43" spans="2:3" x14ac:dyDescent="0.45">
      <c r="B43" s="1" t="s">
        <v>78</v>
      </c>
      <c r="C43" s="1" t="str">
        <f>IFERROR(VLOOKUP(Cover_Sheet!$C$4,EntityTable,2,FALSE),"")</f>
        <v/>
      </c>
    </row>
    <row r="44" spans="2:3" x14ac:dyDescent="0.45">
      <c r="B44" s="1" t="s">
        <v>79</v>
      </c>
      <c r="C44" s="1" t="str">
        <f>IFERROR(VLOOKUP(Cover_Sheet!$C$4,EntityTable,3,FALSE),"")</f>
        <v/>
      </c>
    </row>
    <row r="46" spans="2:3" x14ac:dyDescent="0.45">
      <c r="B46" s="9" t="s">
        <v>196</v>
      </c>
    </row>
    <row r="47" spans="2:3" x14ac:dyDescent="0.45">
      <c r="B47" s="31" t="s">
        <v>18</v>
      </c>
      <c r="C47" s="31" t="s">
        <v>112</v>
      </c>
    </row>
    <row r="48" spans="2:3" x14ac:dyDescent="0.45">
      <c r="B48" s="31" t="s">
        <v>118</v>
      </c>
      <c r="C48" s="31" t="s">
        <v>197</v>
      </c>
    </row>
    <row r="49" spans="2:3" x14ac:dyDescent="0.45">
      <c r="B49" s="31" t="s">
        <v>119</v>
      </c>
      <c r="C49" s="31" t="s">
        <v>198</v>
      </c>
    </row>
    <row r="50" spans="2:3" x14ac:dyDescent="0.45">
      <c r="B50" s="31" t="s">
        <v>120</v>
      </c>
      <c r="C50" s="31" t="s">
        <v>199</v>
      </c>
    </row>
    <row r="51" spans="2:3" x14ac:dyDescent="0.45">
      <c r="B51" s="31" t="s">
        <v>121</v>
      </c>
      <c r="C51" s="31" t="s">
        <v>200</v>
      </c>
    </row>
    <row r="52" spans="2:3" x14ac:dyDescent="0.45">
      <c r="B52" s="31" t="s">
        <v>122</v>
      </c>
      <c r="C52" s="31" t="s">
        <v>201</v>
      </c>
    </row>
    <row r="53" spans="2:3" x14ac:dyDescent="0.45">
      <c r="B53" s="31" t="s">
        <v>123</v>
      </c>
      <c r="C53" s="31" t="s">
        <v>202</v>
      </c>
    </row>
    <row r="54" spans="2:3" x14ac:dyDescent="0.45">
      <c r="B54" s="31" t="s">
        <v>131</v>
      </c>
      <c r="C54" s="31" t="s">
        <v>203</v>
      </c>
    </row>
    <row r="55" spans="2:3" x14ac:dyDescent="0.45">
      <c r="B55" s="32" t="s">
        <v>154</v>
      </c>
      <c r="C55" s="31" t="s">
        <v>116</v>
      </c>
    </row>
    <row r="56" spans="2:3" x14ac:dyDescent="0.45">
      <c r="B56" s="11" t="s">
        <v>155</v>
      </c>
      <c r="C56" s="31" t="s">
        <v>117</v>
      </c>
    </row>
    <row r="57" spans="2:3" x14ac:dyDescent="0.45">
      <c r="B57" s="31" t="s">
        <v>242</v>
      </c>
      <c r="C57" s="31" t="s">
        <v>243</v>
      </c>
    </row>
    <row r="58" spans="2:3" x14ac:dyDescent="0.45">
      <c r="B58" s="1" t="s">
        <v>177</v>
      </c>
      <c r="C58" s="89" t="s">
        <v>204</v>
      </c>
    </row>
    <row r="59" spans="2:3" x14ac:dyDescent="0.45">
      <c r="B59" s="1" t="s">
        <v>178</v>
      </c>
      <c r="C59" s="89" t="s">
        <v>205</v>
      </c>
    </row>
    <row r="60" spans="2:3" x14ac:dyDescent="0.45">
      <c r="B60" s="1" t="s">
        <v>179</v>
      </c>
      <c r="C60" s="89" t="s">
        <v>206</v>
      </c>
    </row>
    <row r="61" spans="2:3" x14ac:dyDescent="0.45">
      <c r="B61" s="1" t="s">
        <v>180</v>
      </c>
      <c r="C61" s="89" t="s">
        <v>207</v>
      </c>
    </row>
    <row r="62" spans="2:3" x14ac:dyDescent="0.45">
      <c r="B62" s="1" t="s">
        <v>181</v>
      </c>
      <c r="C62" s="89" t="s">
        <v>208</v>
      </c>
    </row>
    <row r="63" spans="2:3" x14ac:dyDescent="0.45">
      <c r="B63" s="1" t="s">
        <v>182</v>
      </c>
      <c r="C63" s="89" t="s">
        <v>209</v>
      </c>
    </row>
    <row r="64" spans="2:3" x14ac:dyDescent="0.45">
      <c r="B64" s="1" t="s">
        <v>183</v>
      </c>
      <c r="C64" s="89" t="s">
        <v>210</v>
      </c>
    </row>
    <row r="65" spans="2:3" x14ac:dyDescent="0.45">
      <c r="B65" s="1" t="s">
        <v>184</v>
      </c>
      <c r="C65" s="89" t="s">
        <v>211</v>
      </c>
    </row>
    <row r="66" spans="2:3" x14ac:dyDescent="0.45">
      <c r="B66" s="1" t="s">
        <v>185</v>
      </c>
      <c r="C66" s="89" t="s">
        <v>212</v>
      </c>
    </row>
    <row r="67" spans="2:3" x14ac:dyDescent="0.45">
      <c r="B67" s="1" t="s">
        <v>186</v>
      </c>
      <c r="C67" s="89" t="s">
        <v>213</v>
      </c>
    </row>
    <row r="68" spans="2:3" x14ac:dyDescent="0.45">
      <c r="B68" s="1" t="s">
        <v>187</v>
      </c>
      <c r="C68" s="89" t="s">
        <v>214</v>
      </c>
    </row>
    <row r="69" spans="2:3" x14ac:dyDescent="0.45">
      <c r="B69" s="1" t="s">
        <v>188</v>
      </c>
      <c r="C69" s="89" t="s">
        <v>215</v>
      </c>
    </row>
    <row r="70" spans="2:3" x14ac:dyDescent="0.45">
      <c r="B70" s="1" t="s">
        <v>189</v>
      </c>
      <c r="C70" s="89" t="s">
        <v>216</v>
      </c>
    </row>
    <row r="71" spans="2:3" x14ac:dyDescent="0.45">
      <c r="B71" s="1" t="s">
        <v>190</v>
      </c>
      <c r="C71" s="89" t="s">
        <v>217</v>
      </c>
    </row>
    <row r="72" spans="2:3" x14ac:dyDescent="0.45">
      <c r="B72" s="1" t="s">
        <v>191</v>
      </c>
      <c r="C72" s="89" t="s">
        <v>218</v>
      </c>
    </row>
    <row r="73" spans="2:3" x14ac:dyDescent="0.45">
      <c r="B73" s="1" t="s">
        <v>192</v>
      </c>
      <c r="C73" s="89" t="s">
        <v>219</v>
      </c>
    </row>
    <row r="74" spans="2:3" x14ac:dyDescent="0.45">
      <c r="B74" s="1" t="s">
        <v>193</v>
      </c>
      <c r="C74" s="89" t="s">
        <v>220</v>
      </c>
    </row>
    <row r="75" spans="2:3" x14ac:dyDescent="0.45">
      <c r="B75" s="1" t="s">
        <v>194</v>
      </c>
      <c r="C75" s="89" t="s">
        <v>221</v>
      </c>
    </row>
    <row r="76" spans="2:3" x14ac:dyDescent="0.45">
      <c r="B76" s="1" t="s">
        <v>156</v>
      </c>
      <c r="C76" s="89" t="s">
        <v>222</v>
      </c>
    </row>
    <row r="77" spans="2:3" x14ac:dyDescent="0.45">
      <c r="B77" s="1" t="s">
        <v>157</v>
      </c>
      <c r="C77" s="89" t="s">
        <v>223</v>
      </c>
    </row>
    <row r="78" spans="2:3" x14ac:dyDescent="0.45">
      <c r="B78" s="1" t="s">
        <v>158</v>
      </c>
      <c r="C78" s="89" t="s">
        <v>224</v>
      </c>
    </row>
    <row r="79" spans="2:3" x14ac:dyDescent="0.45">
      <c r="B79" s="1" t="s">
        <v>159</v>
      </c>
      <c r="C79" s="89" t="s">
        <v>225</v>
      </c>
    </row>
    <row r="80" spans="2:3" x14ac:dyDescent="0.45">
      <c r="B80" s="1" t="s">
        <v>160</v>
      </c>
      <c r="C80" s="89" t="s">
        <v>226</v>
      </c>
    </row>
    <row r="81" spans="2:3" x14ac:dyDescent="0.45">
      <c r="B81" s="1" t="s">
        <v>161</v>
      </c>
      <c r="C81" s="89" t="s">
        <v>227</v>
      </c>
    </row>
    <row r="82" spans="2:3" x14ac:dyDescent="0.45">
      <c r="B82" s="1" t="s">
        <v>162</v>
      </c>
      <c r="C82" s="89" t="s">
        <v>228</v>
      </c>
    </row>
    <row r="83" spans="2:3" x14ac:dyDescent="0.45">
      <c r="B83" s="1" t="s">
        <v>163</v>
      </c>
      <c r="C83" s="89" t="s">
        <v>229</v>
      </c>
    </row>
    <row r="84" spans="2:3" x14ac:dyDescent="0.45">
      <c r="B84" s="1" t="s">
        <v>164</v>
      </c>
      <c r="C84" s="89" t="s">
        <v>230</v>
      </c>
    </row>
    <row r="85" spans="2:3" x14ac:dyDescent="0.45">
      <c r="B85" s="1" t="s">
        <v>165</v>
      </c>
      <c r="C85" s="89" t="s">
        <v>231</v>
      </c>
    </row>
    <row r="86" spans="2:3" x14ac:dyDescent="0.45">
      <c r="B86" s="1" t="s">
        <v>166</v>
      </c>
      <c r="C86" s="89" t="s">
        <v>232</v>
      </c>
    </row>
    <row r="87" spans="2:3" x14ac:dyDescent="0.45">
      <c r="B87" s="1" t="s">
        <v>167</v>
      </c>
      <c r="C87" s="89" t="s">
        <v>233</v>
      </c>
    </row>
    <row r="88" spans="2:3" x14ac:dyDescent="0.45">
      <c r="B88" s="1" t="s">
        <v>168</v>
      </c>
      <c r="C88" s="89" t="s">
        <v>234</v>
      </c>
    </row>
    <row r="89" spans="2:3" x14ac:dyDescent="0.45">
      <c r="B89" s="1" t="s">
        <v>169</v>
      </c>
      <c r="C89" s="89" t="s">
        <v>235</v>
      </c>
    </row>
    <row r="90" spans="2:3" x14ac:dyDescent="0.45">
      <c r="B90" s="1" t="s">
        <v>170</v>
      </c>
      <c r="C90" s="89" t="s">
        <v>236</v>
      </c>
    </row>
    <row r="91" spans="2:3" x14ac:dyDescent="0.45">
      <c r="B91" s="1" t="s">
        <v>171</v>
      </c>
      <c r="C91" s="89" t="s">
        <v>237</v>
      </c>
    </row>
    <row r="92" spans="2:3" x14ac:dyDescent="0.45">
      <c r="B92" s="1" t="s">
        <v>172</v>
      </c>
      <c r="C92" s="89" t="s">
        <v>238</v>
      </c>
    </row>
    <row r="93" spans="2:3" x14ac:dyDescent="0.45">
      <c r="B93" s="1" t="s">
        <v>173</v>
      </c>
      <c r="C93" s="89" t="s">
        <v>239</v>
      </c>
    </row>
    <row r="94" spans="2:3" x14ac:dyDescent="0.45">
      <c r="B94" s="1" t="s">
        <v>174</v>
      </c>
      <c r="C94" s="89" t="s">
        <v>240</v>
      </c>
    </row>
    <row r="95" spans="2:3" x14ac:dyDescent="0.45">
      <c r="B95" s="89" t="s">
        <v>18</v>
      </c>
      <c r="C95" s="89" t="s">
        <v>107</v>
      </c>
    </row>
    <row r="96" spans="2:3" x14ac:dyDescent="0.45">
      <c r="B96" s="89" t="s">
        <v>195</v>
      </c>
      <c r="C96" s="89" t="s">
        <v>108</v>
      </c>
    </row>
    <row r="97" spans="2:3" x14ac:dyDescent="0.45">
      <c r="B97" s="89" t="s">
        <v>6</v>
      </c>
      <c r="C97" s="89" t="s">
        <v>6</v>
      </c>
    </row>
    <row r="98" spans="2:3" x14ac:dyDescent="0.45">
      <c r="B98" s="89" t="s">
        <v>175</v>
      </c>
      <c r="C98" s="89" t="s">
        <v>7</v>
      </c>
    </row>
    <row r="99" spans="2:3" x14ac:dyDescent="0.45">
      <c r="B99" s="89" t="s">
        <v>84</v>
      </c>
      <c r="C99" s="89" t="s">
        <v>241</v>
      </c>
    </row>
    <row r="100" spans="2:3" x14ac:dyDescent="0.45">
      <c r="B100" s="89" t="s">
        <v>80</v>
      </c>
      <c r="C100" s="89" t="s">
        <v>80</v>
      </c>
    </row>
  </sheetData>
  <dataValidations count="1">
    <dataValidation allowBlank="1" showErrorMessage="1" sqref="C43"/>
  </dataValidation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CC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109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316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87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" si="11">F69-SUM(F65:F66)+SUM(F67:F67)</f>
        <v>0</v>
      </c>
      <c r="G68" s="27">
        <f t="shared" ref="G68" si="12">G69-SUM(G65:G66)+SUM(G67:G67)</f>
        <v>0</v>
      </c>
      <c r="H68" s="27">
        <f t="shared" ref="H68" si="13">H69-SUM(H65:H66)+SUM(H67:H67)</f>
        <v>0</v>
      </c>
      <c r="I68" s="27">
        <f t="shared" ref="I68" si="14">I69-SUM(I65:I66)+SUM(I67:I67)</f>
        <v>0</v>
      </c>
      <c r="J68" s="27">
        <f t="shared" ref="J68" si="15">J69-SUM(J65:J66)+SUM(J67:J67)</f>
        <v>0</v>
      </c>
      <c r="K68" s="27">
        <f t="shared" ref="K68" si="16">K69-SUM(K65:K66)+SUM(K67:K67)</f>
        <v>0</v>
      </c>
      <c r="L68" s="27">
        <f t="shared" ref="L68" si="17">L69-SUM(L65:L66)+SUM(L67:L67)</f>
        <v>0</v>
      </c>
      <c r="M68" s="27">
        <f t="shared" ref="M68" si="18">M69-SUM(M65:M66)+SUM(M67:M67)</f>
        <v>0</v>
      </c>
      <c r="N68" s="27">
        <f t="shared" ref="N68" si="19">N69-SUM(N65:N66)+SUM(N67:N67)</f>
        <v>0</v>
      </c>
      <c r="O68" s="27">
        <f t="shared" ref="O68" si="20">O69-SUM(O65:O66)+SUM(O67:O67)</f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21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21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" si="22">F77-SUM(F73:F74)+SUM(F75:F75)</f>
        <v>0</v>
      </c>
      <c r="G76" s="27">
        <f t="shared" ref="G76" si="23">G77-SUM(G73:G74)+SUM(G75:G75)</f>
        <v>0</v>
      </c>
      <c r="H76" s="27">
        <f t="shared" ref="H76" si="24">H77-SUM(H73:H74)+SUM(H75:H75)</f>
        <v>0</v>
      </c>
      <c r="I76" s="27">
        <f t="shared" ref="I76" si="25">I77-SUM(I73:I74)+SUM(I75:I75)</f>
        <v>0</v>
      </c>
      <c r="J76" s="27">
        <f t="shared" ref="J76" si="26">J77-SUM(J73:J74)+SUM(J75:J75)</f>
        <v>0</v>
      </c>
      <c r="K76" s="27">
        <f t="shared" ref="K76" si="27">K77-SUM(K73:K74)+SUM(K75:K75)</f>
        <v>0</v>
      </c>
      <c r="L76" s="27">
        <f t="shared" ref="L76" si="28">L77-SUM(L73:L74)+SUM(L75:L75)</f>
        <v>0</v>
      </c>
      <c r="M76" s="27">
        <f t="shared" ref="M76" si="29">M77-SUM(M73:M74)+SUM(M75:M75)</f>
        <v>0</v>
      </c>
      <c r="N76" s="27">
        <f t="shared" ref="N76" si="30">N77-SUM(N73:N74)+SUM(N75:N75)</f>
        <v>0</v>
      </c>
      <c r="O76" s="27">
        <f t="shared" ref="O76" si="31">O77-SUM(O73:O74)+SUM(O75:O75)</f>
        <v>0</v>
      </c>
    </row>
    <row r="77" spans="1:15" x14ac:dyDescent="0.45">
      <c r="A77" s="12" t="str">
        <f t="shared" si="21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32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32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" si="33">F84-SUM(F80:F81)+SUM(F82:F82)</f>
        <v>0</v>
      </c>
      <c r="G83" s="27">
        <f t="shared" ref="G83" si="34">G84-SUM(G80:G81)+SUM(G82:G82)</f>
        <v>0</v>
      </c>
      <c r="H83" s="27">
        <f t="shared" ref="H83" si="35">H84-SUM(H80:H81)+SUM(H82:H82)</f>
        <v>0</v>
      </c>
      <c r="I83" s="27">
        <f t="shared" ref="I83" si="36">I84-SUM(I80:I81)+SUM(I82:I82)</f>
        <v>0</v>
      </c>
      <c r="J83" s="27">
        <f t="shared" ref="J83" si="37">J84-SUM(J80:J81)+SUM(J82:J82)</f>
        <v>0</v>
      </c>
      <c r="K83" s="27">
        <f t="shared" ref="K83" si="38">K84-SUM(K80:K81)+SUM(K82:K82)</f>
        <v>0</v>
      </c>
      <c r="L83" s="27">
        <f t="shared" ref="L83" si="39">L84-SUM(L80:L81)+SUM(L82:L82)</f>
        <v>0</v>
      </c>
      <c r="M83" s="27">
        <f t="shared" ref="M83" si="40">M84-SUM(M80:M81)+SUM(M82:M82)</f>
        <v>0</v>
      </c>
      <c r="N83" s="27">
        <f t="shared" ref="N83" si="41">N84-SUM(N80:N81)+SUM(N82:N82)</f>
        <v>0</v>
      </c>
      <c r="O83" s="27">
        <f t="shared" ref="O83" si="42">O84-SUM(O80:O81)+SUM(O82:O82)</f>
        <v>0</v>
      </c>
    </row>
    <row r="84" spans="1:15" x14ac:dyDescent="0.45">
      <c r="A84" s="12" t="str">
        <f t="shared" si="32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fAL8apjAoz1Hsl2OkxXJKcf+4oH+9EmssanxGl19MI0=" saltValue="cbESBldWxB60DyKE0pc6RA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99CC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316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87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35"/>
      <c r="F10" s="35"/>
      <c r="G10" s="86"/>
      <c r="H10" s="35"/>
      <c r="I10" s="86"/>
      <c r="J10" s="35"/>
      <c r="K10" s="86"/>
      <c r="L10" s="86"/>
      <c r="M10" s="35"/>
      <c r="N10" s="86"/>
      <c r="O10" s="4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" si="11">F69-SUM(F65:F66)+SUM(F67:F67)</f>
        <v>0</v>
      </c>
      <c r="G68" s="27">
        <f t="shared" ref="G68" si="12">G69-SUM(G65:G66)+SUM(G67:G67)</f>
        <v>0</v>
      </c>
      <c r="H68" s="27">
        <f t="shared" ref="H68" si="13">H69-SUM(H65:H66)+SUM(H67:H67)</f>
        <v>0</v>
      </c>
      <c r="I68" s="27">
        <f t="shared" ref="I68" si="14">I69-SUM(I65:I66)+SUM(I67:I67)</f>
        <v>0</v>
      </c>
      <c r="J68" s="27">
        <f t="shared" ref="J68" si="15">J69-SUM(J65:J66)+SUM(J67:J67)</f>
        <v>0</v>
      </c>
      <c r="K68" s="27">
        <f t="shared" ref="K68" si="16">K69-SUM(K65:K66)+SUM(K67:K67)</f>
        <v>0</v>
      </c>
      <c r="L68" s="27">
        <f t="shared" ref="L68" si="17">L69-SUM(L65:L66)+SUM(L67:L67)</f>
        <v>0</v>
      </c>
      <c r="M68" s="27">
        <f t="shared" ref="M68" si="18">M69-SUM(M65:M66)+SUM(M67:M67)</f>
        <v>0</v>
      </c>
      <c r="N68" s="27">
        <f t="shared" ref="N68" si="19">N69-SUM(N65:N66)+SUM(N67:N67)</f>
        <v>0</v>
      </c>
      <c r="O68" s="27">
        <f t="shared" ref="O68" si="20">O69-SUM(O65:O66)+SUM(O67:O67)</f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21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21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" si="22">F77-SUM(F73:F74)+SUM(F75:F75)</f>
        <v>0</v>
      </c>
      <c r="G76" s="27">
        <f t="shared" ref="G76" si="23">G77-SUM(G73:G74)+SUM(G75:G75)</f>
        <v>0</v>
      </c>
      <c r="H76" s="27">
        <f t="shared" ref="H76" si="24">H77-SUM(H73:H74)+SUM(H75:H75)</f>
        <v>0</v>
      </c>
      <c r="I76" s="27">
        <f t="shared" ref="I76" si="25">I77-SUM(I73:I74)+SUM(I75:I75)</f>
        <v>0</v>
      </c>
      <c r="J76" s="27">
        <f t="shared" ref="J76" si="26">J77-SUM(J73:J74)+SUM(J75:J75)</f>
        <v>0</v>
      </c>
      <c r="K76" s="27">
        <f t="shared" ref="K76" si="27">K77-SUM(K73:K74)+SUM(K75:K75)</f>
        <v>0</v>
      </c>
      <c r="L76" s="27">
        <f t="shared" ref="L76" si="28">L77-SUM(L73:L74)+SUM(L75:L75)</f>
        <v>0</v>
      </c>
      <c r="M76" s="27">
        <f t="shared" ref="M76" si="29">M77-SUM(M73:M74)+SUM(M75:M75)</f>
        <v>0</v>
      </c>
      <c r="N76" s="27">
        <f t="shared" ref="N76" si="30">N77-SUM(N73:N74)+SUM(N75:N75)</f>
        <v>0</v>
      </c>
      <c r="O76" s="27">
        <f t="shared" ref="O76" si="31">O77-SUM(O73:O74)+SUM(O75:O75)</f>
        <v>0</v>
      </c>
    </row>
    <row r="77" spans="1:15" x14ac:dyDescent="0.45">
      <c r="A77" s="12" t="str">
        <f t="shared" si="21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86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32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32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" si="33">F84-SUM(F80:F81)+SUM(F82:F82)</f>
        <v>0</v>
      </c>
      <c r="G83" s="27">
        <f t="shared" ref="G83" si="34">G84-SUM(G80:G81)+SUM(G82:G82)</f>
        <v>0</v>
      </c>
      <c r="H83" s="27">
        <f t="shared" ref="H83" si="35">H84-SUM(H80:H81)+SUM(H82:H82)</f>
        <v>0</v>
      </c>
      <c r="I83" s="27">
        <f t="shared" ref="I83" si="36">I84-SUM(I80:I81)+SUM(I82:I82)</f>
        <v>0</v>
      </c>
      <c r="J83" s="27">
        <f t="shared" ref="J83" si="37">J84-SUM(J80:J81)+SUM(J82:J82)</f>
        <v>0</v>
      </c>
      <c r="K83" s="27">
        <f t="shared" ref="K83" si="38">K84-SUM(K80:K81)+SUM(K82:K82)</f>
        <v>0</v>
      </c>
      <c r="L83" s="27">
        <f t="shared" ref="L83" si="39">L84-SUM(L80:L81)+SUM(L82:L82)</f>
        <v>0</v>
      </c>
      <c r="M83" s="27">
        <f t="shared" ref="M83" si="40">M84-SUM(M80:M81)+SUM(M82:M82)</f>
        <v>0</v>
      </c>
      <c r="N83" s="27">
        <f t="shared" ref="N83" si="41">N84-SUM(N80:N81)+SUM(N82:N82)</f>
        <v>0</v>
      </c>
      <c r="O83" s="27">
        <f t="shared" ref="O83" si="42">O84-SUM(O80:O81)+SUM(O82:O82)</f>
        <v>0</v>
      </c>
    </row>
    <row r="84" spans="1:15" x14ac:dyDescent="0.45">
      <c r="A84" s="12" t="str">
        <f t="shared" si="32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lE56M2ZtFtYrisUfD9NnolOtvFkZVGk8GXT4zB8+aWY=" saltValue="pnCtfHsYen/QEgXxRtfrbw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99CC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109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317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87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35"/>
      <c r="F10" s="35"/>
      <c r="G10" s="86"/>
      <c r="H10" s="35"/>
      <c r="I10" s="86"/>
      <c r="J10" s="35"/>
      <c r="K10" s="86"/>
      <c r="L10" s="86"/>
      <c r="M10" s="35"/>
      <c r="N10" s="86"/>
      <c r="O10" s="4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" si="11">F69-SUM(F65:F66)+SUM(F67:F67)</f>
        <v>0</v>
      </c>
      <c r="G68" s="27">
        <f t="shared" ref="G68" si="12">G69-SUM(G65:G66)+SUM(G67:G67)</f>
        <v>0</v>
      </c>
      <c r="H68" s="27">
        <f t="shared" ref="H68" si="13">H69-SUM(H65:H66)+SUM(H67:H67)</f>
        <v>0</v>
      </c>
      <c r="I68" s="27">
        <f t="shared" ref="I68" si="14">I69-SUM(I65:I66)+SUM(I67:I67)</f>
        <v>0</v>
      </c>
      <c r="J68" s="27">
        <f t="shared" ref="J68" si="15">J69-SUM(J65:J66)+SUM(J67:J67)</f>
        <v>0</v>
      </c>
      <c r="K68" s="27">
        <f t="shared" ref="K68" si="16">K69-SUM(K65:K66)+SUM(K67:K67)</f>
        <v>0</v>
      </c>
      <c r="L68" s="27">
        <f t="shared" ref="L68" si="17">L69-SUM(L65:L66)+SUM(L67:L67)</f>
        <v>0</v>
      </c>
      <c r="M68" s="27">
        <f t="shared" ref="M68" si="18">M69-SUM(M65:M66)+SUM(M67:M67)</f>
        <v>0</v>
      </c>
      <c r="N68" s="27">
        <f t="shared" ref="N68" si="19">N69-SUM(N65:N66)+SUM(N67:N67)</f>
        <v>0</v>
      </c>
      <c r="O68" s="27">
        <f t="shared" ref="O68" si="20">O69-SUM(O65:O66)+SUM(O67:O67)</f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21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21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" si="22">F77-SUM(F73:F74)+SUM(F75:F75)</f>
        <v>0</v>
      </c>
      <c r="G76" s="27">
        <f t="shared" ref="G76" si="23">G77-SUM(G73:G74)+SUM(G75:G75)</f>
        <v>0</v>
      </c>
      <c r="H76" s="27">
        <f t="shared" ref="H76" si="24">H77-SUM(H73:H74)+SUM(H75:H75)</f>
        <v>0</v>
      </c>
      <c r="I76" s="27">
        <f t="shared" ref="I76" si="25">I77-SUM(I73:I74)+SUM(I75:I75)</f>
        <v>0</v>
      </c>
      <c r="J76" s="27">
        <f t="shared" ref="J76" si="26">J77-SUM(J73:J74)+SUM(J75:J75)</f>
        <v>0</v>
      </c>
      <c r="K76" s="27">
        <f t="shared" ref="K76" si="27">K77-SUM(K73:K74)+SUM(K75:K75)</f>
        <v>0</v>
      </c>
      <c r="L76" s="27">
        <f t="shared" ref="L76" si="28">L77-SUM(L73:L74)+SUM(L75:L75)</f>
        <v>0</v>
      </c>
      <c r="M76" s="27">
        <f t="shared" ref="M76" si="29">M77-SUM(M73:M74)+SUM(M75:M75)</f>
        <v>0</v>
      </c>
      <c r="N76" s="27">
        <f t="shared" ref="N76" si="30">N77-SUM(N73:N74)+SUM(N75:N75)</f>
        <v>0</v>
      </c>
      <c r="O76" s="27">
        <f t="shared" ref="O76" si="31">O77-SUM(O73:O74)+SUM(O75:O75)</f>
        <v>0</v>
      </c>
    </row>
    <row r="77" spans="1:15" x14ac:dyDescent="0.45">
      <c r="A77" s="12" t="str">
        <f t="shared" si="21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86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32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32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" si="33">F84-SUM(F80:F81)+SUM(F82:F82)</f>
        <v>0</v>
      </c>
      <c r="G83" s="27">
        <f t="shared" ref="G83" si="34">G84-SUM(G80:G81)+SUM(G82:G82)</f>
        <v>0</v>
      </c>
      <c r="H83" s="27">
        <f t="shared" ref="H83" si="35">H84-SUM(H80:H81)+SUM(H82:H82)</f>
        <v>0</v>
      </c>
      <c r="I83" s="27">
        <f t="shared" ref="I83" si="36">I84-SUM(I80:I81)+SUM(I82:I82)</f>
        <v>0</v>
      </c>
      <c r="J83" s="27">
        <f t="shared" ref="J83" si="37">J84-SUM(J80:J81)+SUM(J82:J82)</f>
        <v>0</v>
      </c>
      <c r="K83" s="27">
        <f t="shared" ref="K83" si="38">K84-SUM(K80:K81)+SUM(K82:K82)</f>
        <v>0</v>
      </c>
      <c r="L83" s="27">
        <f t="shared" ref="L83" si="39">L84-SUM(L80:L81)+SUM(L82:L82)</f>
        <v>0</v>
      </c>
      <c r="M83" s="27">
        <f t="shared" ref="M83" si="40">M84-SUM(M80:M81)+SUM(M82:M82)</f>
        <v>0</v>
      </c>
      <c r="N83" s="27">
        <f t="shared" ref="N83" si="41">N84-SUM(N80:N81)+SUM(N82:N82)</f>
        <v>0</v>
      </c>
      <c r="O83" s="27">
        <f t="shared" ref="O83" si="42">O84-SUM(O80:O81)+SUM(O82:O82)</f>
        <v>0</v>
      </c>
    </row>
    <row r="84" spans="1:15" x14ac:dyDescent="0.45">
      <c r="A84" s="12" t="str">
        <f t="shared" si="32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rqu0NLRSZbTFTpF9CIWwixKgeE0BJR/NBuXXVbUOKR4=" saltValue="lfZZjdqTgnW2FlYVZWfPow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99CC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314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110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317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25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88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88" t="s">
        <v>116</v>
      </c>
      <c r="N8" s="88" t="s">
        <v>117</v>
      </c>
      <c r="O8" s="88" t="s">
        <v>80</v>
      </c>
    </row>
    <row r="9" spans="1:15" ht="30" customHeight="1" x14ac:dyDescent="0.45">
      <c r="A9" s="20"/>
      <c r="B9" s="20"/>
      <c r="C9" s="20"/>
      <c r="D9" s="16" t="s">
        <v>4</v>
      </c>
      <c r="E9" s="87" t="s">
        <v>107</v>
      </c>
      <c r="F9" s="87" t="s">
        <v>107</v>
      </c>
      <c r="G9" s="87" t="s">
        <v>6</v>
      </c>
      <c r="H9" s="87" t="s">
        <v>107</v>
      </c>
      <c r="I9" s="87" t="s">
        <v>7</v>
      </c>
      <c r="J9" s="87" t="s">
        <v>107</v>
      </c>
      <c r="K9" s="87" t="s">
        <v>6</v>
      </c>
      <c r="L9" s="87" t="s">
        <v>7</v>
      </c>
      <c r="M9" s="87" t="s">
        <v>6</v>
      </c>
      <c r="N9" s="87" t="s">
        <v>7</v>
      </c>
      <c r="O9" s="87" t="s">
        <v>80</v>
      </c>
    </row>
    <row r="10" spans="1:15" s="36" customFormat="1" x14ac:dyDescent="0.45">
      <c r="A10" s="20"/>
      <c r="B10" s="20"/>
      <c r="C10" s="20"/>
      <c r="D10" s="25"/>
      <c r="E10" s="35"/>
      <c r="F10" s="35"/>
      <c r="G10" s="86"/>
      <c r="H10" s="35"/>
      <c r="I10" s="86"/>
      <c r="J10" s="35"/>
      <c r="K10" s="86"/>
      <c r="L10" s="86"/>
      <c r="M10" s="35"/>
      <c r="N10" s="86"/>
      <c r="O10" s="45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25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25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" si="11">F69-SUM(F65:F66)+SUM(F67:F67)</f>
        <v>0</v>
      </c>
      <c r="G68" s="27">
        <f t="shared" ref="G68" si="12">G69-SUM(G65:G66)+SUM(G67:G67)</f>
        <v>0</v>
      </c>
      <c r="H68" s="27">
        <f t="shared" ref="H68" si="13">H69-SUM(H65:H66)+SUM(H67:H67)</f>
        <v>0</v>
      </c>
      <c r="I68" s="27">
        <f t="shared" ref="I68" si="14">I69-SUM(I65:I66)+SUM(I67:I67)</f>
        <v>0</v>
      </c>
      <c r="J68" s="27">
        <f t="shared" ref="J68" si="15">J69-SUM(J65:J66)+SUM(J67:J67)</f>
        <v>0</v>
      </c>
      <c r="K68" s="27">
        <f t="shared" ref="K68" si="16">K69-SUM(K65:K66)+SUM(K67:K67)</f>
        <v>0</v>
      </c>
      <c r="L68" s="27">
        <f t="shared" ref="L68" si="17">L69-SUM(L65:L66)+SUM(L67:L67)</f>
        <v>0</v>
      </c>
      <c r="M68" s="27">
        <f t="shared" ref="M68" si="18">M69-SUM(M65:M66)+SUM(M67:M67)</f>
        <v>0</v>
      </c>
      <c r="N68" s="27">
        <f t="shared" ref="N68" si="19">N69-SUM(N65:N66)+SUM(N67:N67)</f>
        <v>0</v>
      </c>
      <c r="O68" s="27">
        <f t="shared" ref="O68" si="20">O69-SUM(O65:O66)+SUM(O67:O67)</f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25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21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21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" si="22">F77-SUM(F73:F74)+SUM(F75:F75)</f>
        <v>0</v>
      </c>
      <c r="G76" s="27">
        <f t="shared" ref="G76" si="23">G77-SUM(G73:G74)+SUM(G75:G75)</f>
        <v>0</v>
      </c>
      <c r="H76" s="27">
        <f t="shared" ref="H76" si="24">H77-SUM(H73:H74)+SUM(H75:H75)</f>
        <v>0</v>
      </c>
      <c r="I76" s="27">
        <f t="shared" ref="I76" si="25">I77-SUM(I73:I74)+SUM(I75:I75)</f>
        <v>0</v>
      </c>
      <c r="J76" s="27">
        <f t="shared" ref="J76" si="26">J77-SUM(J73:J74)+SUM(J75:J75)</f>
        <v>0</v>
      </c>
      <c r="K76" s="27">
        <f t="shared" ref="K76" si="27">K77-SUM(K73:K74)+SUM(K75:K75)</f>
        <v>0</v>
      </c>
      <c r="L76" s="27">
        <f t="shared" ref="L76" si="28">L77-SUM(L73:L74)+SUM(L75:L75)</f>
        <v>0</v>
      </c>
      <c r="M76" s="27">
        <f t="shared" ref="M76" si="29">M77-SUM(M73:M74)+SUM(M75:M75)</f>
        <v>0</v>
      </c>
      <c r="N76" s="27">
        <f t="shared" ref="N76" si="30">N77-SUM(N73:N74)+SUM(N75:N75)</f>
        <v>0</v>
      </c>
      <c r="O76" s="27">
        <f t="shared" ref="O76" si="31">O77-SUM(O73:O74)+SUM(O75:O75)</f>
        <v>0</v>
      </c>
    </row>
    <row r="77" spans="1:15" x14ac:dyDescent="0.45">
      <c r="A77" s="12" t="str">
        <f t="shared" si="21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86"/>
      <c r="F78" s="92"/>
      <c r="G78" s="92"/>
      <c r="H78" s="92"/>
      <c r="I78" s="92"/>
      <c r="J78" s="92"/>
      <c r="K78" s="92"/>
      <c r="L78" s="92"/>
      <c r="M78" s="92"/>
      <c r="N78" s="92"/>
      <c r="O78" s="92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32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32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" si="33">F84-SUM(F80:F81)+SUM(F82:F82)</f>
        <v>0</v>
      </c>
      <c r="G83" s="27">
        <f t="shared" ref="G83" si="34">G84-SUM(G80:G81)+SUM(G82:G82)</f>
        <v>0</v>
      </c>
      <c r="H83" s="27">
        <f t="shared" ref="H83" si="35">H84-SUM(H80:H81)+SUM(H82:H82)</f>
        <v>0</v>
      </c>
      <c r="I83" s="27">
        <f t="shared" ref="I83" si="36">I84-SUM(I80:I81)+SUM(I82:I82)</f>
        <v>0</v>
      </c>
      <c r="J83" s="27">
        <f t="shared" ref="J83" si="37">J84-SUM(J80:J81)+SUM(J82:J82)</f>
        <v>0</v>
      </c>
      <c r="K83" s="27">
        <f t="shared" ref="K83" si="38">K84-SUM(K80:K81)+SUM(K82:K82)</f>
        <v>0</v>
      </c>
      <c r="L83" s="27">
        <f t="shared" ref="L83" si="39">L84-SUM(L80:L81)+SUM(L82:L82)</f>
        <v>0</v>
      </c>
      <c r="M83" s="27">
        <f t="shared" ref="M83" si="40">M84-SUM(M80:M81)+SUM(M82:M82)</f>
        <v>0</v>
      </c>
      <c r="N83" s="27">
        <f t="shared" ref="N83" si="41">N84-SUM(N80:N81)+SUM(N82:N82)</f>
        <v>0</v>
      </c>
      <c r="O83" s="27">
        <f t="shared" ref="O83" si="42">O84-SUM(O80:O81)+SUM(O82:O82)</f>
        <v>0</v>
      </c>
    </row>
    <row r="84" spans="1:15" x14ac:dyDescent="0.45">
      <c r="A84" s="12" t="str">
        <f t="shared" si="32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Rif1KuML7RcCtwnDwLopONI86kk91B6oyBCZdW3qOX4=" saltValue="pp4u6nIaxCutjOzCAPA7hQ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6699"/>
  </sheetPr>
  <dimension ref="A1:O84"/>
  <sheetViews>
    <sheetView showGridLines="0" topLeftCell="D2" zoomScale="80" zoomScaleNormal="80" workbookViewId="0">
      <pane xSplit="1" ySplit="9" topLeftCell="E11" activePane="bottomRight" state="frozen"/>
      <selection activeCell="D2" sqref="D2"/>
      <selection pane="topRight" activeCell="E2" sqref="E2"/>
      <selection pane="bottomLeft" activeCell="D11" sqref="D11"/>
      <selection pane="bottomRight"/>
    </sheetView>
  </sheetViews>
  <sheetFormatPr defaultColWidth="9.1328125" defaultRowHeight="14.25" x14ac:dyDescent="0.45"/>
  <cols>
    <col min="1" max="1" width="25.73046875" style="42" hidden="1" customWidth="1"/>
    <col min="2" max="2" width="26.265625" style="42" hidden="1" customWidth="1"/>
    <col min="3" max="3" width="17.59765625" style="42" hidden="1" customWidth="1"/>
    <col min="4" max="4" width="49.3984375" style="1" customWidth="1"/>
    <col min="5" max="15" width="15.73046875" style="1" customWidth="1"/>
    <col min="16" max="16384" width="9.1328125" style="1"/>
  </cols>
  <sheetData>
    <row r="1" spans="1:15" s="33" customFormat="1" hidden="1" x14ac:dyDescent="0.45">
      <c r="A1" s="11" t="s">
        <v>20</v>
      </c>
      <c r="B1" s="11" t="s">
        <v>19</v>
      </c>
      <c r="C1" s="11" t="s">
        <v>70</v>
      </c>
      <c r="D1" s="31" t="s">
        <v>76</v>
      </c>
      <c r="E1" s="31" t="s">
        <v>18</v>
      </c>
      <c r="F1" s="31" t="s">
        <v>118</v>
      </c>
      <c r="G1" s="31" t="s">
        <v>119</v>
      </c>
      <c r="H1" s="31" t="s">
        <v>120</v>
      </c>
      <c r="I1" s="31" t="s">
        <v>121</v>
      </c>
      <c r="J1" s="31" t="s">
        <v>122</v>
      </c>
      <c r="K1" s="31" t="s">
        <v>123</v>
      </c>
      <c r="L1" s="31" t="s">
        <v>131</v>
      </c>
      <c r="M1" s="32" t="s">
        <v>154</v>
      </c>
      <c r="N1" s="11" t="s">
        <v>155</v>
      </c>
      <c r="O1" s="31" t="s">
        <v>242</v>
      </c>
    </row>
    <row r="2" spans="1:15" ht="15" customHeight="1" x14ac:dyDescent="0.45">
      <c r="A2" s="12"/>
      <c r="B2" s="34"/>
      <c r="C2" s="20"/>
      <c r="D2" s="54" t="s">
        <v>305</v>
      </c>
      <c r="E2" s="132" t="s">
        <v>315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ht="15" customHeight="1" x14ac:dyDescent="0.45">
      <c r="A3" s="19"/>
      <c r="B3" s="20"/>
      <c r="C3" s="20"/>
      <c r="D3" s="54" t="s">
        <v>287</v>
      </c>
      <c r="E3" s="132" t="s">
        <v>109</v>
      </c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15" ht="15" customHeight="1" x14ac:dyDescent="0.45">
      <c r="A4" s="12"/>
      <c r="B4" s="20"/>
      <c r="C4" s="20"/>
      <c r="D4" s="54" t="s">
        <v>286</v>
      </c>
      <c r="E4" s="132" t="s">
        <v>316</v>
      </c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5" ht="15" customHeight="1" x14ac:dyDescent="0.45">
      <c r="A5" s="12"/>
      <c r="B5" s="20"/>
      <c r="C5" s="20"/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15" ht="15" customHeight="1" x14ac:dyDescent="0.45">
      <c r="A6" s="12"/>
      <c r="B6" s="20"/>
      <c r="C6" s="20"/>
      <c r="D6" s="13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15" ht="15" customHeight="1" x14ac:dyDescent="0.45">
      <c r="A7" s="20"/>
      <c r="B7" s="20"/>
      <c r="C7" s="20"/>
      <c r="D7" s="6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30" customHeight="1" x14ac:dyDescent="0.45">
      <c r="A8" s="20"/>
      <c r="B8" s="20"/>
      <c r="C8" s="20"/>
      <c r="D8" s="65" t="s">
        <v>338</v>
      </c>
      <c r="E8" s="120" t="s">
        <v>112</v>
      </c>
      <c r="F8" s="152" t="s">
        <v>113</v>
      </c>
      <c r="G8" s="153"/>
      <c r="H8" s="152" t="s">
        <v>114</v>
      </c>
      <c r="I8" s="153"/>
      <c r="J8" s="152" t="s">
        <v>115</v>
      </c>
      <c r="K8" s="154"/>
      <c r="L8" s="153"/>
      <c r="M8" s="120" t="s">
        <v>116</v>
      </c>
      <c r="N8" s="120" t="s">
        <v>117</v>
      </c>
      <c r="O8" s="120" t="s">
        <v>80</v>
      </c>
    </row>
    <row r="9" spans="1:15" ht="30" customHeight="1" x14ac:dyDescent="0.45">
      <c r="A9" s="20"/>
      <c r="B9" s="20"/>
      <c r="C9" s="20"/>
      <c r="D9" s="16" t="s">
        <v>4</v>
      </c>
      <c r="E9" s="119" t="s">
        <v>107</v>
      </c>
      <c r="F9" s="119" t="s">
        <v>107</v>
      </c>
      <c r="G9" s="119" t="s">
        <v>6</v>
      </c>
      <c r="H9" s="119" t="s">
        <v>107</v>
      </c>
      <c r="I9" s="119" t="s">
        <v>7</v>
      </c>
      <c r="J9" s="119" t="s">
        <v>107</v>
      </c>
      <c r="K9" s="119" t="s">
        <v>6</v>
      </c>
      <c r="L9" s="119" t="s">
        <v>7</v>
      </c>
      <c r="M9" s="119" t="s">
        <v>6</v>
      </c>
      <c r="N9" s="119" t="s">
        <v>7</v>
      </c>
      <c r="O9" s="119" t="s">
        <v>80</v>
      </c>
    </row>
    <row r="10" spans="1:15" s="36" customFormat="1" x14ac:dyDescent="0.45">
      <c r="A10" s="20"/>
      <c r="B10" s="20"/>
      <c r="C10" s="20"/>
      <c r="D10" s="66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pans="1:15" s="36" customFormat="1" x14ac:dyDescent="0.45">
      <c r="A11" s="20"/>
      <c r="B11" s="20"/>
      <c r="C11" s="20"/>
      <c r="D11" s="54" t="s">
        <v>124</v>
      </c>
      <c r="E11" s="57" t="s">
        <v>83</v>
      </c>
      <c r="F11" s="57" t="s">
        <v>83</v>
      </c>
      <c r="G11" s="57" t="s">
        <v>83</v>
      </c>
      <c r="H11" s="57" t="s">
        <v>83</v>
      </c>
      <c r="I11" s="57" t="s">
        <v>83</v>
      </c>
      <c r="J11" s="57" t="s">
        <v>83</v>
      </c>
      <c r="K11" s="57" t="s">
        <v>83</v>
      </c>
      <c r="L11" s="57" t="s">
        <v>83</v>
      </c>
      <c r="M11" s="57" t="s">
        <v>83</v>
      </c>
      <c r="N11" s="57" t="s">
        <v>83</v>
      </c>
      <c r="O11" s="57" t="s">
        <v>83</v>
      </c>
    </row>
    <row r="12" spans="1:15" ht="15.75" customHeight="1" x14ac:dyDescent="0.45">
      <c r="A12" s="37"/>
      <c r="B12" s="12"/>
      <c r="C12" s="37"/>
      <c r="D12" s="59" t="s">
        <v>125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5" customHeight="1" x14ac:dyDescent="0.45">
      <c r="A13" s="40" t="str">
        <f>$D$11</f>
        <v>POLICY BENEFITS</v>
      </c>
      <c r="B13" s="37" t="str">
        <f>D12</f>
        <v>With Terminal Illness</v>
      </c>
      <c r="C13" s="40" t="s">
        <v>30</v>
      </c>
      <c r="D13" s="66" t="s">
        <v>10</v>
      </c>
      <c r="E13" s="148">
        <v>0</v>
      </c>
      <c r="F13" s="148">
        <v>0</v>
      </c>
      <c r="G13" s="148">
        <v>0</v>
      </c>
      <c r="H13" s="148">
        <v>0</v>
      </c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1:15" x14ac:dyDescent="0.45">
      <c r="A14" s="12" t="str">
        <f>A13</f>
        <v>POLICY BENEFITS</v>
      </c>
      <c r="B14" s="12" t="str">
        <f>B13</f>
        <v>With Terminal Illness</v>
      </c>
      <c r="C14" s="12" t="s">
        <v>31</v>
      </c>
      <c r="D14" s="29" t="s">
        <v>12</v>
      </c>
      <c r="E14" s="148">
        <v>0</v>
      </c>
      <c r="F14" s="148">
        <v>0</v>
      </c>
      <c r="G14" s="148">
        <v>0</v>
      </c>
      <c r="H14" s="148">
        <v>0</v>
      </c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1:15" ht="15" customHeight="1" x14ac:dyDescent="0.45">
      <c r="A15" s="12" t="str">
        <f t="shared" ref="A15:A17" si="0">A14</f>
        <v>POLICY BENEFITS</v>
      </c>
      <c r="B15" s="12" t="str">
        <f>B14</f>
        <v>With Terminal Illness</v>
      </c>
      <c r="C15" s="12" t="s">
        <v>31</v>
      </c>
      <c r="D15" s="29" t="s">
        <v>330</v>
      </c>
      <c r="E15" s="148">
        <v>0</v>
      </c>
      <c r="F15" s="148">
        <v>0</v>
      </c>
      <c r="G15" s="148">
        <v>0</v>
      </c>
      <c r="H15" s="148">
        <v>0</v>
      </c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1:15" ht="15" customHeight="1" x14ac:dyDescent="0.45">
      <c r="A16" s="12" t="str">
        <f t="shared" si="0"/>
        <v>POLICY BENEFITS</v>
      </c>
      <c r="B16" s="12" t="str">
        <f>B15</f>
        <v>With Terminal Illness</v>
      </c>
      <c r="C16" s="12" t="s">
        <v>31</v>
      </c>
      <c r="D16" s="29" t="s">
        <v>13</v>
      </c>
      <c r="E16" s="27">
        <f t="shared" ref="E16:O16" si="1">E17-SUM(E13:E14)+SUM(E15:E15)</f>
        <v>0</v>
      </c>
      <c r="F16" s="27">
        <f t="shared" si="1"/>
        <v>0</v>
      </c>
      <c r="G16" s="27">
        <f t="shared" si="1"/>
        <v>0</v>
      </c>
      <c r="H16" s="27">
        <f t="shared" si="1"/>
        <v>0</v>
      </c>
      <c r="I16" s="27">
        <f t="shared" si="1"/>
        <v>0</v>
      </c>
      <c r="J16" s="27">
        <f t="shared" si="1"/>
        <v>0</v>
      </c>
      <c r="K16" s="27">
        <f t="shared" si="1"/>
        <v>0</v>
      </c>
      <c r="L16" s="27">
        <f t="shared" si="1"/>
        <v>0</v>
      </c>
      <c r="M16" s="27">
        <f t="shared" si="1"/>
        <v>0</v>
      </c>
      <c r="N16" s="27">
        <f t="shared" si="1"/>
        <v>0</v>
      </c>
      <c r="O16" s="27">
        <f t="shared" si="1"/>
        <v>0</v>
      </c>
    </row>
    <row r="17" spans="1:15" ht="15" customHeight="1" x14ac:dyDescent="0.45">
      <c r="A17" s="12" t="str">
        <f t="shared" si="0"/>
        <v>POLICY BENEFITS</v>
      </c>
      <c r="B17" s="12" t="str">
        <f>B16</f>
        <v>With Terminal Illness</v>
      </c>
      <c r="C17" s="12" t="s">
        <v>32</v>
      </c>
      <c r="D17" s="29" t="s">
        <v>11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1:15" ht="15" customHeight="1" x14ac:dyDescent="0.45">
      <c r="A18" s="12"/>
      <c r="B18" s="12"/>
      <c r="C18" s="12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</row>
    <row r="19" spans="1:15" x14ac:dyDescent="0.45">
      <c r="A19" s="37"/>
      <c r="B19" s="12"/>
      <c r="C19" s="37"/>
      <c r="D19" s="59" t="s">
        <v>126</v>
      </c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x14ac:dyDescent="0.45">
      <c r="A20" s="40" t="str">
        <f>$D$11</f>
        <v>POLICY BENEFITS</v>
      </c>
      <c r="B20" s="37" t="str">
        <f>D19</f>
        <v>Without Terminal Illness</v>
      </c>
      <c r="C20" s="40" t="s">
        <v>30</v>
      </c>
      <c r="D20" s="66" t="s">
        <v>10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1:15" x14ac:dyDescent="0.45">
      <c r="A21" s="12" t="str">
        <f>A20</f>
        <v>POLICY BENEFITS</v>
      </c>
      <c r="B21" s="12" t="str">
        <f>B20</f>
        <v>Without Terminal Illness</v>
      </c>
      <c r="C21" s="12" t="s">
        <v>31</v>
      </c>
      <c r="D21" s="29" t="s">
        <v>12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1:15" x14ac:dyDescent="0.45">
      <c r="A22" s="12" t="str">
        <f t="shared" ref="A22:A24" si="2">A21</f>
        <v>POLICY BENEFITS</v>
      </c>
      <c r="B22" s="12" t="str">
        <f>B21</f>
        <v>Without Terminal Illness</v>
      </c>
      <c r="C22" s="12" t="s">
        <v>31</v>
      </c>
      <c r="D22" s="29" t="s">
        <v>330</v>
      </c>
      <c r="E22" s="148">
        <v>0</v>
      </c>
      <c r="F22" s="148">
        <v>0</v>
      </c>
      <c r="G22" s="148">
        <v>0</v>
      </c>
      <c r="H22" s="148">
        <v>0</v>
      </c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1:15" x14ac:dyDescent="0.45">
      <c r="A23" s="12" t="str">
        <f t="shared" si="2"/>
        <v>POLICY BENEFITS</v>
      </c>
      <c r="B23" s="12" t="str">
        <f>B22</f>
        <v>Without Terminal Illness</v>
      </c>
      <c r="C23" s="12" t="s">
        <v>31</v>
      </c>
      <c r="D23" s="29" t="s">
        <v>13</v>
      </c>
      <c r="E23" s="27">
        <f t="shared" ref="E23:O23" si="3">E24-SUM(E20:E21)+SUM(E22:E22)</f>
        <v>0</v>
      </c>
      <c r="F23" s="27">
        <f t="shared" si="3"/>
        <v>0</v>
      </c>
      <c r="G23" s="27">
        <f t="shared" si="3"/>
        <v>0</v>
      </c>
      <c r="H23" s="27">
        <f t="shared" si="3"/>
        <v>0</v>
      </c>
      <c r="I23" s="27">
        <f t="shared" si="3"/>
        <v>0</v>
      </c>
      <c r="J23" s="27">
        <f t="shared" si="3"/>
        <v>0</v>
      </c>
      <c r="K23" s="27">
        <f t="shared" si="3"/>
        <v>0</v>
      </c>
      <c r="L23" s="27">
        <f t="shared" si="3"/>
        <v>0</v>
      </c>
      <c r="M23" s="27">
        <f t="shared" si="3"/>
        <v>0</v>
      </c>
      <c r="N23" s="27">
        <f t="shared" si="3"/>
        <v>0</v>
      </c>
      <c r="O23" s="27">
        <f t="shared" si="3"/>
        <v>0</v>
      </c>
    </row>
    <row r="24" spans="1:15" x14ac:dyDescent="0.45">
      <c r="A24" s="12" t="str">
        <f t="shared" si="2"/>
        <v>POLICY BENEFITS</v>
      </c>
      <c r="B24" s="12" t="str">
        <f>B23</f>
        <v>Without Terminal Illness</v>
      </c>
      <c r="C24" s="12" t="s">
        <v>32</v>
      </c>
      <c r="D24" s="29" t="s">
        <v>11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1:15" x14ac:dyDescent="0.45">
      <c r="A25" s="12"/>
      <c r="B25" s="12"/>
      <c r="C25" s="12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5" x14ac:dyDescent="0.45">
      <c r="A26" s="12"/>
      <c r="B26" s="12"/>
      <c r="C26" s="12"/>
      <c r="D26" s="54" t="s">
        <v>128</v>
      </c>
      <c r="E26" s="57" t="s">
        <v>83</v>
      </c>
      <c r="F26" s="57" t="s">
        <v>83</v>
      </c>
      <c r="G26" s="57" t="s">
        <v>83</v>
      </c>
      <c r="H26" s="57" t="s">
        <v>83</v>
      </c>
      <c r="I26" s="57" t="s">
        <v>83</v>
      </c>
      <c r="J26" s="57" t="s">
        <v>83</v>
      </c>
      <c r="K26" s="57" t="s">
        <v>83</v>
      </c>
      <c r="L26" s="57" t="s">
        <v>83</v>
      </c>
      <c r="M26" s="57" t="s">
        <v>83</v>
      </c>
      <c r="N26" s="57" t="s">
        <v>83</v>
      </c>
      <c r="O26" s="57" t="s">
        <v>83</v>
      </c>
    </row>
    <row r="27" spans="1:15" ht="15" customHeight="1" x14ac:dyDescent="0.45">
      <c r="A27" s="37"/>
      <c r="B27" s="12"/>
      <c r="C27" s="37"/>
      <c r="D27" s="59" t="s">
        <v>125</v>
      </c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</row>
    <row r="28" spans="1:15" ht="15" customHeight="1" x14ac:dyDescent="0.45">
      <c r="A28" s="40" t="str">
        <f>$D$26</f>
        <v>POLICY CONTRACTS</v>
      </c>
      <c r="B28" s="37" t="str">
        <f>D27</f>
        <v>With Terminal Illness</v>
      </c>
      <c r="C28" s="40" t="s">
        <v>30</v>
      </c>
      <c r="D28" s="66" t="s">
        <v>10</v>
      </c>
      <c r="E28" s="148">
        <v>0</v>
      </c>
      <c r="F28" s="148">
        <v>0</v>
      </c>
      <c r="G28" s="26"/>
      <c r="H28" s="148">
        <v>0</v>
      </c>
      <c r="I28" s="26"/>
      <c r="J28" s="148">
        <v>0</v>
      </c>
      <c r="K28" s="26"/>
      <c r="L28" s="26"/>
      <c r="M28" s="148">
        <v>0</v>
      </c>
      <c r="N28" s="148">
        <v>0</v>
      </c>
      <c r="O28" s="148">
        <v>0</v>
      </c>
    </row>
    <row r="29" spans="1:15" ht="15" customHeight="1" x14ac:dyDescent="0.45">
      <c r="A29" s="12" t="str">
        <f>A28</f>
        <v>POLICY CONTRACTS</v>
      </c>
      <c r="B29" s="12" t="str">
        <f>B28</f>
        <v>With Terminal Illness</v>
      </c>
      <c r="C29" s="12" t="s">
        <v>31</v>
      </c>
      <c r="D29" s="29" t="s">
        <v>12</v>
      </c>
      <c r="E29" s="148">
        <v>0</v>
      </c>
      <c r="F29" s="148">
        <v>0</v>
      </c>
      <c r="G29" s="26"/>
      <c r="H29" s="148">
        <v>0</v>
      </c>
      <c r="I29" s="26"/>
      <c r="J29" s="148">
        <v>0</v>
      </c>
      <c r="K29" s="26"/>
      <c r="L29" s="26"/>
      <c r="M29" s="148">
        <v>0</v>
      </c>
      <c r="N29" s="148">
        <v>0</v>
      </c>
      <c r="O29" s="148">
        <v>0</v>
      </c>
    </row>
    <row r="30" spans="1:15" ht="15" customHeight="1" x14ac:dyDescent="0.45">
      <c r="A30" s="12" t="str">
        <f t="shared" ref="A30:A32" si="4">A29</f>
        <v>POLICY CONTRACTS</v>
      </c>
      <c r="B30" s="12" t="str">
        <f>B29</f>
        <v>With Terminal Illness</v>
      </c>
      <c r="C30" s="12" t="s">
        <v>31</v>
      </c>
      <c r="D30" s="29" t="s">
        <v>330</v>
      </c>
      <c r="E30" s="148">
        <v>0</v>
      </c>
      <c r="F30" s="148">
        <v>0</v>
      </c>
      <c r="G30" s="26"/>
      <c r="H30" s="148">
        <v>0</v>
      </c>
      <c r="I30" s="26"/>
      <c r="J30" s="148">
        <v>0</v>
      </c>
      <c r="K30" s="26"/>
      <c r="L30" s="26"/>
      <c r="M30" s="148">
        <v>0</v>
      </c>
      <c r="N30" s="148">
        <v>0</v>
      </c>
      <c r="O30" s="148">
        <v>0</v>
      </c>
    </row>
    <row r="31" spans="1:15" ht="15" customHeight="1" x14ac:dyDescent="0.45">
      <c r="A31" s="12" t="str">
        <f t="shared" si="4"/>
        <v>POLICY CONTRACTS</v>
      </c>
      <c r="B31" s="12" t="str">
        <f>B30</f>
        <v>With Terminal Illness</v>
      </c>
      <c r="C31" s="12" t="s">
        <v>31</v>
      </c>
      <c r="D31" s="29" t="s">
        <v>13</v>
      </c>
      <c r="E31" s="27">
        <f>E32-SUM(E28:E29)+SUM(E30:E30)</f>
        <v>0</v>
      </c>
      <c r="F31" s="27">
        <f>F32-SUM(F28:F29)+SUM(F30:F30)</f>
        <v>0</v>
      </c>
      <c r="G31" s="26"/>
      <c r="H31" s="27">
        <f>H32-SUM(H28:H29)+SUM(H30:H30)</f>
        <v>0</v>
      </c>
      <c r="I31" s="26"/>
      <c r="J31" s="27">
        <f>J32-SUM(J28:J29)+SUM(J30:J30)</f>
        <v>0</v>
      </c>
      <c r="K31" s="26"/>
      <c r="L31" s="26"/>
      <c r="M31" s="27">
        <f>M32-SUM(M28:M29)+SUM(M30:M30)</f>
        <v>0</v>
      </c>
      <c r="N31" s="27">
        <f>N32-SUM(N28:N29)+SUM(N30:N30)</f>
        <v>0</v>
      </c>
      <c r="O31" s="27">
        <f>O32-SUM(O28:O29)+SUM(O30:O30)</f>
        <v>0</v>
      </c>
    </row>
    <row r="32" spans="1:15" ht="15" customHeight="1" x14ac:dyDescent="0.45">
      <c r="A32" s="12" t="str">
        <f t="shared" si="4"/>
        <v>POLICY CONTRACTS</v>
      </c>
      <c r="B32" s="12" t="str">
        <f>B31</f>
        <v>With Terminal Illness</v>
      </c>
      <c r="C32" s="12" t="s">
        <v>32</v>
      </c>
      <c r="D32" s="29" t="s">
        <v>11</v>
      </c>
      <c r="E32" s="148">
        <v>0</v>
      </c>
      <c r="F32" s="148">
        <v>0</v>
      </c>
      <c r="G32" s="26"/>
      <c r="H32" s="148">
        <v>0</v>
      </c>
      <c r="I32" s="26"/>
      <c r="J32" s="148">
        <v>0</v>
      </c>
      <c r="K32" s="26"/>
      <c r="L32" s="26"/>
      <c r="M32" s="148">
        <v>0</v>
      </c>
      <c r="N32" s="148">
        <v>0</v>
      </c>
      <c r="O32" s="148">
        <v>0</v>
      </c>
    </row>
    <row r="33" spans="1:15" x14ac:dyDescent="0.45">
      <c r="A33" s="12"/>
      <c r="B33" s="12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</row>
    <row r="34" spans="1:15" x14ac:dyDescent="0.45">
      <c r="A34" s="37"/>
      <c r="B34" s="12"/>
      <c r="C34" s="37"/>
      <c r="D34" s="59" t="s">
        <v>126</v>
      </c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</row>
    <row r="35" spans="1:15" x14ac:dyDescent="0.45">
      <c r="A35" s="40" t="str">
        <f>$D$26</f>
        <v>POLICY CONTRACTS</v>
      </c>
      <c r="B35" s="37" t="str">
        <f>D34</f>
        <v>Without Terminal Illness</v>
      </c>
      <c r="C35" s="40" t="s">
        <v>30</v>
      </c>
      <c r="D35" s="66" t="s">
        <v>10</v>
      </c>
      <c r="E35" s="148">
        <v>0</v>
      </c>
      <c r="F35" s="148">
        <v>0</v>
      </c>
      <c r="G35" s="26"/>
      <c r="H35" s="148">
        <v>0</v>
      </c>
      <c r="I35" s="26"/>
      <c r="J35" s="148">
        <v>0</v>
      </c>
      <c r="K35" s="26"/>
      <c r="L35" s="26"/>
      <c r="M35" s="148">
        <v>0</v>
      </c>
      <c r="N35" s="148">
        <v>0</v>
      </c>
      <c r="O35" s="148">
        <v>0</v>
      </c>
    </row>
    <row r="36" spans="1:15" x14ac:dyDescent="0.45">
      <c r="A36" s="12" t="str">
        <f>A35</f>
        <v>POLICY CONTRACTS</v>
      </c>
      <c r="B36" s="12" t="str">
        <f>B35</f>
        <v>Without Terminal Illness</v>
      </c>
      <c r="C36" s="12" t="s">
        <v>31</v>
      </c>
      <c r="D36" s="29" t="s">
        <v>12</v>
      </c>
      <c r="E36" s="148">
        <v>0</v>
      </c>
      <c r="F36" s="148">
        <v>0</v>
      </c>
      <c r="G36" s="26"/>
      <c r="H36" s="148">
        <v>0</v>
      </c>
      <c r="I36" s="26"/>
      <c r="J36" s="148">
        <v>0</v>
      </c>
      <c r="K36" s="26"/>
      <c r="L36" s="26"/>
      <c r="M36" s="148">
        <v>0</v>
      </c>
      <c r="N36" s="148">
        <v>0</v>
      </c>
      <c r="O36" s="148">
        <v>0</v>
      </c>
    </row>
    <row r="37" spans="1:15" x14ac:dyDescent="0.45">
      <c r="A37" s="12" t="str">
        <f t="shared" ref="A37:A39" si="5">A36</f>
        <v>POLICY CONTRACTS</v>
      </c>
      <c r="B37" s="12" t="str">
        <f>B36</f>
        <v>Without Terminal Illness</v>
      </c>
      <c r="C37" s="12" t="s">
        <v>31</v>
      </c>
      <c r="D37" s="29" t="s">
        <v>330</v>
      </c>
      <c r="E37" s="148">
        <v>0</v>
      </c>
      <c r="F37" s="148">
        <v>0</v>
      </c>
      <c r="G37" s="26"/>
      <c r="H37" s="148">
        <v>0</v>
      </c>
      <c r="I37" s="26"/>
      <c r="J37" s="148">
        <v>0</v>
      </c>
      <c r="K37" s="26"/>
      <c r="L37" s="26"/>
      <c r="M37" s="148">
        <v>0</v>
      </c>
      <c r="N37" s="148">
        <v>0</v>
      </c>
      <c r="O37" s="148">
        <v>0</v>
      </c>
    </row>
    <row r="38" spans="1:15" x14ac:dyDescent="0.45">
      <c r="A38" s="12" t="str">
        <f t="shared" si="5"/>
        <v>POLICY CONTRACTS</v>
      </c>
      <c r="B38" s="12" t="str">
        <f>B37</f>
        <v>Without Terminal Illness</v>
      </c>
      <c r="C38" s="12" t="s">
        <v>31</v>
      </c>
      <c r="D38" s="29" t="s">
        <v>13</v>
      </c>
      <c r="E38" s="27">
        <f>E39-SUM(E35:E36)+SUM(E37:E37)</f>
        <v>0</v>
      </c>
      <c r="F38" s="27">
        <f>F39-SUM(F35:F36)+SUM(F37:F37)</f>
        <v>0</v>
      </c>
      <c r="G38" s="26"/>
      <c r="H38" s="27">
        <f>H39-SUM(H35:H36)+SUM(H37:H37)</f>
        <v>0</v>
      </c>
      <c r="I38" s="26"/>
      <c r="J38" s="27">
        <f>J39-SUM(J35:J36)+SUM(J37:J37)</f>
        <v>0</v>
      </c>
      <c r="K38" s="26"/>
      <c r="L38" s="26"/>
      <c r="M38" s="27">
        <f>M39-SUM(M35:M36)+SUM(M37:M37)</f>
        <v>0</v>
      </c>
      <c r="N38" s="27">
        <f>N39-SUM(N35:N36)+SUM(N37:N37)</f>
        <v>0</v>
      </c>
      <c r="O38" s="27">
        <f>O39-SUM(O35:O36)+SUM(O37:O37)</f>
        <v>0</v>
      </c>
    </row>
    <row r="39" spans="1:15" x14ac:dyDescent="0.45">
      <c r="A39" s="12" t="str">
        <f t="shared" si="5"/>
        <v>POLICY CONTRACTS</v>
      </c>
      <c r="B39" s="12" t="str">
        <f>B38</f>
        <v>Without Terminal Illness</v>
      </c>
      <c r="C39" s="12" t="s">
        <v>32</v>
      </c>
      <c r="D39" s="29" t="s">
        <v>11</v>
      </c>
      <c r="E39" s="148">
        <v>0</v>
      </c>
      <c r="F39" s="148">
        <v>0</v>
      </c>
      <c r="G39" s="26"/>
      <c r="H39" s="148">
        <v>0</v>
      </c>
      <c r="I39" s="26"/>
      <c r="J39" s="148">
        <v>0</v>
      </c>
      <c r="K39" s="26"/>
      <c r="L39" s="26"/>
      <c r="M39" s="148">
        <v>0</v>
      </c>
      <c r="N39" s="148">
        <v>0</v>
      </c>
      <c r="O39" s="148">
        <v>0</v>
      </c>
    </row>
    <row r="40" spans="1:15" ht="15" customHeight="1" x14ac:dyDescent="0.45">
      <c r="A40" s="12"/>
      <c r="B40" s="12"/>
      <c r="C40" s="12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</row>
    <row r="41" spans="1:15" ht="15" customHeight="1" x14ac:dyDescent="0.45">
      <c r="A41" s="12"/>
      <c r="B41" s="12"/>
      <c r="C41" s="12"/>
      <c r="D41" s="54" t="s">
        <v>127</v>
      </c>
      <c r="E41" s="57" t="s">
        <v>83</v>
      </c>
      <c r="F41" s="57" t="s">
        <v>83</v>
      </c>
      <c r="G41" s="57" t="s">
        <v>83</v>
      </c>
      <c r="H41" s="57" t="s">
        <v>83</v>
      </c>
      <c r="I41" s="57" t="s">
        <v>83</v>
      </c>
      <c r="J41" s="57" t="s">
        <v>83</v>
      </c>
      <c r="K41" s="57" t="s">
        <v>83</v>
      </c>
      <c r="L41" s="57" t="s">
        <v>83</v>
      </c>
      <c r="M41" s="57" t="s">
        <v>83</v>
      </c>
      <c r="N41" s="57" t="s">
        <v>83</v>
      </c>
      <c r="O41" s="57" t="s">
        <v>83</v>
      </c>
    </row>
    <row r="42" spans="1:15" ht="15" customHeight="1" x14ac:dyDescent="0.45">
      <c r="A42" s="37"/>
      <c r="B42" s="12"/>
      <c r="C42" s="37"/>
      <c r="D42" s="59" t="s">
        <v>125</v>
      </c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</row>
    <row r="43" spans="1:15" ht="15" customHeight="1" x14ac:dyDescent="0.45">
      <c r="A43" s="40" t="str">
        <f>$D$41</f>
        <v>LIVES INSURED</v>
      </c>
      <c r="B43" s="37" t="str">
        <f>D42</f>
        <v>With Terminal Illness</v>
      </c>
      <c r="C43" s="40" t="s">
        <v>30</v>
      </c>
      <c r="D43" s="66" t="s">
        <v>10</v>
      </c>
      <c r="E43" s="148">
        <v>0</v>
      </c>
      <c r="F43" s="148">
        <v>0</v>
      </c>
      <c r="G43" s="26"/>
      <c r="H43" s="148">
        <v>0</v>
      </c>
      <c r="I43" s="26"/>
      <c r="J43" s="148">
        <v>0</v>
      </c>
      <c r="K43" s="26"/>
      <c r="L43" s="26"/>
      <c r="M43" s="148">
        <v>0</v>
      </c>
      <c r="N43" s="148">
        <v>0</v>
      </c>
      <c r="O43" s="148">
        <v>0</v>
      </c>
    </row>
    <row r="44" spans="1:15" ht="15" customHeight="1" x14ac:dyDescent="0.45">
      <c r="A44" s="12" t="str">
        <f>A43</f>
        <v>LIVES INSURED</v>
      </c>
      <c r="B44" s="12" t="str">
        <f>B43</f>
        <v>With Terminal Illness</v>
      </c>
      <c r="C44" s="12" t="s">
        <v>31</v>
      </c>
      <c r="D44" s="29" t="s">
        <v>12</v>
      </c>
      <c r="E44" s="148">
        <v>0</v>
      </c>
      <c r="F44" s="148">
        <v>0</v>
      </c>
      <c r="G44" s="26"/>
      <c r="H44" s="148">
        <v>0</v>
      </c>
      <c r="I44" s="26"/>
      <c r="J44" s="148">
        <v>0</v>
      </c>
      <c r="K44" s="26"/>
      <c r="L44" s="26"/>
      <c r="M44" s="148">
        <v>0</v>
      </c>
      <c r="N44" s="148">
        <v>0</v>
      </c>
      <c r="O44" s="148">
        <v>0</v>
      </c>
    </row>
    <row r="45" spans="1:15" ht="15" customHeight="1" x14ac:dyDescent="0.45">
      <c r="A45" s="12" t="str">
        <f t="shared" ref="A45:A47" si="6">A44</f>
        <v>LIVES INSURED</v>
      </c>
      <c r="B45" s="12" t="str">
        <f>B44</f>
        <v>With Terminal Illness</v>
      </c>
      <c r="C45" s="12" t="s">
        <v>31</v>
      </c>
      <c r="D45" s="29" t="s">
        <v>330</v>
      </c>
      <c r="E45" s="148">
        <v>0</v>
      </c>
      <c r="F45" s="148">
        <v>0</v>
      </c>
      <c r="G45" s="26"/>
      <c r="H45" s="148">
        <v>0</v>
      </c>
      <c r="I45" s="26"/>
      <c r="J45" s="148">
        <v>0</v>
      </c>
      <c r="K45" s="26"/>
      <c r="L45" s="26"/>
      <c r="M45" s="148">
        <v>0</v>
      </c>
      <c r="N45" s="148">
        <v>0</v>
      </c>
      <c r="O45" s="148">
        <v>0</v>
      </c>
    </row>
    <row r="46" spans="1:15" ht="15" customHeight="1" x14ac:dyDescent="0.45">
      <c r="A46" s="12" t="str">
        <f t="shared" si="6"/>
        <v>LIVES INSURED</v>
      </c>
      <c r="B46" s="12" t="str">
        <f>B45</f>
        <v>With Terminal Illness</v>
      </c>
      <c r="C46" s="12" t="s">
        <v>31</v>
      </c>
      <c r="D46" s="29" t="s">
        <v>13</v>
      </c>
      <c r="E46" s="27">
        <f>E47-SUM(E43:E44)+SUM(E45:E45)</f>
        <v>0</v>
      </c>
      <c r="F46" s="27">
        <f>F47-SUM(F43:F44)+SUM(F45:F45)</f>
        <v>0</v>
      </c>
      <c r="G46" s="26"/>
      <c r="H46" s="27">
        <f>H47-SUM(H43:H44)+SUM(H45:H45)</f>
        <v>0</v>
      </c>
      <c r="I46" s="26"/>
      <c r="J46" s="27">
        <f>J47-SUM(J43:J44)+SUM(J45:J45)</f>
        <v>0</v>
      </c>
      <c r="K46" s="26"/>
      <c r="L46" s="26"/>
      <c r="M46" s="27">
        <f>M47-SUM(M43:M44)+SUM(M45:M45)</f>
        <v>0</v>
      </c>
      <c r="N46" s="27">
        <f>N47-SUM(N43:N44)+SUM(N45:N45)</f>
        <v>0</v>
      </c>
      <c r="O46" s="27">
        <f>O47-SUM(O43:O44)+SUM(O45:O45)</f>
        <v>0</v>
      </c>
    </row>
    <row r="47" spans="1:15" ht="15" customHeight="1" x14ac:dyDescent="0.45">
      <c r="A47" s="12" t="str">
        <f t="shared" si="6"/>
        <v>LIVES INSURED</v>
      </c>
      <c r="B47" s="12" t="str">
        <f>B46</f>
        <v>With Terminal Illness</v>
      </c>
      <c r="C47" s="12" t="s">
        <v>32</v>
      </c>
      <c r="D47" s="29" t="s">
        <v>11</v>
      </c>
      <c r="E47" s="148">
        <v>0</v>
      </c>
      <c r="F47" s="148">
        <v>0</v>
      </c>
      <c r="G47" s="26"/>
      <c r="H47" s="148">
        <v>0</v>
      </c>
      <c r="I47" s="26"/>
      <c r="J47" s="148">
        <v>0</v>
      </c>
      <c r="K47" s="26"/>
      <c r="L47" s="26"/>
      <c r="M47" s="148">
        <v>0</v>
      </c>
      <c r="N47" s="148">
        <v>0</v>
      </c>
      <c r="O47" s="148">
        <v>0</v>
      </c>
    </row>
    <row r="48" spans="1:15" x14ac:dyDescent="0.45">
      <c r="A48" s="12"/>
      <c r="B48" s="12"/>
      <c r="C48" s="12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</row>
    <row r="49" spans="1:15" x14ac:dyDescent="0.45">
      <c r="A49" s="37"/>
      <c r="B49" s="12"/>
      <c r="C49" s="37"/>
      <c r="D49" s="59" t="s">
        <v>126</v>
      </c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</row>
    <row r="50" spans="1:15" x14ac:dyDescent="0.45">
      <c r="A50" s="40" t="str">
        <f>$D$41</f>
        <v>LIVES INSURED</v>
      </c>
      <c r="B50" s="37" t="str">
        <f>D49</f>
        <v>Without Terminal Illness</v>
      </c>
      <c r="C50" s="40" t="s">
        <v>30</v>
      </c>
      <c r="D50" s="66" t="s">
        <v>10</v>
      </c>
      <c r="E50" s="148">
        <v>0</v>
      </c>
      <c r="F50" s="148">
        <v>0</v>
      </c>
      <c r="G50" s="26"/>
      <c r="H50" s="148">
        <v>0</v>
      </c>
      <c r="I50" s="26"/>
      <c r="J50" s="148">
        <v>0</v>
      </c>
      <c r="K50" s="26"/>
      <c r="L50" s="26"/>
      <c r="M50" s="148">
        <v>0</v>
      </c>
      <c r="N50" s="148">
        <v>0</v>
      </c>
      <c r="O50" s="148">
        <v>0</v>
      </c>
    </row>
    <row r="51" spans="1:15" x14ac:dyDescent="0.45">
      <c r="A51" s="12" t="str">
        <f>A50</f>
        <v>LIVES INSURED</v>
      </c>
      <c r="B51" s="12" t="str">
        <f>B50</f>
        <v>Without Terminal Illness</v>
      </c>
      <c r="C51" s="12" t="s">
        <v>31</v>
      </c>
      <c r="D51" s="29" t="s">
        <v>12</v>
      </c>
      <c r="E51" s="148">
        <v>0</v>
      </c>
      <c r="F51" s="148">
        <v>0</v>
      </c>
      <c r="G51" s="26"/>
      <c r="H51" s="148">
        <v>0</v>
      </c>
      <c r="I51" s="26"/>
      <c r="J51" s="148">
        <v>0</v>
      </c>
      <c r="K51" s="26"/>
      <c r="L51" s="26"/>
      <c r="M51" s="148">
        <v>0</v>
      </c>
      <c r="N51" s="148">
        <v>0</v>
      </c>
      <c r="O51" s="148">
        <v>0</v>
      </c>
    </row>
    <row r="52" spans="1:15" x14ac:dyDescent="0.45">
      <c r="A52" s="12" t="str">
        <f t="shared" ref="A52:A54" si="7">A51</f>
        <v>LIVES INSURED</v>
      </c>
      <c r="B52" s="12" t="str">
        <f>B51</f>
        <v>Without Terminal Illness</v>
      </c>
      <c r="C52" s="12" t="s">
        <v>31</v>
      </c>
      <c r="D52" s="29" t="s">
        <v>330</v>
      </c>
      <c r="E52" s="148">
        <v>0</v>
      </c>
      <c r="F52" s="148">
        <v>0</v>
      </c>
      <c r="G52" s="26"/>
      <c r="H52" s="148">
        <v>0</v>
      </c>
      <c r="I52" s="26"/>
      <c r="J52" s="148">
        <v>0</v>
      </c>
      <c r="K52" s="26"/>
      <c r="L52" s="26"/>
      <c r="M52" s="148">
        <v>0</v>
      </c>
      <c r="N52" s="148">
        <v>0</v>
      </c>
      <c r="O52" s="148">
        <v>0</v>
      </c>
    </row>
    <row r="53" spans="1:15" x14ac:dyDescent="0.45">
      <c r="A53" s="12" t="str">
        <f t="shared" si="7"/>
        <v>LIVES INSURED</v>
      </c>
      <c r="B53" s="12" t="str">
        <f>B52</f>
        <v>Without Terminal Illness</v>
      </c>
      <c r="C53" s="12" t="s">
        <v>31</v>
      </c>
      <c r="D53" s="29" t="s">
        <v>13</v>
      </c>
      <c r="E53" s="27">
        <f>E54-SUM(E50:E51)+SUM(E52:E52)</f>
        <v>0</v>
      </c>
      <c r="F53" s="27">
        <f>F54-SUM(F50:F51)+SUM(F52:F52)</f>
        <v>0</v>
      </c>
      <c r="G53" s="26"/>
      <c r="H53" s="27">
        <f>H54-SUM(H50:H51)+SUM(H52:H52)</f>
        <v>0</v>
      </c>
      <c r="I53" s="26"/>
      <c r="J53" s="27">
        <f>J54-SUM(J50:J51)+SUM(J52:J52)</f>
        <v>0</v>
      </c>
      <c r="K53" s="26"/>
      <c r="L53" s="26"/>
      <c r="M53" s="27">
        <f>M54-SUM(M50:M51)+SUM(M52:M52)</f>
        <v>0</v>
      </c>
      <c r="N53" s="27">
        <f>N54-SUM(N50:N51)+SUM(N52:N52)</f>
        <v>0</v>
      </c>
      <c r="O53" s="27">
        <f>O54-SUM(O50:O51)+SUM(O52:O52)</f>
        <v>0</v>
      </c>
    </row>
    <row r="54" spans="1:15" x14ac:dyDescent="0.45">
      <c r="A54" s="12" t="str">
        <f t="shared" si="7"/>
        <v>LIVES INSURED</v>
      </c>
      <c r="B54" s="12" t="str">
        <f>B53</f>
        <v>Without Terminal Illness</v>
      </c>
      <c r="C54" s="12" t="s">
        <v>32</v>
      </c>
      <c r="D54" s="29" t="s">
        <v>11</v>
      </c>
      <c r="E54" s="148">
        <v>0</v>
      </c>
      <c r="F54" s="148">
        <v>0</v>
      </c>
      <c r="G54" s="26"/>
      <c r="H54" s="148">
        <v>0</v>
      </c>
      <c r="I54" s="26"/>
      <c r="J54" s="148">
        <v>0</v>
      </c>
      <c r="K54" s="26"/>
      <c r="L54" s="26"/>
      <c r="M54" s="148">
        <v>0</v>
      </c>
      <c r="N54" s="148">
        <v>0</v>
      </c>
      <c r="O54" s="148">
        <v>0</v>
      </c>
    </row>
    <row r="55" spans="1:15" ht="15" customHeight="1" x14ac:dyDescent="0.45">
      <c r="A55" s="12"/>
      <c r="B55" s="12"/>
      <c r="C55" s="12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</row>
    <row r="56" spans="1:15" ht="15" customHeight="1" x14ac:dyDescent="0.45">
      <c r="A56" s="12"/>
      <c r="B56" s="12"/>
      <c r="C56" s="12"/>
      <c r="D56" s="54" t="s">
        <v>130</v>
      </c>
      <c r="E56" s="60" t="s">
        <v>82</v>
      </c>
      <c r="F56" s="60" t="s">
        <v>82</v>
      </c>
      <c r="G56" s="60" t="s">
        <v>82</v>
      </c>
      <c r="H56" s="60" t="s">
        <v>82</v>
      </c>
      <c r="I56" s="60" t="s">
        <v>82</v>
      </c>
      <c r="J56" s="60" t="s">
        <v>82</v>
      </c>
      <c r="K56" s="60" t="s">
        <v>82</v>
      </c>
      <c r="L56" s="60" t="s">
        <v>82</v>
      </c>
      <c r="M56" s="60" t="s">
        <v>82</v>
      </c>
      <c r="N56" s="60" t="s">
        <v>82</v>
      </c>
      <c r="O56" s="60" t="s">
        <v>82</v>
      </c>
    </row>
    <row r="57" spans="1:15" ht="15" customHeight="1" x14ac:dyDescent="0.45">
      <c r="A57" s="37"/>
      <c r="B57" s="12"/>
      <c r="C57" s="37"/>
      <c r="D57" s="59" t="s">
        <v>125</v>
      </c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</row>
    <row r="58" spans="1:15" ht="15" customHeight="1" x14ac:dyDescent="0.45">
      <c r="A58" s="40" t="str">
        <f>$D$56</f>
        <v>ANNUAL PREMIUM</v>
      </c>
      <c r="B58" s="37" t="str">
        <f>D57</f>
        <v>With Terminal Illness</v>
      </c>
      <c r="C58" s="40" t="s">
        <v>30</v>
      </c>
      <c r="D58" s="66" t="s">
        <v>10</v>
      </c>
      <c r="E58" s="148">
        <v>0</v>
      </c>
      <c r="F58" s="148">
        <v>0</v>
      </c>
      <c r="G58" s="148">
        <v>0</v>
      </c>
      <c r="H58" s="148">
        <v>0</v>
      </c>
      <c r="I58" s="148">
        <v>0</v>
      </c>
      <c r="J58" s="148">
        <v>0</v>
      </c>
      <c r="K58" s="148">
        <v>0</v>
      </c>
      <c r="L58" s="148">
        <v>0</v>
      </c>
      <c r="M58" s="148">
        <v>0</v>
      </c>
      <c r="N58" s="148">
        <v>0</v>
      </c>
      <c r="O58" s="148">
        <v>0</v>
      </c>
    </row>
    <row r="59" spans="1:15" x14ac:dyDescent="0.45">
      <c r="A59" s="12" t="str">
        <f>A58</f>
        <v>ANNUAL PREMIUM</v>
      </c>
      <c r="B59" s="12" t="str">
        <f>B58</f>
        <v>With Terminal Illness</v>
      </c>
      <c r="C59" s="12" t="s">
        <v>31</v>
      </c>
      <c r="D59" s="29" t="s">
        <v>12</v>
      </c>
      <c r="E59" s="148">
        <v>0</v>
      </c>
      <c r="F59" s="148">
        <v>0</v>
      </c>
      <c r="G59" s="148">
        <v>0</v>
      </c>
      <c r="H59" s="148">
        <v>0</v>
      </c>
      <c r="I59" s="148">
        <v>0</v>
      </c>
      <c r="J59" s="148">
        <v>0</v>
      </c>
      <c r="K59" s="148">
        <v>0</v>
      </c>
      <c r="L59" s="148">
        <v>0</v>
      </c>
      <c r="M59" s="148">
        <v>0</v>
      </c>
      <c r="N59" s="148">
        <v>0</v>
      </c>
      <c r="O59" s="148">
        <v>0</v>
      </c>
    </row>
    <row r="60" spans="1:15" x14ac:dyDescent="0.45">
      <c r="A60" s="12" t="str">
        <f t="shared" ref="A60:A62" si="8">A59</f>
        <v>ANNUAL PREMIUM</v>
      </c>
      <c r="B60" s="12" t="str">
        <f>B59</f>
        <v>With Terminal Illness</v>
      </c>
      <c r="C60" s="12" t="s">
        <v>31</v>
      </c>
      <c r="D60" s="29" t="s">
        <v>330</v>
      </c>
      <c r="E60" s="148">
        <v>0</v>
      </c>
      <c r="F60" s="148">
        <v>0</v>
      </c>
      <c r="G60" s="148">
        <v>0</v>
      </c>
      <c r="H60" s="148">
        <v>0</v>
      </c>
      <c r="I60" s="148">
        <v>0</v>
      </c>
      <c r="J60" s="148">
        <v>0</v>
      </c>
      <c r="K60" s="148">
        <v>0</v>
      </c>
      <c r="L60" s="148">
        <v>0</v>
      </c>
      <c r="M60" s="148">
        <v>0</v>
      </c>
      <c r="N60" s="148">
        <v>0</v>
      </c>
      <c r="O60" s="148">
        <v>0</v>
      </c>
    </row>
    <row r="61" spans="1:15" x14ac:dyDescent="0.45">
      <c r="A61" s="12" t="str">
        <f t="shared" si="8"/>
        <v>ANNUAL PREMIUM</v>
      </c>
      <c r="B61" s="12" t="str">
        <f>B60</f>
        <v>With Terminal Illness</v>
      </c>
      <c r="C61" s="12" t="s">
        <v>31</v>
      </c>
      <c r="D61" s="29" t="s">
        <v>13</v>
      </c>
      <c r="E61" s="27">
        <f>E62-SUM(E58:E59)+SUM(E60:E60)</f>
        <v>0</v>
      </c>
      <c r="F61" s="27">
        <f t="shared" ref="F61:O61" si="9">F62-SUM(F58:F59)+SUM(F60:F60)</f>
        <v>0</v>
      </c>
      <c r="G61" s="27">
        <f t="shared" si="9"/>
        <v>0</v>
      </c>
      <c r="H61" s="27">
        <f t="shared" si="9"/>
        <v>0</v>
      </c>
      <c r="I61" s="27">
        <f t="shared" si="9"/>
        <v>0</v>
      </c>
      <c r="J61" s="27">
        <f t="shared" si="9"/>
        <v>0</v>
      </c>
      <c r="K61" s="27">
        <f t="shared" si="9"/>
        <v>0</v>
      </c>
      <c r="L61" s="27">
        <f t="shared" si="9"/>
        <v>0</v>
      </c>
      <c r="M61" s="27">
        <f t="shared" si="9"/>
        <v>0</v>
      </c>
      <c r="N61" s="27">
        <f t="shared" si="9"/>
        <v>0</v>
      </c>
      <c r="O61" s="27">
        <f t="shared" si="9"/>
        <v>0</v>
      </c>
    </row>
    <row r="62" spans="1:15" x14ac:dyDescent="0.45">
      <c r="A62" s="12" t="str">
        <f t="shared" si="8"/>
        <v>ANNUAL PREMIUM</v>
      </c>
      <c r="B62" s="12" t="str">
        <f>B61</f>
        <v>With Terminal Illness</v>
      </c>
      <c r="C62" s="12" t="s">
        <v>32</v>
      </c>
      <c r="D62" s="29" t="s">
        <v>11</v>
      </c>
      <c r="E62" s="148">
        <v>0</v>
      </c>
      <c r="F62" s="148">
        <v>0</v>
      </c>
      <c r="G62" s="148">
        <v>0</v>
      </c>
      <c r="H62" s="148">
        <v>0</v>
      </c>
      <c r="I62" s="148">
        <v>0</v>
      </c>
      <c r="J62" s="148">
        <v>0</v>
      </c>
      <c r="K62" s="148">
        <v>0</v>
      </c>
      <c r="L62" s="148">
        <v>0</v>
      </c>
      <c r="M62" s="148">
        <v>0</v>
      </c>
      <c r="N62" s="148">
        <v>0</v>
      </c>
      <c r="O62" s="148">
        <v>0</v>
      </c>
    </row>
    <row r="63" spans="1:15" x14ac:dyDescent="0.45">
      <c r="A63" s="12"/>
      <c r="B63" s="12"/>
      <c r="C63" s="12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5" x14ac:dyDescent="0.45">
      <c r="A64" s="37"/>
      <c r="B64" s="12"/>
      <c r="C64" s="37"/>
      <c r="D64" s="59" t="s">
        <v>126</v>
      </c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</row>
    <row r="65" spans="1:15" x14ac:dyDescent="0.45">
      <c r="A65" s="40" t="str">
        <f>$D$56</f>
        <v>ANNUAL PREMIUM</v>
      </c>
      <c r="B65" s="37" t="str">
        <f>D64</f>
        <v>Without Terminal Illness</v>
      </c>
      <c r="C65" s="40" t="s">
        <v>30</v>
      </c>
      <c r="D65" s="66" t="s">
        <v>10</v>
      </c>
      <c r="E65" s="148">
        <v>0</v>
      </c>
      <c r="F65" s="148">
        <v>0</v>
      </c>
      <c r="G65" s="148">
        <v>0</v>
      </c>
      <c r="H65" s="148">
        <v>0</v>
      </c>
      <c r="I65" s="148">
        <v>0</v>
      </c>
      <c r="J65" s="148">
        <v>0</v>
      </c>
      <c r="K65" s="148">
        <v>0</v>
      </c>
      <c r="L65" s="148">
        <v>0</v>
      </c>
      <c r="M65" s="148">
        <v>0</v>
      </c>
      <c r="N65" s="148">
        <v>0</v>
      </c>
      <c r="O65" s="148">
        <v>0</v>
      </c>
    </row>
    <row r="66" spans="1:15" x14ac:dyDescent="0.45">
      <c r="A66" s="12" t="str">
        <f>A65</f>
        <v>ANNUAL PREMIUM</v>
      </c>
      <c r="B66" s="12" t="str">
        <f>B65</f>
        <v>Without Terminal Illness</v>
      </c>
      <c r="C66" s="12" t="s">
        <v>31</v>
      </c>
      <c r="D66" s="29" t="s">
        <v>12</v>
      </c>
      <c r="E66" s="148">
        <v>0</v>
      </c>
      <c r="F66" s="148">
        <v>0</v>
      </c>
      <c r="G66" s="148">
        <v>0</v>
      </c>
      <c r="H66" s="148">
        <v>0</v>
      </c>
      <c r="I66" s="148">
        <v>0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0</v>
      </c>
    </row>
    <row r="67" spans="1:15" x14ac:dyDescent="0.45">
      <c r="A67" s="12" t="str">
        <f t="shared" ref="A67:A69" si="10">A66</f>
        <v>ANNUAL PREMIUM</v>
      </c>
      <c r="B67" s="12" t="str">
        <f>B66</f>
        <v>Without Terminal Illness</v>
      </c>
      <c r="C67" s="12" t="s">
        <v>31</v>
      </c>
      <c r="D67" s="29" t="s">
        <v>330</v>
      </c>
      <c r="E67" s="148">
        <v>0</v>
      </c>
      <c r="F67" s="148">
        <v>0</v>
      </c>
      <c r="G67" s="148">
        <v>0</v>
      </c>
      <c r="H67" s="148">
        <v>0</v>
      </c>
      <c r="I67" s="148">
        <v>0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</row>
    <row r="68" spans="1:15" x14ac:dyDescent="0.45">
      <c r="A68" s="12" t="str">
        <f t="shared" si="10"/>
        <v>ANNUAL PREMIUM</v>
      </c>
      <c r="B68" s="12" t="str">
        <f>B67</f>
        <v>Without Terminal Illness</v>
      </c>
      <c r="C68" s="12" t="s">
        <v>31</v>
      </c>
      <c r="D68" s="29" t="s">
        <v>13</v>
      </c>
      <c r="E68" s="27">
        <f>E69-SUM(E65:E66)+SUM(E67:E67)</f>
        <v>0</v>
      </c>
      <c r="F68" s="27">
        <f t="shared" ref="F68:O68" si="11">F69-SUM(F65:F66)+SUM(F67:F67)</f>
        <v>0</v>
      </c>
      <c r="G68" s="27">
        <f t="shared" si="11"/>
        <v>0</v>
      </c>
      <c r="H68" s="27">
        <f t="shared" si="11"/>
        <v>0</v>
      </c>
      <c r="I68" s="27">
        <f t="shared" si="11"/>
        <v>0</v>
      </c>
      <c r="J68" s="27">
        <f t="shared" si="11"/>
        <v>0</v>
      </c>
      <c r="K68" s="27">
        <f t="shared" si="11"/>
        <v>0</v>
      </c>
      <c r="L68" s="27">
        <f t="shared" si="11"/>
        <v>0</v>
      </c>
      <c r="M68" s="27">
        <f t="shared" si="11"/>
        <v>0</v>
      </c>
      <c r="N68" s="27">
        <f t="shared" si="11"/>
        <v>0</v>
      </c>
      <c r="O68" s="27">
        <f t="shared" si="11"/>
        <v>0</v>
      </c>
    </row>
    <row r="69" spans="1:15" x14ac:dyDescent="0.45">
      <c r="A69" s="12" t="str">
        <f t="shared" si="10"/>
        <v>ANNUAL PREMIUM</v>
      </c>
      <c r="B69" s="12" t="str">
        <f>B68</f>
        <v>Without Terminal Illness</v>
      </c>
      <c r="C69" s="12" t="s">
        <v>32</v>
      </c>
      <c r="D69" s="29" t="s">
        <v>11</v>
      </c>
      <c r="E69" s="148">
        <v>0</v>
      </c>
      <c r="F69" s="148">
        <v>0</v>
      </c>
      <c r="G69" s="148">
        <v>0</v>
      </c>
      <c r="H69" s="148">
        <v>0</v>
      </c>
      <c r="I69" s="148">
        <v>0</v>
      </c>
      <c r="J69" s="148">
        <v>0</v>
      </c>
      <c r="K69" s="148">
        <v>0</v>
      </c>
      <c r="L69" s="148">
        <v>0</v>
      </c>
      <c r="M69" s="148">
        <v>0</v>
      </c>
      <c r="N69" s="148">
        <v>0</v>
      </c>
      <c r="O69" s="148">
        <v>0</v>
      </c>
    </row>
    <row r="70" spans="1:15" x14ac:dyDescent="0.45">
      <c r="A70" s="12"/>
      <c r="B70" s="12"/>
      <c r="C70" s="12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</row>
    <row r="71" spans="1:15" x14ac:dyDescent="0.45">
      <c r="A71" s="12"/>
      <c r="B71" s="12"/>
      <c r="C71" s="12"/>
      <c r="D71" s="54" t="s">
        <v>129</v>
      </c>
      <c r="E71" s="60" t="s">
        <v>82</v>
      </c>
      <c r="F71" s="60" t="s">
        <v>82</v>
      </c>
      <c r="G71" s="60" t="s">
        <v>82</v>
      </c>
      <c r="H71" s="60" t="s">
        <v>82</v>
      </c>
      <c r="I71" s="60" t="s">
        <v>82</v>
      </c>
      <c r="J71" s="60" t="s">
        <v>82</v>
      </c>
      <c r="K71" s="60" t="s">
        <v>82</v>
      </c>
      <c r="L71" s="60" t="s">
        <v>82</v>
      </c>
      <c r="M71" s="60" t="s">
        <v>82</v>
      </c>
      <c r="N71" s="60" t="s">
        <v>82</v>
      </c>
      <c r="O71" s="60" t="s">
        <v>82</v>
      </c>
    </row>
    <row r="72" spans="1:15" ht="15" customHeight="1" x14ac:dyDescent="0.45">
      <c r="A72" s="37"/>
      <c r="B72" s="12"/>
      <c r="C72" s="37"/>
      <c r="D72" s="59" t="s">
        <v>125</v>
      </c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</row>
    <row r="73" spans="1:15" x14ac:dyDescent="0.45">
      <c r="A73" s="40" t="str">
        <f>$D$71</f>
        <v>SUM INSURED</v>
      </c>
      <c r="B73" s="37" t="str">
        <f>D72</f>
        <v>With Terminal Illness</v>
      </c>
      <c r="C73" s="40" t="s">
        <v>30</v>
      </c>
      <c r="D73" s="66" t="s">
        <v>10</v>
      </c>
      <c r="E73" s="148">
        <v>0</v>
      </c>
      <c r="F73" s="148">
        <v>0</v>
      </c>
      <c r="G73" s="148">
        <v>0</v>
      </c>
      <c r="H73" s="148">
        <v>0</v>
      </c>
      <c r="I73" s="148">
        <v>0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</row>
    <row r="74" spans="1:15" x14ac:dyDescent="0.45">
      <c r="A74" s="12" t="str">
        <f>A73</f>
        <v>SUM INSURED</v>
      </c>
      <c r="B74" s="12" t="str">
        <f>B73</f>
        <v>With Terminal Illness</v>
      </c>
      <c r="C74" s="12" t="s">
        <v>31</v>
      </c>
      <c r="D74" s="29" t="s">
        <v>12</v>
      </c>
      <c r="E74" s="148">
        <v>0</v>
      </c>
      <c r="F74" s="148">
        <v>0</v>
      </c>
      <c r="G74" s="148">
        <v>0</v>
      </c>
      <c r="H74" s="148">
        <v>0</v>
      </c>
      <c r="I74" s="148">
        <v>0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</row>
    <row r="75" spans="1:15" x14ac:dyDescent="0.45">
      <c r="A75" s="12" t="str">
        <f t="shared" ref="A75:A77" si="12">A74</f>
        <v>SUM INSURED</v>
      </c>
      <c r="B75" s="12" t="str">
        <f>B74</f>
        <v>With Terminal Illness</v>
      </c>
      <c r="C75" s="12" t="s">
        <v>31</v>
      </c>
      <c r="D75" s="29" t="s">
        <v>330</v>
      </c>
      <c r="E75" s="148">
        <v>0</v>
      </c>
      <c r="F75" s="148">
        <v>0</v>
      </c>
      <c r="G75" s="148">
        <v>0</v>
      </c>
      <c r="H75" s="148">
        <v>0</v>
      </c>
      <c r="I75" s="148">
        <v>0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</row>
    <row r="76" spans="1:15" x14ac:dyDescent="0.45">
      <c r="A76" s="12" t="str">
        <f t="shared" si="12"/>
        <v>SUM INSURED</v>
      </c>
      <c r="B76" s="12" t="str">
        <f>B75</f>
        <v>With Terminal Illness</v>
      </c>
      <c r="C76" s="12" t="s">
        <v>31</v>
      </c>
      <c r="D76" s="29" t="s">
        <v>13</v>
      </c>
      <c r="E76" s="27">
        <f>E77-SUM(E73:E74)+SUM(E75:E75)</f>
        <v>0</v>
      </c>
      <c r="F76" s="27">
        <f t="shared" ref="F76:O76" si="13">F77-SUM(F73:F74)+SUM(F75:F75)</f>
        <v>0</v>
      </c>
      <c r="G76" s="27">
        <f t="shared" si="13"/>
        <v>0</v>
      </c>
      <c r="H76" s="27">
        <f t="shared" si="13"/>
        <v>0</v>
      </c>
      <c r="I76" s="27">
        <f t="shared" si="13"/>
        <v>0</v>
      </c>
      <c r="J76" s="27">
        <f t="shared" si="13"/>
        <v>0</v>
      </c>
      <c r="K76" s="27">
        <f t="shared" si="13"/>
        <v>0</v>
      </c>
      <c r="L76" s="27">
        <f t="shared" si="13"/>
        <v>0</v>
      </c>
      <c r="M76" s="27">
        <f t="shared" si="13"/>
        <v>0</v>
      </c>
      <c r="N76" s="27">
        <f t="shared" si="13"/>
        <v>0</v>
      </c>
      <c r="O76" s="27">
        <f t="shared" si="13"/>
        <v>0</v>
      </c>
    </row>
    <row r="77" spans="1:15" x14ac:dyDescent="0.45">
      <c r="A77" s="12" t="str">
        <f t="shared" si="12"/>
        <v>SUM INSURED</v>
      </c>
      <c r="B77" s="12" t="str">
        <f>B76</f>
        <v>With Terminal Illness</v>
      </c>
      <c r="C77" s="12" t="s">
        <v>32</v>
      </c>
      <c r="D77" s="29" t="s">
        <v>11</v>
      </c>
      <c r="E77" s="148">
        <v>0</v>
      </c>
      <c r="F77" s="148">
        <v>0</v>
      </c>
      <c r="G77" s="148">
        <v>0</v>
      </c>
      <c r="H77" s="148">
        <v>0</v>
      </c>
      <c r="I77" s="148">
        <v>0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</row>
    <row r="78" spans="1:15" x14ac:dyDescent="0.45">
      <c r="D78" s="66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</row>
    <row r="79" spans="1:15" x14ac:dyDescent="0.45">
      <c r="A79" s="37"/>
      <c r="B79" s="12"/>
      <c r="C79" s="37"/>
      <c r="D79" s="59" t="s">
        <v>126</v>
      </c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</row>
    <row r="80" spans="1:15" x14ac:dyDescent="0.45">
      <c r="A80" s="40" t="str">
        <f>$D$71</f>
        <v>SUM INSURED</v>
      </c>
      <c r="B80" s="37" t="str">
        <f>D79</f>
        <v>Without Terminal Illness</v>
      </c>
      <c r="C80" s="40" t="s">
        <v>30</v>
      </c>
      <c r="D80" s="66" t="s">
        <v>10</v>
      </c>
      <c r="E80" s="148">
        <v>0</v>
      </c>
      <c r="F80" s="148">
        <v>0</v>
      </c>
      <c r="G80" s="148">
        <v>0</v>
      </c>
      <c r="H80" s="148">
        <v>0</v>
      </c>
      <c r="I80" s="148">
        <v>0</v>
      </c>
      <c r="J80" s="148">
        <v>0</v>
      </c>
      <c r="K80" s="148">
        <v>0</v>
      </c>
      <c r="L80" s="148">
        <v>0</v>
      </c>
      <c r="M80" s="148">
        <v>0</v>
      </c>
      <c r="N80" s="148">
        <v>0</v>
      </c>
      <c r="O80" s="148">
        <v>0</v>
      </c>
    </row>
    <row r="81" spans="1:15" x14ac:dyDescent="0.45">
      <c r="A81" s="12" t="str">
        <f>A80</f>
        <v>SUM INSURED</v>
      </c>
      <c r="B81" s="12" t="str">
        <f>B80</f>
        <v>Without Terminal Illness</v>
      </c>
      <c r="C81" s="12" t="s">
        <v>31</v>
      </c>
      <c r="D81" s="29" t="s">
        <v>12</v>
      </c>
      <c r="E81" s="148">
        <v>0</v>
      </c>
      <c r="F81" s="148">
        <v>0</v>
      </c>
      <c r="G81" s="148">
        <v>0</v>
      </c>
      <c r="H81" s="148">
        <v>0</v>
      </c>
      <c r="I81" s="148">
        <v>0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0</v>
      </c>
    </row>
    <row r="82" spans="1:15" x14ac:dyDescent="0.45">
      <c r="A82" s="12" t="str">
        <f t="shared" ref="A82:A84" si="14">A81</f>
        <v>SUM INSURED</v>
      </c>
      <c r="B82" s="12" t="str">
        <f>B81</f>
        <v>Without Terminal Illness</v>
      </c>
      <c r="C82" s="12" t="s">
        <v>31</v>
      </c>
      <c r="D82" s="29" t="s">
        <v>330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0</v>
      </c>
      <c r="K82" s="148">
        <v>0</v>
      </c>
      <c r="L82" s="148">
        <v>0</v>
      </c>
      <c r="M82" s="148">
        <v>0</v>
      </c>
      <c r="N82" s="148">
        <v>0</v>
      </c>
      <c r="O82" s="148">
        <v>0</v>
      </c>
    </row>
    <row r="83" spans="1:15" x14ac:dyDescent="0.45">
      <c r="A83" s="12" t="str">
        <f t="shared" si="14"/>
        <v>SUM INSURED</v>
      </c>
      <c r="B83" s="12" t="str">
        <f>B82</f>
        <v>Without Terminal Illness</v>
      </c>
      <c r="C83" s="12" t="s">
        <v>31</v>
      </c>
      <c r="D83" s="29" t="s">
        <v>13</v>
      </c>
      <c r="E83" s="27">
        <f>E84-SUM(E80:E81)+SUM(E82:E82)</f>
        <v>0</v>
      </c>
      <c r="F83" s="27">
        <f t="shared" ref="F83:O83" si="15">F84-SUM(F80:F81)+SUM(F82:F82)</f>
        <v>0</v>
      </c>
      <c r="G83" s="27">
        <f t="shared" si="15"/>
        <v>0</v>
      </c>
      <c r="H83" s="27">
        <f t="shared" si="15"/>
        <v>0</v>
      </c>
      <c r="I83" s="27">
        <f t="shared" si="15"/>
        <v>0</v>
      </c>
      <c r="J83" s="27">
        <f t="shared" si="15"/>
        <v>0</v>
      </c>
      <c r="K83" s="27">
        <f t="shared" si="15"/>
        <v>0</v>
      </c>
      <c r="L83" s="27">
        <f t="shared" si="15"/>
        <v>0</v>
      </c>
      <c r="M83" s="27">
        <f t="shared" si="15"/>
        <v>0</v>
      </c>
      <c r="N83" s="27">
        <f t="shared" si="15"/>
        <v>0</v>
      </c>
      <c r="O83" s="27">
        <f t="shared" si="15"/>
        <v>0</v>
      </c>
    </row>
    <row r="84" spans="1:15" x14ac:dyDescent="0.45">
      <c r="A84" s="12" t="str">
        <f t="shared" si="14"/>
        <v>SUM INSURED</v>
      </c>
      <c r="B84" s="12" t="str">
        <f>B83</f>
        <v>Without Terminal Illness</v>
      </c>
      <c r="C84" s="12" t="s">
        <v>32</v>
      </c>
      <c r="D84" s="29" t="s">
        <v>11</v>
      </c>
      <c r="E84" s="148">
        <v>0</v>
      </c>
      <c r="F84" s="148">
        <v>0</v>
      </c>
      <c r="G84" s="148">
        <v>0</v>
      </c>
      <c r="H84" s="148">
        <v>0</v>
      </c>
      <c r="I84" s="148">
        <v>0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</row>
  </sheetData>
  <sheetProtection algorithmName="SHA-256" hashValue="qSL9PXTbF6KS+efei+9doUzVptDzFgWpNFNX3l+9vu0=" saltValue="jue/H8dg/dmMlnwtf8NZNA==" spinCount="100000" sheet="1" objects="1" scenarios="1"/>
  <mergeCells count="3">
    <mergeCell ref="F8:G8"/>
    <mergeCell ref="H8:I8"/>
    <mergeCell ref="J8:L8"/>
  </mergeCells>
  <pageMargins left="0.7" right="0.7" top="0.75" bottom="0.75" header="0.3" footer="0.3"/>
  <pageSetup paperSize="9" orientation="portrait" r:id="rId1"/>
  <headerFooter>
    <oddHeader>&amp;C&amp;B&amp;"Arial"&amp;12&amp;Kff0000​‌For Official Use Only‌​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A09175914758B049AC76534B90DB5BC7" ma:contentTypeVersion="29" ma:contentTypeDescription="Create a new document." ma:contentTypeScope="" ma:versionID="a45cb9aeec383e96bf7d70b373562fba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1d609a9ecc9447eb2be1beb1e4f940e8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DLM: For Official Use Only" ma:hidden="true" ma:internalName="APRASecurityClassification" ma:readOnly="false">
      <xsd:simpleType>
        <xsd:restriction base="dms:Choice">
          <xsd:enumeration value="UNOFFICIAL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"/>
          <xsd:enumeration value="PROTECTED: Sensitive: Cabinet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2f2d2d0c-2ae3-4d8d-bd03-8ef49146face}" ma:internalName="TaxCatchAll" ma:showField="CatchAllData" ma:web="b6ba9b82-6a8b-4609-9e4b-b34f6fea0d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2f2d2d0c-2ae3-4d8d-bd03-8ef49146face}" ma:internalName="TaxCatchAllLabel" ma:readOnly="true" ma:showField="CatchAllDataLabel" ma:web="b6ba9b82-6a8b-4609-9e4b-b34f6fea0d6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i d = " c f 6 e d 1 f f - f 9 7 2 - 4 0 4 3 - 9 1 c e - 4 9 9 3 a 0 d 6 8 a 3 e "   s q m i d = " a f f e c 9 4 f - b c 4 5 - 4 d 8 4 - 9 9 c b - 7 5 6 5 4 f 4 e 9 5 e d "   x m l n s = " h t t p : / / s c h e m a s . m i c r o s o f t . c o m / D a t a M a s h u p " > A A A A A B s D A A B Q S w M E F A A C A A g A Q A V Z S g v s d m y r A A A A + g A A A B I A H A B D b 2 5 m a W c v U G F j a 2 F n Z S 5 4 b W w g o h g A K K A U A A A A A A A A A A A A A A A A A A A A A A A A A A A A h Y / P C o J A G M R f R f b u t 7 v + o + R z J b o m B F F 0 X X T T J V 1 D 1 / T d O v R I v U J B G d 2 6 z Q z z g 5 n H 7 Y 7 p 1 N T O V X W 9 b k 1 C O D D i K J O 3 h T Z l Q g Z 7 c h c k F b i V + V m W y n m V T R 9 P v U 5 I Z e 0 l p n Q c R x h 9 a L u S e o x x e s w 2 u 7 x S j X S 1 6 a 0 0 u S J f q v h P E Y G H 9 x j h Q c A g C M M A e M S R z j F m 2 s y a Q w i + t 4 y A I f 2 J c T 3 U d u i U U M Z d 7 Z H O F u n n h 3 g C U E s D B B Q A A g A I A E A F W U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A B V l K K I p H u A 4 A A A A R A A A A E w A c A E Z v c m 1 1 b G F z L 1 N l Y 3 R p b 2 4 x L m 0 g o h g A K K A U A A A A A A A A A A A A A A A A A A A A A A A A A A A A K 0 5 N L s n M z 1 M I h t C G 1 g B Q S w E C L Q A U A A I A C A B A B V l K C + x 2 b K s A A A D 6 A A A A E g A A A A A A A A A A A A A A A A A A A A A A Q 2 9 u Z m l n L 1 B h Y 2 t h Z 2 U u e G 1 s U E s B A i 0 A F A A C A A g A Q A V Z S g / K 6 a u k A A A A 6 Q A A A B M A A A A A A A A A A A A A A A A A 9 w A A A F t D b 2 5 0 Z W 5 0 X 1 R 5 c G V z X S 5 4 b W x Q S w E C L Q A U A A I A C A B A B V l K K I p H u A 4 A A A A R A A A A E w A A A A A A A A A A A A A A A A D o A Q A A R m 9 y b X V s Y X M v U 2 V j d G l v b j E u b V B L B Q Y A A A A A A w A D A M I A A A B D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p L / 4 a h / 1 l k q R u e s 6 v g q 8 j A A A A A A C A A A A A A A D Z g A A w A A A A B A A A A C g x 3 X e 1 H o i W t G p J b 0 E z H U L A A A A A A S A A A C g A A A A E A A A A P 4 n w Y v y I T D C o L G D + z 7 r R Q d Q A A A A G k F k 3 q C Q G f I d L 8 v q n 9 u v a L W v E o G H w P z + A D 8 9 y R T w 9 a K 7 h / P V N W O h e i + L m z m q 9 S 8 F g x Y G j k L g S d z L H G u I E P e 3 l 5 j g I d v b p b R d 3 W 0 j P O 5 S F P Y U A A A A r O a R j + R n 5 o U J c r 7 e L i v M t d N x 5 G s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>Industry analysis</TermName>
          <TermId>cdd91846-fd3b-4f2a-8719-bb6a420c4a65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>Supporting material</TermName>
          <TermId>72c00303-bf3d-43a1-ab73-7a7ccd08b052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/>
        <AccountId>301</AccountId>
        <AccountType/>
      </UserInfo>
    </APRAOwner>
    <ic4067bd02f14cf3a95ad35878404a71 xmlns="814d62cb-2db6-4c25-ab62-b9075facbc11">
      <Terms xmlns="http://schemas.microsoft.com/office/infopath/2007/PartnerControls">
        <TermInfo xmlns="http://schemas.microsoft.com/office/infopath/2007/PartnerControls">
          <TermName>Management of insurance risk (LI)</TermName>
          <TermId>028ed8b1-49e1-40e5-a699-3adc81098243</TermId>
        </TermInfo>
      </Terms>
    </ic4067bd02f14cf3a95ad35878404a71>
    <APRASecurityClassification xmlns="814d62cb-2db6-4c25-ab62-b9075facbc11">DLM: For Official Use Only</APRASecurityClassification>
    <j724204a644741eb9f777fcb03fe8840 xmlns="814d62cb-2db6-4c25-ab62-b9075facbc11">
      <Terms xmlns="http://schemas.microsoft.com/office/infopath/2007/PartnerControls">
        <TermInfo xmlns="http://schemas.microsoft.com/office/infopath/2007/PartnerControls">
          <TermName>Claims</TermName>
          <TermId>0f5915f3-db03-4ac0-8317-bed7d6a373d2</TermId>
        </TermInfo>
      </Terms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Date xmlns="814d62cb-2db6-4c25-ab62-b9075facbc11">2017-02-09T13:00:00+00:00</APRADate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32</Value>
      <Value>31</Value>
      <Value>149</Value>
      <Value>113</Value>
      <Value>193</Value>
      <Value>124</Value>
      <Value>1</Value>
      <Value>85</Value>
    </TaxCatchAll>
    <pa005173035e41c3986b37b8e650f3ef xmlns="814d62cb-2db6-4c25-ab62-b9075facbc11">
      <Terms xmlns="http://schemas.microsoft.com/office/infopath/2007/PartnerControls">
        <TermInfo xmlns="http://schemas.microsoft.com/office/infopath/2007/PartnerControls">
          <TermName>Australian Securities and Investment Commission</TermName>
          <TermId>2da7d7bd-cdf6-48b7-8867-1761a5668443</TermId>
        </TermInfo>
      </Terms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>LI</TermName>
          <TermId>aa6b8d6f-8851-e311-9e2e-005056b54f10</TermId>
        </TermInfo>
      </Terms>
    </l003ee8eff60461aa1bd0027aba92ea4>
    <APRADescription xmlns="814d62cb-2db6-4c25-ab62-b9075facbc11">Statistical and claims data input workbook for life insurers for ASIC</APRADescription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>
        <TermInfo xmlns="http://schemas.microsoft.com/office/infopath/2007/PartnerControls">
          <TermName>2017</TermName>
          <TermId>d3a4eca2-678d-4407-b6b0-19c597d571b1</TermId>
        </TermInfo>
      </Terms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H7YTDNEKM47R-1796862534-2782</_dlc_DocId>
    <_dlc_DocIdUrl xmlns="814d62cb-2db6-4c25-ab62-b9075facbc11">
      <Url>https://im/teams/INDUSTRIES/_layouts/15/DocIdRedir.aspx?ID=H7YTDNEKM47R-1796862534-2782</Url>
      <Description>H7YTDNEKM47R-1796862534-2782</Description>
    </_dlc_DocIdUrl>
  </documentManagement>
</p:properties>
</file>

<file path=customXml/item5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F584E0C-1F2A-4460-870B-B92FC75EA9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C19C56-FA5B-4622-9748-7FBD34FC82EC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8BE0BD36-9527-45C1-B6E0-CFC27536A28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53751EE-39CB-4CD5-A9A3-6361C352A063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814d62cb-2db6-4c25-ab62-b9075facbc11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9C46817E-0D65-4594-A499-5242D71C4683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D576D4C6-1491-4A1C-9DF1-BBCFFA5DF3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11</vt:i4>
      </vt:variant>
    </vt:vector>
  </HeadingPairs>
  <TitlesOfParts>
    <vt:vector size="52" baseType="lpstr">
      <vt:lpstr>Cover_Sheet</vt:lpstr>
      <vt:lpstr>Instructions</vt:lpstr>
      <vt:lpstr>Index</vt:lpstr>
      <vt:lpstr>STATS_Total</vt:lpstr>
      <vt:lpstr>STATS_IndOS_Open_Adv</vt:lpstr>
      <vt:lpstr>STATS_IndOS_Closed_Adv</vt:lpstr>
      <vt:lpstr>STATS_IndOS_Open_NonAdv</vt:lpstr>
      <vt:lpstr>STATS_IndOS_Closed_NonAdv</vt:lpstr>
      <vt:lpstr>STATS_IndIS_Open_Adv</vt:lpstr>
      <vt:lpstr>STATS_IndIS_Closed_Adv</vt:lpstr>
      <vt:lpstr>STATS_IndIS_Open_NonAdv</vt:lpstr>
      <vt:lpstr>STATS_IndIS_Closed_NonAdv</vt:lpstr>
      <vt:lpstr>STATS_Group_NA_NA</vt:lpstr>
      <vt:lpstr>CLAIMS_Total</vt:lpstr>
      <vt:lpstr>CLAIMS_IndOS_Open_Adv</vt:lpstr>
      <vt:lpstr>CLAIMS_IndOS_Closed_Adv</vt:lpstr>
      <vt:lpstr>CLAIMS_IndOS_Open_NonAdv</vt:lpstr>
      <vt:lpstr>CLAIMS_IndOS_Closed_NonAdv</vt:lpstr>
      <vt:lpstr>CLAIMS_IndIS_Open_Adv</vt:lpstr>
      <vt:lpstr>CLAIMS_IndIS_Closed_Adv</vt:lpstr>
      <vt:lpstr>CLAIMS_IndIS_Open_NonAdv</vt:lpstr>
      <vt:lpstr>CLAIMS_IndIS_Closed_NonAdv</vt:lpstr>
      <vt:lpstr>CLAIMS_Group_NA_NA</vt:lpstr>
      <vt:lpstr>CLAIMSDURN_Total</vt:lpstr>
      <vt:lpstr>CLAIMSDURN_IndOS_Adv</vt:lpstr>
      <vt:lpstr>CLAIMSDURN_IndOS_NonAdv</vt:lpstr>
      <vt:lpstr>CLAIMSDURN_IndIS_Adv</vt:lpstr>
      <vt:lpstr>CLAIMSDURN_IndIS_NonAdv</vt:lpstr>
      <vt:lpstr>CLAIMSDURN_Group_NA</vt:lpstr>
      <vt:lpstr>DISPUTES_Total</vt:lpstr>
      <vt:lpstr>DISPUTES_IndOS_Adv</vt:lpstr>
      <vt:lpstr>DISPUTES_IndOS_NonAdv</vt:lpstr>
      <vt:lpstr>DISPUTES_IndIS_Adv</vt:lpstr>
      <vt:lpstr>DISPUTES_IndIS_NonAdv</vt:lpstr>
      <vt:lpstr>DISPUTES_Group_NA</vt:lpstr>
      <vt:lpstr>DISPUTESDURN_Total</vt:lpstr>
      <vt:lpstr>DISPUTESDURN_IndOS_Adv</vt:lpstr>
      <vt:lpstr>DISPUTESDURN_IndOS_NonAdv</vt:lpstr>
      <vt:lpstr>DISPUTESDURN_IndIS_Adv</vt:lpstr>
      <vt:lpstr>DISPUTESDURN_IndIS_NonAdv</vt:lpstr>
      <vt:lpstr>DISPUTESDURN_Group_NA</vt:lpstr>
      <vt:lpstr>EndDate</vt:lpstr>
      <vt:lpstr>EntityList</vt:lpstr>
      <vt:lpstr>EntityName</vt:lpstr>
      <vt:lpstr>EntityTable</vt:lpstr>
      <vt:lpstr>FileName</vt:lpstr>
      <vt:lpstr>FilePath</vt:lpstr>
      <vt:lpstr>FullFilePath</vt:lpstr>
      <vt:lpstr>Period</vt:lpstr>
      <vt:lpstr>ShortName</vt:lpstr>
      <vt:lpstr>StartDate</vt:lpstr>
      <vt:lpstr>Top</vt:lpstr>
    </vt:vector>
  </TitlesOfParts>
  <Company>APRA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 Claims Data Input</dc:title>
  <dc:creator>Ian Robinson</dc:creator>
  <cp:keywords>[SEC=DLM-ONLY:For-Official-Use-Only]</cp:keywords>
  <cp:lastModifiedBy>Belik, Andrei</cp:lastModifiedBy>
  <cp:lastPrinted>2017-02-10T08:43:40Z</cp:lastPrinted>
  <dcterms:created xsi:type="dcterms:W3CDTF">2017-02-10T04:52:05Z</dcterms:created>
  <dcterms:modified xsi:type="dcterms:W3CDTF">2017-05-08T01:25:40Z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For Official Use Only</vt:lpwstr>
  </property>
  <property fmtid="{D5CDD505-2E9C-101B-9397-08002B2CF9AE}" pid="3" name="PM_Caveats_Count">
    <vt:lpwstr>0</vt:lpwstr>
  </property>
  <property fmtid="{D5CDD505-2E9C-101B-9397-08002B2CF9AE}" pid="4" name="PM_Originator_Hash_SHA1">
    <vt:lpwstr>40E6EDB385BDDF061C1D84D0958FD6AC8732E86C</vt:lpwstr>
  </property>
  <property fmtid="{D5CDD505-2E9C-101B-9397-08002B2CF9AE}" pid="5" name="PM_SecurityClassification">
    <vt:lpwstr>DLM-ONLY</vt:lpwstr>
  </property>
  <property fmtid="{D5CDD505-2E9C-101B-9397-08002B2CF9AE}" pid="6" name="PM_DisplayValueSecClassificationWithQualifier">
    <vt:lpwstr>For Official Use Only</vt:lpwstr>
  </property>
  <property fmtid="{D5CDD505-2E9C-101B-9397-08002B2CF9AE}" pid="7" name="PM_Qualifier">
    <vt:lpwstr>For-Official-Use-Only</vt:lpwstr>
  </property>
  <property fmtid="{D5CDD505-2E9C-101B-9397-08002B2CF9AE}" pid="8" name="PM_Hash_SHA1">
    <vt:lpwstr>4E4EA0197B57AFAA6C9FAAA71C5E47BB63C2B723</vt:lpwstr>
  </property>
  <property fmtid="{D5CDD505-2E9C-101B-9397-08002B2CF9AE}" pid="9" name="PM_ProtectiveMarkingImage_Header">
    <vt:lpwstr>C:\Program Files (x86)\Common Files\janusNET Shared\janusSEAL\Images\DocumentSlashBlue.png</vt:lpwstr>
  </property>
  <property fmtid="{D5CDD505-2E9C-101B-9397-08002B2CF9AE}" pid="10" name="PM_InsertionValue">
    <vt:lpwstr>For Official Use Only</vt:lpwstr>
  </property>
  <property fmtid="{D5CDD505-2E9C-101B-9397-08002B2CF9AE}" pid="11" name="PM_ProtectiveMarkingValue_Header">
    <vt:lpwstr>For Official Use Only</vt:lpwstr>
  </property>
  <property fmtid="{D5CDD505-2E9C-101B-9397-08002B2CF9AE}" pid="12" name="PM_ProtectiveMarkingImage_Footer">
    <vt:lpwstr>C:\Program Files (x86)\Common Files\janusNET Shared\janusSEAL\Images\DocumentSlashBlue.png</vt:lpwstr>
  </property>
  <property fmtid="{D5CDD505-2E9C-101B-9397-08002B2CF9AE}" pid="13" name="PM_Namespace">
    <vt:lpwstr>gov.au</vt:lpwstr>
  </property>
  <property fmtid="{D5CDD505-2E9C-101B-9397-08002B2CF9AE}" pid="14" name="PM_Version">
    <vt:lpwstr>2012.3</vt:lpwstr>
  </property>
  <property fmtid="{D5CDD505-2E9C-101B-9397-08002B2CF9AE}" pid="15" name="PM_Originating_FileId">
    <vt:lpwstr>50D3206147664935ACAC8B4B512BD736</vt:lpwstr>
  </property>
  <property fmtid="{D5CDD505-2E9C-101B-9397-08002B2CF9AE}" pid="16" name="PM_OriginationTimeStamp">
    <vt:lpwstr>2017-02-10T04:53:06Z</vt:lpwstr>
  </property>
  <property fmtid="{D5CDD505-2E9C-101B-9397-08002B2CF9AE}" pid="17" name="PM_Hash_Version">
    <vt:lpwstr>2016.1</vt:lpwstr>
  </property>
  <property fmtid="{D5CDD505-2E9C-101B-9397-08002B2CF9AE}" pid="18" name="PM_Hash_Salt_Prev">
    <vt:lpwstr>B930B9B9A9CDB04754663CD806C2F291</vt:lpwstr>
  </property>
  <property fmtid="{D5CDD505-2E9C-101B-9397-08002B2CF9AE}" pid="19" name="PM_Hash_Salt">
    <vt:lpwstr>B930B9B9A9CDB04754663CD806C2F291</vt:lpwstr>
  </property>
  <property fmtid="{D5CDD505-2E9C-101B-9397-08002B2CF9AE}" pid="20" name="PM_PrintOutPlacement_XLS">
    <vt:lpwstr>CenterHeader</vt:lpwstr>
  </property>
  <property fmtid="{D5CDD505-2E9C-101B-9397-08002B2CF9AE}" pid="21" name="ContentTypeId">
    <vt:lpwstr>0x0101008CA7A4F8331B45C7B0D3158B4994D0CA0200A09175914758B049AC76534B90DB5BC7</vt:lpwstr>
  </property>
  <property fmtid="{D5CDD505-2E9C-101B-9397-08002B2CF9AE}" pid="22" name="APRAExternalOrganisation">
    <vt:lpwstr>32;#Australian Securities and Investment Commission|2da7d7bd-cdf6-48b7-8867-1761a5668443</vt:lpwstr>
  </property>
  <property fmtid="{D5CDD505-2E9C-101B-9397-08002B2CF9AE}" pid="23" name="APRAIRTR">
    <vt:lpwstr>124;#Management of insurance risk (LI)|028ed8b1-49e1-40e5-a699-3adc81098243</vt:lpwstr>
  </property>
  <property fmtid="{D5CDD505-2E9C-101B-9397-08002B2CF9AE}" pid="24" name="APRAPeriod">
    <vt:lpwstr/>
  </property>
  <property fmtid="{D5CDD505-2E9C-101B-9397-08002B2CF9AE}" pid="25" name="APRACostCentre">
    <vt:lpwstr/>
  </property>
  <property fmtid="{D5CDD505-2E9C-101B-9397-08002B2CF9AE}" pid="26" name="IT system type">
    <vt:lpwstr/>
  </property>
  <property fmtid="{D5CDD505-2E9C-101B-9397-08002B2CF9AE}" pid="27" name="APRACategory">
    <vt:lpwstr>149;#Claims|0f5915f3-db03-4ac0-8317-bed7d6a373d2</vt:lpwstr>
  </property>
  <property fmtid="{D5CDD505-2E9C-101B-9397-08002B2CF9AE}" pid="28" name="APRAPRSG">
    <vt:lpwstr/>
  </property>
  <property fmtid="{D5CDD505-2E9C-101B-9397-08002B2CF9AE}" pid="29" name="APRADocumentType">
    <vt:lpwstr>193;#Supporting material|72c00303-bf3d-43a1-ab73-7a7ccd08b052</vt:lpwstr>
  </property>
  <property fmtid="{D5CDD505-2E9C-101B-9397-08002B2CF9AE}" pid="30" name="APRAStatus">
    <vt:lpwstr>1;#Draft|0e1556d2-3fe8-443a-ada7-3620563b46b3</vt:lpwstr>
  </property>
  <property fmtid="{D5CDD505-2E9C-101B-9397-08002B2CF9AE}" pid="31" name="APRAActivity">
    <vt:lpwstr>85;#Industry analysis|cdd91846-fd3b-4f2a-8719-bb6a420c4a65</vt:lpwstr>
  </property>
  <property fmtid="{D5CDD505-2E9C-101B-9397-08002B2CF9AE}" pid="32" name="APRAEntityAdviceSupport">
    <vt:lpwstr/>
  </property>
  <property fmtid="{D5CDD505-2E9C-101B-9397-08002B2CF9AE}" pid="33" name="APRALegislation">
    <vt:lpwstr/>
  </property>
  <property fmtid="{D5CDD505-2E9C-101B-9397-08002B2CF9AE}" pid="34" name="APRAYear">
    <vt:lpwstr>113;#2017|d3a4eca2-678d-4407-b6b0-19c597d571b1</vt:lpwstr>
  </property>
  <property fmtid="{D5CDD505-2E9C-101B-9397-08002B2CF9AE}" pid="35" name="APRAIndustry">
    <vt:lpwstr>31;#LI|aa6b8d6f-8851-e311-9e2e-005056b54f10</vt:lpwstr>
  </property>
  <property fmtid="{D5CDD505-2E9C-101B-9397-08002B2CF9AE}" pid="36" name="_dlc_DocIdItemGuid">
    <vt:lpwstr>d879691f-e7a1-43f3-a4ec-d98b2a8d7ea6</vt:lpwstr>
  </property>
  <property fmtid="{D5CDD505-2E9C-101B-9397-08002B2CF9AE}" pid="37" name="RecordPoint_WorkflowType">
    <vt:lpwstr>ActiveSubmitStub</vt:lpwstr>
  </property>
  <property fmtid="{D5CDD505-2E9C-101B-9397-08002B2CF9AE}" pid="38" name="RecordPoint_ActiveItemWebId">
    <vt:lpwstr>{b6ba9b82-6a8b-4609-9e4b-b34f6fea0d69}</vt:lpwstr>
  </property>
  <property fmtid="{D5CDD505-2E9C-101B-9397-08002B2CF9AE}" pid="39" name="RecordPoint_ActiveItemSiteId">
    <vt:lpwstr>{0ada7b99-6c15-4ec7-8728-717deaefa7fe}</vt:lpwstr>
  </property>
  <property fmtid="{D5CDD505-2E9C-101B-9397-08002B2CF9AE}" pid="40" name="RecordPoint_ActiveItemListId">
    <vt:lpwstr>{de42bdf9-04e5-46d2-b8f4-51874a48e50c}</vt:lpwstr>
  </property>
  <property fmtid="{D5CDD505-2E9C-101B-9397-08002B2CF9AE}" pid="41" name="RecordPoint_ActiveItemUniqueId">
    <vt:lpwstr>{d879691f-e7a1-43f3-a4ec-d98b2a8d7ea6}</vt:lpwstr>
  </property>
  <property fmtid="{D5CDD505-2E9C-101B-9397-08002B2CF9AE}" pid="42" name="RecordPoint_RecordNumberSubmitted">
    <vt:lpwstr>R0000104993</vt:lpwstr>
  </property>
  <property fmtid="{D5CDD505-2E9C-101B-9397-08002B2CF9AE}" pid="43" name="RecordPoint_SubmissionCompleted">
    <vt:lpwstr>2017-05-05T13:22:08.8473494+10:00</vt:lpwstr>
  </property>
  <property fmtid="{D5CDD505-2E9C-101B-9397-08002B2CF9AE}" pid="44" name="IsLocked">
    <vt:lpwstr>False</vt:lpwstr>
  </property>
  <property fmtid="{D5CDD505-2E9C-101B-9397-08002B2CF9AE}" pid="45" name="RecordPoint_SubmissionDate">
    <vt:lpwstr/>
  </property>
  <property fmtid="{D5CDD505-2E9C-101B-9397-08002B2CF9AE}" pid="46" name="RecordPoint_ActiveItemMoved">
    <vt:lpwstr/>
  </property>
  <property fmtid="{D5CDD505-2E9C-101B-9397-08002B2CF9AE}" pid="47" name="RecordPoint_RecordFormat">
    <vt:lpwstr/>
  </property>
</Properties>
</file>