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8"/>
  <workbookPr codeName="ThisWorkbook"/>
  <mc:AlternateContent xmlns:mc="http://schemas.openxmlformats.org/markup-compatibility/2006">
    <mc:Choice Requires="x15">
      <x15ac:absPath xmlns:x15ac="http://schemas.microsoft.com/office/spreadsheetml/2010/11/ac" url="\\im@SSL\DavWWWRoot\teams\INDUSTRIES\PublicWorkspace\LI - ASIC claims data collection development - 2017\11. P2R7\Final files\"/>
    </mc:Choice>
  </mc:AlternateContent>
  <xr:revisionPtr revIDLastSave="0" documentId="13_ncr:1_{3C272EC0-0324-442A-B636-2DFBDC1FE8AB}" xr6:coauthVersionLast="36" xr6:coauthVersionMax="36" xr10:uidLastSave="{00000000-0000-0000-0000-000000000000}"/>
  <bookViews>
    <workbookView xWindow="0" yWindow="0" windowWidth="18240" windowHeight="9600" tabRatio="788" firstSheet="1" activeTab="1" xr2:uid="{00000000-000D-0000-FFFF-FFFF00000000}"/>
  </bookViews>
  <sheets>
    <sheet name="Industry level data" sheetId="9" state="hidden" r:id="rId1"/>
    <sheet name="Cover" sheetId="50" r:id="rId2"/>
    <sheet name="Notes" sheetId="51" r:id="rId3"/>
    <sheet name="Contents" sheetId="52" r:id="rId4"/>
    <sheet name="Policy_Ind Advised" sheetId="1" r:id="rId5"/>
    <sheet name="Policy_Ind Non-Advised" sheetId="23" r:id="rId6"/>
    <sheet name="Policy_GrpSup" sheetId="24" r:id="rId7"/>
    <sheet name="Claims_Amount" sheetId="15" state="hidden" r:id="rId8"/>
    <sheet name="Policy_GrpOrd" sheetId="63" r:id="rId9"/>
    <sheet name="Claims_Ind Advised" sheetId="3" r:id="rId10"/>
    <sheet name="Claims_Ind Non-Advised" sheetId="40" r:id="rId11"/>
    <sheet name="Claims_GrpSup" sheetId="41" r:id="rId12"/>
    <sheet name="Claims_GrpOrd" sheetId="64" r:id="rId13"/>
    <sheet name="Claims Duration_Ind Advised" sheetId="16" r:id="rId14"/>
    <sheet name="Claims_Duration_Amount" sheetId="20" state="hidden" r:id="rId15"/>
    <sheet name="Claims Duration_Ind Non-Advised" sheetId="29" r:id="rId16"/>
    <sheet name="Claims Duration_GrpSup" sheetId="30" r:id="rId17"/>
    <sheet name="Claims Duration_GrpOrd" sheetId="65" r:id="rId18"/>
    <sheet name="Claims Ratio" sheetId="49" r:id="rId19"/>
    <sheet name="Disputes_Ind Advised" sheetId="55" r:id="rId20"/>
    <sheet name="Disputes_Ind Non-Advised" sheetId="59" r:id="rId21"/>
    <sheet name="Disputes_GrpSup" sheetId="60" r:id="rId22"/>
    <sheet name="Disputes_GrpOrd" sheetId="66" r:id="rId23"/>
    <sheet name="Disputes Dur_Ind Advised" sheetId="56" r:id="rId24"/>
    <sheet name="Disputes Dur_Ind Non-Advised" sheetId="61" r:id="rId25"/>
    <sheet name="Disputes Dur_GrpSup" sheetId="62" r:id="rId26"/>
    <sheet name="Disputes Dur_GrpOrd" sheetId="67" r:id="rId27"/>
    <sheet name="Claims Withdrawn Reasons" sheetId="37" r:id="rId28"/>
    <sheet name="Claims Declined Reasons" sheetId="39" r:id="rId29"/>
    <sheet name="Dispute Reasons" sheetId="47" r:id="rId30"/>
    <sheet name="Life insurers" sheetId="69" r:id="rId31"/>
    <sheet name="Disputes_Amount" sheetId="21" state="hidden" r:id="rId32"/>
    <sheet name="Dispute_Duration_Amount" sheetId="22" state="hidden" r:id="rId33"/>
  </sheets>
  <externalReferences>
    <externalReference r:id="rId34"/>
    <externalReference r:id="rId35"/>
    <externalReference r:id="rId36"/>
    <externalReference r:id="rId37"/>
    <externalReference r:id="rId38"/>
    <externalReference r:id="rId39"/>
  </externalReferences>
  <definedNames>
    <definedName name="_AMO_UniqueIdentifier" hidden="1">"'79969823-ec16-4dd7-b963-30b49b74fd86'"</definedName>
    <definedName name="d">#REF!</definedName>
    <definedName name="dd">[1]Highlights!$I$3</definedName>
    <definedName name="endcol">'[2]S56 checks-COB'!$H$3</definedName>
    <definedName name="Entityraw">OFFSET('[3]Entity Raw'!$A$1,0,0,COUNTA('[3]Entity Raw'!$A$1:$A$65536),COUNTA('[3]Entity Raw'!$A$1:$IV$1))</definedName>
    <definedName name="Life_insurers">'Life insurers'!$A$4:$B$23</definedName>
    <definedName name="lowertolerance" localSheetId="1">[4]Title!#REF!</definedName>
    <definedName name="lowertolerance" localSheetId="2">[4]Title!#REF!</definedName>
    <definedName name="lowertolerance">[5]Cover!#REF!</definedName>
    <definedName name="middletolerance" localSheetId="2">[4]Title!#REF!</definedName>
    <definedName name="middletolerance">[5]Cover!#REF!</definedName>
    <definedName name="Name1" localSheetId="1">#REF!</definedName>
    <definedName name="Name1" localSheetId="2">#REF!</definedName>
    <definedName name="Name1">#REF!</definedName>
    <definedName name="namerow">'[2]S56 checks-COB'!$F$3</definedName>
    <definedName name="previousdataset" localSheetId="2">[4]Title!#REF!</definedName>
    <definedName name="previousdataset">[5]Cover!#REF!</definedName>
    <definedName name="previousperiod" localSheetId="2">[4]Title!#REF!</definedName>
    <definedName name="previousperiod">[5]Cover!#REF!</definedName>
    <definedName name="_xlnm.Print_Area" localSheetId="3">Contents!$A$1:$D$36</definedName>
    <definedName name="_xlnm.Print_Area" localSheetId="1">Cover!$A$1:$A$15</definedName>
    <definedName name="_xlnm.Print_Area" localSheetId="30">'Life insurers'!$A$1:$B$23</definedName>
    <definedName name="_xlnm.Print_Area" localSheetId="2">Notes!$A$1:$B$39</definedName>
    <definedName name="Raw">OFFSET([3]Raw!$A$1,0,0,COUNTA([3]Raw!$A$1:$A$65536),COUNTA([3]Raw!$A$1:$IV$1))</definedName>
    <definedName name="Rawdata">OFFSET(#REF!,0,0,COUNTA(#REF!),COUNTA(#REF!))</definedName>
    <definedName name="referencedataset" localSheetId="2">[6]Title!#REF!</definedName>
    <definedName name="referencedataset">[5]Cover!#REF!</definedName>
    <definedName name="referenceperiod" localSheetId="2">[4]Title!#REF!</definedName>
    <definedName name="referenceperiod">[5]Cover!#REF!</definedName>
    <definedName name="startcol">'[2]S56 checks-COB'!$G$3</definedName>
    <definedName name="Tab_1B2_Data" localSheetId="17">#REF!</definedName>
    <definedName name="Tab_1B2_Data" localSheetId="12">#REF!</definedName>
    <definedName name="Tab_1B2_Data" localSheetId="26">#REF!</definedName>
    <definedName name="Tab_1B2_Data" localSheetId="25">#REF!</definedName>
    <definedName name="Tab_1B2_Data" localSheetId="24">#REF!</definedName>
    <definedName name="Tab_1B2_Data" localSheetId="22">#REF!</definedName>
    <definedName name="Tab_1B2_Data" localSheetId="21">#REF!</definedName>
    <definedName name="Tab_1B2_Data" localSheetId="20">#REF!</definedName>
    <definedName name="Tab_1B2_Data" localSheetId="8">#REF!</definedName>
    <definedName name="Tab_1B2_Data">#REF!</definedName>
    <definedName name="Table4a">#REF!</definedName>
    <definedName name="Table4b">#REF!</definedName>
    <definedName name="Table4c">#REF!</definedName>
    <definedName name="uppertolerance" localSheetId="2">[4]Title!#REF!</definedName>
    <definedName name="uppertolerance">[5]Cover!#REF!</definedName>
    <definedName name="Z_CE7EBE67_DCEA_4A6B_A7CE_D3282729E0AF_.wvu.PrintArea" localSheetId="3">Contents!$A$1:$C$31</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T78" i="41" l="1"/>
  <c r="G160" i="63" l="1"/>
  <c r="F160" i="63"/>
  <c r="E160" i="63"/>
  <c r="C160" i="63"/>
  <c r="B160" i="63"/>
  <c r="F159" i="63"/>
  <c r="B159" i="63"/>
  <c r="G134" i="63"/>
  <c r="F134" i="63"/>
  <c r="E134" i="63"/>
  <c r="C134" i="63"/>
  <c r="B134" i="63"/>
  <c r="F133" i="63"/>
  <c r="B133" i="63"/>
  <c r="G108" i="63"/>
  <c r="F108" i="63"/>
  <c r="E108" i="63"/>
  <c r="C108" i="63"/>
  <c r="B108" i="63"/>
  <c r="F107" i="63"/>
  <c r="B107" i="63"/>
  <c r="G82" i="63"/>
  <c r="F82" i="63"/>
  <c r="C82" i="63"/>
  <c r="B82" i="63"/>
  <c r="F81" i="63"/>
  <c r="B81" i="63"/>
  <c r="G56" i="63"/>
  <c r="F56" i="63"/>
  <c r="E56" i="63"/>
  <c r="C56" i="63"/>
  <c r="B56" i="63"/>
  <c r="F55" i="63"/>
  <c r="B55" i="63"/>
  <c r="G30" i="63"/>
  <c r="F30" i="63"/>
  <c r="E30" i="63"/>
  <c r="C30" i="63"/>
  <c r="B30" i="63"/>
  <c r="F29" i="63"/>
  <c r="B29" i="63"/>
  <c r="G160" i="24" l="1"/>
  <c r="F160" i="24"/>
  <c r="E160" i="24"/>
  <c r="C160" i="24"/>
  <c r="B160" i="24"/>
  <c r="F159" i="24"/>
  <c r="B159" i="24"/>
  <c r="G134" i="24"/>
  <c r="F134" i="24"/>
  <c r="E134" i="24"/>
  <c r="C134" i="24"/>
  <c r="B134" i="24"/>
  <c r="F133" i="24"/>
  <c r="B133" i="24"/>
  <c r="G108" i="24"/>
  <c r="F108" i="24"/>
  <c r="E108" i="24"/>
  <c r="C108" i="24"/>
  <c r="B108" i="24"/>
  <c r="F107" i="24"/>
  <c r="B107" i="24"/>
  <c r="G82" i="24"/>
  <c r="F82" i="24"/>
  <c r="C82" i="24"/>
  <c r="B82" i="24"/>
  <c r="F81" i="24"/>
  <c r="B81" i="24"/>
  <c r="G56" i="24"/>
  <c r="F56" i="24"/>
  <c r="E56" i="24"/>
  <c r="C56" i="24"/>
  <c r="B56" i="24"/>
  <c r="F55" i="24"/>
  <c r="B55" i="24"/>
  <c r="G30" i="24"/>
  <c r="F30" i="24"/>
  <c r="E30" i="24"/>
  <c r="C30" i="24"/>
  <c r="B30" i="24"/>
  <c r="F29" i="24"/>
  <c r="B29" i="24"/>
  <c r="G160" i="23"/>
  <c r="F160" i="23"/>
  <c r="E160" i="23"/>
  <c r="C160" i="23"/>
  <c r="B160" i="23"/>
  <c r="F159" i="23"/>
  <c r="B159" i="23"/>
  <c r="G134" i="23"/>
  <c r="F134" i="23"/>
  <c r="E134" i="23"/>
  <c r="C134" i="23"/>
  <c r="B134" i="23"/>
  <c r="F133" i="23"/>
  <c r="B133" i="23"/>
  <c r="G108" i="23"/>
  <c r="F108" i="23"/>
  <c r="E108" i="23"/>
  <c r="C108" i="23"/>
  <c r="B108" i="23"/>
  <c r="F107" i="23"/>
  <c r="B107" i="23"/>
  <c r="G82" i="23"/>
  <c r="F82" i="23"/>
  <c r="C82" i="23"/>
  <c r="B82" i="23"/>
  <c r="F81" i="23"/>
  <c r="B81" i="23"/>
  <c r="G56" i="23"/>
  <c r="F56" i="23"/>
  <c r="E56" i="23"/>
  <c r="C56" i="23"/>
  <c r="B56" i="23"/>
  <c r="F55" i="23"/>
  <c r="B55" i="23"/>
  <c r="G30" i="23"/>
  <c r="F30" i="23"/>
  <c r="E30" i="23"/>
  <c r="C30" i="23"/>
  <c r="B30" i="23"/>
  <c r="F29" i="23"/>
  <c r="B29" i="23"/>
  <c r="C160" i="1"/>
  <c r="E160" i="1"/>
  <c r="F160" i="1"/>
  <c r="G160" i="1"/>
  <c r="B160" i="1"/>
  <c r="F159" i="1"/>
  <c r="B159" i="1"/>
  <c r="C134" i="1"/>
  <c r="E134" i="1"/>
  <c r="F134" i="1"/>
  <c r="G134" i="1"/>
  <c r="B134" i="1"/>
  <c r="F133" i="1"/>
  <c r="B133" i="1"/>
  <c r="C108" i="1"/>
  <c r="E108" i="1"/>
  <c r="F108" i="1"/>
  <c r="G108" i="1"/>
  <c r="B108" i="1"/>
  <c r="F107" i="1"/>
  <c r="B107" i="1"/>
  <c r="C82" i="1"/>
  <c r="F82" i="1"/>
  <c r="G82" i="1"/>
  <c r="B82" i="1"/>
  <c r="F81" i="1"/>
  <c r="B81" i="1"/>
  <c r="C56" i="1"/>
  <c r="E56" i="1"/>
  <c r="F56" i="1"/>
  <c r="G56" i="1"/>
  <c r="B56" i="1"/>
  <c r="F55" i="1"/>
  <c r="B55" i="1"/>
  <c r="C30" i="1"/>
  <c r="E30" i="1"/>
  <c r="F30" i="1"/>
  <c r="G30" i="1"/>
  <c r="B30" i="1"/>
  <c r="F29" i="1"/>
  <c r="B29" i="1"/>
  <c r="A353" i="22" l="1"/>
  <c r="A352" i="22"/>
  <c r="A351" i="22"/>
  <c r="A350" i="22"/>
  <c r="A349" i="22"/>
  <c r="A348" i="22"/>
  <c r="A347" i="22"/>
  <c r="A346" i="22"/>
  <c r="A345" i="22"/>
  <c r="A344" i="22"/>
  <c r="A343" i="22"/>
  <c r="A342" i="22"/>
  <c r="A341" i="22"/>
  <c r="A340" i="22"/>
  <c r="A339" i="22"/>
  <c r="A338" i="22"/>
  <c r="A337" i="22"/>
  <c r="A336" i="22"/>
  <c r="A335" i="22"/>
  <c r="A334" i="22"/>
  <c r="A333" i="22"/>
  <c r="A329" i="22"/>
  <c r="A328" i="22"/>
  <c r="A327" i="22"/>
  <c r="A326" i="22"/>
  <c r="A325" i="22"/>
  <c r="A324" i="22"/>
  <c r="A323" i="22"/>
  <c r="A322" i="22"/>
  <c r="A321" i="22"/>
  <c r="A320" i="22"/>
  <c r="A319" i="22"/>
  <c r="A318" i="22"/>
  <c r="A317" i="22"/>
  <c r="A316" i="22"/>
  <c r="A315" i="22"/>
  <c r="A314" i="22"/>
  <c r="A313" i="22"/>
  <c r="A312" i="22"/>
  <c r="A311" i="22"/>
  <c r="A310" i="22"/>
  <c r="A309" i="22"/>
  <c r="A305" i="22"/>
  <c r="A304" i="22"/>
  <c r="F303" i="22"/>
  <c r="A303" i="22"/>
  <c r="D302" i="22"/>
  <c r="A302" i="22"/>
  <c r="J301" i="22"/>
  <c r="A301" i="22"/>
  <c r="H300" i="22"/>
  <c r="A300" i="22"/>
  <c r="F299" i="22"/>
  <c r="A299" i="22"/>
  <c r="D298" i="22"/>
  <c r="A298" i="22"/>
  <c r="J297" i="22"/>
  <c r="A297" i="22"/>
  <c r="H296" i="22"/>
  <c r="A296" i="22"/>
  <c r="F295" i="22"/>
  <c r="A295" i="22"/>
  <c r="D294" i="22"/>
  <c r="A294" i="22"/>
  <c r="J293" i="22"/>
  <c r="A293" i="22"/>
  <c r="H292" i="22"/>
  <c r="A292" i="22"/>
  <c r="F291" i="22"/>
  <c r="A291" i="22"/>
  <c r="D290" i="22"/>
  <c r="A290" i="22"/>
  <c r="L289" i="22"/>
  <c r="A289" i="22"/>
  <c r="L288" i="22"/>
  <c r="D288" i="22"/>
  <c r="A288" i="22"/>
  <c r="L287" i="22"/>
  <c r="H287" i="22"/>
  <c r="D287" i="22"/>
  <c r="A287" i="22"/>
  <c r="D286" i="22"/>
  <c r="A286" i="22"/>
  <c r="F285" i="22"/>
  <c r="A285" i="22"/>
  <c r="A281" i="22"/>
  <c r="A280" i="22"/>
  <c r="A279" i="22"/>
  <c r="A278" i="22"/>
  <c r="A277" i="22"/>
  <c r="A276" i="22"/>
  <c r="A275" i="22"/>
  <c r="A274" i="22"/>
  <c r="A273" i="22"/>
  <c r="A272" i="22"/>
  <c r="A271" i="22"/>
  <c r="A270" i="22"/>
  <c r="A269" i="22"/>
  <c r="A268" i="22"/>
  <c r="A267" i="22"/>
  <c r="A266" i="22"/>
  <c r="A265" i="22"/>
  <c r="A264" i="22"/>
  <c r="A263" i="22"/>
  <c r="A262" i="22"/>
  <c r="A261" i="22"/>
  <c r="A257" i="22"/>
  <c r="A256" i="22"/>
  <c r="A255" i="22"/>
  <c r="A254" i="22"/>
  <c r="A253" i="22"/>
  <c r="A252" i="22"/>
  <c r="A251" i="22"/>
  <c r="A250" i="22"/>
  <c r="A249" i="22"/>
  <c r="A248" i="22"/>
  <c r="A247" i="22"/>
  <c r="A246" i="22"/>
  <c r="A245" i="22"/>
  <c r="A244" i="22"/>
  <c r="A243" i="22"/>
  <c r="A242" i="22"/>
  <c r="A241" i="22"/>
  <c r="A240" i="22"/>
  <c r="A239" i="22"/>
  <c r="A238" i="22"/>
  <c r="A237" i="22"/>
  <c r="D233" i="22"/>
  <c r="A233" i="22"/>
  <c r="A232" i="22"/>
  <c r="J231" i="22"/>
  <c r="A231" i="22"/>
  <c r="A230" i="22"/>
  <c r="A229" i="22"/>
  <c r="D228" i="22"/>
  <c r="A228" i="22"/>
  <c r="A227" i="22"/>
  <c r="A226" i="22"/>
  <c r="D225" i="22"/>
  <c r="A225" i="22"/>
  <c r="A224" i="22"/>
  <c r="J223" i="22"/>
  <c r="A223" i="22"/>
  <c r="A222" i="22"/>
  <c r="A221" i="22"/>
  <c r="H220" i="22"/>
  <c r="A220" i="22"/>
  <c r="A219" i="22"/>
  <c r="A218" i="22"/>
  <c r="D217" i="22"/>
  <c r="A217" i="22"/>
  <c r="A216" i="22"/>
  <c r="A215" i="22"/>
  <c r="A214" i="22"/>
  <c r="A213" i="22"/>
  <c r="A209" i="22"/>
  <c r="A208" i="22"/>
  <c r="A207" i="22"/>
  <c r="A206" i="22"/>
  <c r="A205" i="22"/>
  <c r="A204" i="22"/>
  <c r="A203" i="22"/>
  <c r="A202" i="22"/>
  <c r="A201" i="22"/>
  <c r="A200" i="22"/>
  <c r="A199" i="22"/>
  <c r="A198" i="22"/>
  <c r="A197" i="22"/>
  <c r="A196" i="22"/>
  <c r="A195" i="22"/>
  <c r="A194" i="22"/>
  <c r="A193" i="22"/>
  <c r="A192" i="22"/>
  <c r="A191" i="22"/>
  <c r="A190" i="22"/>
  <c r="A189" i="22"/>
  <c r="A185" i="22"/>
  <c r="A184" i="22"/>
  <c r="A183" i="22"/>
  <c r="A182" i="22"/>
  <c r="A181" i="22"/>
  <c r="A180" i="22"/>
  <c r="A179" i="22"/>
  <c r="A178" i="22"/>
  <c r="A177" i="22"/>
  <c r="A176" i="22"/>
  <c r="A175" i="22"/>
  <c r="A174" i="22"/>
  <c r="A173" i="22"/>
  <c r="A172" i="22"/>
  <c r="A171" i="22"/>
  <c r="A170" i="22"/>
  <c r="A169" i="22"/>
  <c r="A168" i="22"/>
  <c r="A167" i="22"/>
  <c r="A166" i="22"/>
  <c r="A165" i="22"/>
  <c r="A161" i="22"/>
  <c r="A160" i="22"/>
  <c r="A159" i="22"/>
  <c r="A158" i="22"/>
  <c r="A157" i="22"/>
  <c r="A156" i="22"/>
  <c r="A155" i="22"/>
  <c r="A154" i="22"/>
  <c r="A153" i="22"/>
  <c r="A152" i="22"/>
  <c r="A151" i="22"/>
  <c r="A150" i="22"/>
  <c r="A149" i="22"/>
  <c r="A148" i="22"/>
  <c r="A147" i="22"/>
  <c r="A146" i="22"/>
  <c r="A145" i="22"/>
  <c r="A144" i="22"/>
  <c r="A143" i="22"/>
  <c r="A142" i="22"/>
  <c r="A141" i="22"/>
  <c r="A139" i="22"/>
  <c r="A138" i="22"/>
  <c r="A137" i="22"/>
  <c r="A136" i="22"/>
  <c r="A135" i="22"/>
  <c r="A134" i="22"/>
  <c r="A133" i="22"/>
  <c r="A132" i="22"/>
  <c r="A131" i="22"/>
  <c r="A130" i="22"/>
  <c r="A129" i="22"/>
  <c r="A128" i="22"/>
  <c r="A127" i="22"/>
  <c r="A126" i="22"/>
  <c r="A125" i="22"/>
  <c r="A124" i="22"/>
  <c r="A123" i="22"/>
  <c r="A122" i="22"/>
  <c r="A121" i="22"/>
  <c r="A120" i="22"/>
  <c r="A119" i="22"/>
  <c r="A117" i="22"/>
  <c r="A116" i="22"/>
  <c r="A115" i="22"/>
  <c r="A114" i="22"/>
  <c r="A113" i="22"/>
  <c r="A112" i="22"/>
  <c r="A111" i="22"/>
  <c r="A110" i="22"/>
  <c r="A109" i="22"/>
  <c r="A108" i="22"/>
  <c r="A107" i="22"/>
  <c r="A106" i="22"/>
  <c r="A105" i="22"/>
  <c r="A104" i="22"/>
  <c r="A103" i="22"/>
  <c r="A102" i="22"/>
  <c r="A101" i="22"/>
  <c r="A100" i="22"/>
  <c r="A99" i="22"/>
  <c r="A98" i="22"/>
  <c r="A97" i="22"/>
  <c r="A95" i="22"/>
  <c r="A94" i="22"/>
  <c r="A93" i="22"/>
  <c r="A92" i="22"/>
  <c r="A91" i="22"/>
  <c r="A90" i="22"/>
  <c r="A89" i="22"/>
  <c r="A88" i="22"/>
  <c r="A87" i="22"/>
  <c r="A86" i="22"/>
  <c r="A85" i="22"/>
  <c r="A84" i="22"/>
  <c r="A83" i="22"/>
  <c r="A82" i="22"/>
  <c r="A81" i="22"/>
  <c r="A80" i="22"/>
  <c r="A79" i="22"/>
  <c r="A78" i="22"/>
  <c r="A77" i="22"/>
  <c r="A76" i="22"/>
  <c r="A75" i="22"/>
  <c r="A69" i="22"/>
  <c r="A68" i="22"/>
  <c r="A67" i="22"/>
  <c r="A66" i="22"/>
  <c r="A65" i="22"/>
  <c r="A64" i="22"/>
  <c r="A63" i="22"/>
  <c r="A62" i="22"/>
  <c r="A61" i="22"/>
  <c r="A60" i="22"/>
  <c r="A59" i="22"/>
  <c r="A58" i="22"/>
  <c r="A57" i="22"/>
  <c r="A56" i="22"/>
  <c r="A55" i="22"/>
  <c r="A54" i="22"/>
  <c r="A53" i="22"/>
  <c r="A52" i="22"/>
  <c r="A51" i="22"/>
  <c r="A50" i="22"/>
  <c r="A49" i="22"/>
  <c r="A47" i="22"/>
  <c r="A46" i="22"/>
  <c r="A45" i="22"/>
  <c r="A44" i="22"/>
  <c r="A43" i="22"/>
  <c r="A42" i="22"/>
  <c r="A41" i="22"/>
  <c r="A40" i="22"/>
  <c r="A39" i="22"/>
  <c r="A38" i="22"/>
  <c r="A37" i="22"/>
  <c r="A36" i="22"/>
  <c r="A35" i="22"/>
  <c r="A34" i="22"/>
  <c r="A33" i="22"/>
  <c r="A32" i="22"/>
  <c r="A31" i="22"/>
  <c r="A30" i="22"/>
  <c r="A29" i="22"/>
  <c r="A28" i="22"/>
  <c r="A27" i="22"/>
  <c r="A25" i="22"/>
  <c r="A24" i="22"/>
  <c r="A23" i="22"/>
  <c r="A22" i="22"/>
  <c r="A21" i="22"/>
  <c r="A20" i="22"/>
  <c r="A19" i="22"/>
  <c r="A18" i="22"/>
  <c r="A17" i="22"/>
  <c r="A16" i="22"/>
  <c r="A15" i="22"/>
  <c r="A14" i="22"/>
  <c r="A13" i="22"/>
  <c r="A12" i="22"/>
  <c r="A11" i="22"/>
  <c r="A10" i="22"/>
  <c r="A9" i="22"/>
  <c r="A8" i="22"/>
  <c r="A7" i="22"/>
  <c r="A6" i="22"/>
  <c r="A5" i="22"/>
  <c r="A330" i="21"/>
  <c r="A329" i="21"/>
  <c r="A328" i="21"/>
  <c r="A327" i="21"/>
  <c r="A326" i="21"/>
  <c r="A325" i="21"/>
  <c r="A324" i="21"/>
  <c r="A323" i="21"/>
  <c r="A322" i="21"/>
  <c r="A321" i="21"/>
  <c r="A320" i="21"/>
  <c r="A319" i="21"/>
  <c r="A318" i="21"/>
  <c r="A317" i="21"/>
  <c r="A316" i="21"/>
  <c r="A315" i="21"/>
  <c r="A314" i="21"/>
  <c r="A313" i="21"/>
  <c r="A312" i="21"/>
  <c r="A311" i="21"/>
  <c r="A310" i="21"/>
  <c r="A306" i="21"/>
  <c r="A305" i="21"/>
  <c r="A304" i="21"/>
  <c r="A303" i="21"/>
  <c r="A302" i="21"/>
  <c r="A301" i="21"/>
  <c r="A300" i="21"/>
  <c r="A299" i="21"/>
  <c r="A298" i="21"/>
  <c r="A297" i="21"/>
  <c r="A296" i="21"/>
  <c r="A295" i="21"/>
  <c r="A294" i="21"/>
  <c r="A293" i="21"/>
  <c r="A292" i="21"/>
  <c r="A291" i="21"/>
  <c r="A290" i="21"/>
  <c r="A289" i="21"/>
  <c r="A288" i="21"/>
  <c r="A287" i="21"/>
  <c r="A286" i="21"/>
  <c r="A282" i="21"/>
  <c r="A281" i="21"/>
  <c r="A280" i="21"/>
  <c r="A279" i="21"/>
  <c r="A278" i="21"/>
  <c r="A277" i="21"/>
  <c r="A276" i="21"/>
  <c r="A275" i="21"/>
  <c r="A274" i="21"/>
  <c r="A273" i="21"/>
  <c r="A272" i="21"/>
  <c r="A271" i="21"/>
  <c r="A270" i="21"/>
  <c r="A269" i="21"/>
  <c r="A268" i="21"/>
  <c r="A267" i="21"/>
  <c r="A266" i="21"/>
  <c r="A265" i="21"/>
  <c r="A264" i="21"/>
  <c r="A263" i="21"/>
  <c r="A262" i="21"/>
  <c r="A258" i="21"/>
  <c r="A257" i="21"/>
  <c r="A256" i="21"/>
  <c r="A255" i="21"/>
  <c r="A254" i="21"/>
  <c r="A253" i="21"/>
  <c r="A252" i="21"/>
  <c r="A251" i="21"/>
  <c r="A250" i="21"/>
  <c r="A249" i="21"/>
  <c r="A248" i="21"/>
  <c r="A247" i="21"/>
  <c r="A246" i="21"/>
  <c r="A245" i="21"/>
  <c r="A244" i="21"/>
  <c r="A243" i="21"/>
  <c r="A242" i="21"/>
  <c r="A241" i="21"/>
  <c r="A240" i="21"/>
  <c r="A239" i="21"/>
  <c r="A238" i="21"/>
  <c r="A234" i="21"/>
  <c r="A233" i="21"/>
  <c r="A232" i="21"/>
  <c r="A231" i="21"/>
  <c r="A230" i="21"/>
  <c r="A229" i="21"/>
  <c r="A228" i="21"/>
  <c r="A227" i="21"/>
  <c r="A226" i="21"/>
  <c r="A225" i="21"/>
  <c r="A224" i="21"/>
  <c r="A223" i="21"/>
  <c r="A222" i="21"/>
  <c r="A221" i="21"/>
  <c r="A220" i="21"/>
  <c r="A219" i="21"/>
  <c r="A218" i="21"/>
  <c r="A217" i="21"/>
  <c r="A216" i="21"/>
  <c r="A215" i="21"/>
  <c r="A214" i="21"/>
  <c r="A210" i="21"/>
  <c r="A209" i="21"/>
  <c r="A208" i="21"/>
  <c r="A207" i="21"/>
  <c r="A206" i="21"/>
  <c r="A205" i="21"/>
  <c r="A204" i="21"/>
  <c r="A203" i="21"/>
  <c r="A202" i="21"/>
  <c r="A201" i="21"/>
  <c r="A200" i="21"/>
  <c r="A199" i="21"/>
  <c r="A198" i="21"/>
  <c r="A197" i="21"/>
  <c r="A196" i="21"/>
  <c r="A195" i="21"/>
  <c r="A194" i="21"/>
  <c r="A193" i="21"/>
  <c r="A192" i="21"/>
  <c r="A191" i="21"/>
  <c r="A190" i="21"/>
  <c r="A186" i="21"/>
  <c r="A185" i="21"/>
  <c r="A184" i="21"/>
  <c r="A183" i="21"/>
  <c r="A182" i="21"/>
  <c r="A181" i="21"/>
  <c r="A180" i="21"/>
  <c r="A179" i="21"/>
  <c r="A178" i="21"/>
  <c r="A177" i="21"/>
  <c r="A176" i="21"/>
  <c r="A175" i="21"/>
  <c r="A174" i="21"/>
  <c r="A173" i="21"/>
  <c r="A172" i="21"/>
  <c r="A171" i="21"/>
  <c r="A170" i="21"/>
  <c r="A169" i="21"/>
  <c r="A168" i="21"/>
  <c r="A167" i="21"/>
  <c r="A166" i="21"/>
  <c r="A162" i="21"/>
  <c r="A161" i="21"/>
  <c r="A160" i="21"/>
  <c r="A159" i="21"/>
  <c r="A158" i="21"/>
  <c r="A157" i="21"/>
  <c r="A156" i="21"/>
  <c r="A155" i="21"/>
  <c r="A154" i="21"/>
  <c r="A153" i="21"/>
  <c r="A152" i="21"/>
  <c r="A151" i="21"/>
  <c r="A150" i="21"/>
  <c r="A149" i="21"/>
  <c r="A148" i="21"/>
  <c r="A147" i="21"/>
  <c r="A146" i="21"/>
  <c r="A145" i="21"/>
  <c r="A144" i="21"/>
  <c r="A143" i="21"/>
  <c r="A142" i="21"/>
  <c r="A140" i="21"/>
  <c r="A139" i="21"/>
  <c r="A138" i="21"/>
  <c r="A137" i="21"/>
  <c r="A136" i="21"/>
  <c r="A135" i="21"/>
  <c r="A134" i="21"/>
  <c r="A133" i="21"/>
  <c r="A132" i="21"/>
  <c r="A131" i="21"/>
  <c r="A130" i="21"/>
  <c r="A129" i="21"/>
  <c r="A128" i="21"/>
  <c r="A127" i="21"/>
  <c r="A126" i="21"/>
  <c r="A125" i="21"/>
  <c r="A124" i="21"/>
  <c r="A123" i="21"/>
  <c r="A122" i="21"/>
  <c r="A121" i="21"/>
  <c r="A120" i="21"/>
  <c r="A118" i="21"/>
  <c r="A117" i="21"/>
  <c r="A116" i="21"/>
  <c r="A115" i="21"/>
  <c r="A114" i="21"/>
  <c r="A113" i="21"/>
  <c r="A112" i="21"/>
  <c r="A111" i="21"/>
  <c r="A110" i="21"/>
  <c r="A109" i="21"/>
  <c r="A108" i="21"/>
  <c r="A107" i="21"/>
  <c r="A106" i="21"/>
  <c r="A105" i="21"/>
  <c r="A104" i="21"/>
  <c r="A103" i="21"/>
  <c r="A102" i="21"/>
  <c r="A101" i="21"/>
  <c r="A100" i="21"/>
  <c r="A99" i="21"/>
  <c r="A98" i="21"/>
  <c r="A96" i="21"/>
  <c r="A95" i="21"/>
  <c r="A94" i="21"/>
  <c r="A93" i="21"/>
  <c r="A92" i="21"/>
  <c r="A91" i="21"/>
  <c r="A90" i="21"/>
  <c r="A89" i="21"/>
  <c r="A88" i="21"/>
  <c r="A87" i="21"/>
  <c r="A86" i="21"/>
  <c r="A85" i="21"/>
  <c r="A84" i="21"/>
  <c r="A83" i="21"/>
  <c r="A82" i="21"/>
  <c r="A81" i="21"/>
  <c r="A80" i="21"/>
  <c r="A79" i="21"/>
  <c r="A78" i="21"/>
  <c r="A77" i="21"/>
  <c r="A76" i="21"/>
  <c r="A69" i="21"/>
  <c r="A68" i="21"/>
  <c r="A67" i="21"/>
  <c r="A66" i="21"/>
  <c r="A65" i="21"/>
  <c r="A64" i="21"/>
  <c r="A63" i="21"/>
  <c r="A62" i="21"/>
  <c r="A61" i="21"/>
  <c r="A60" i="21"/>
  <c r="A59" i="21"/>
  <c r="A58" i="21"/>
  <c r="A57" i="21"/>
  <c r="A56" i="21"/>
  <c r="A55" i="21"/>
  <c r="A54" i="21"/>
  <c r="A53" i="21"/>
  <c r="A52" i="21"/>
  <c r="A51" i="21"/>
  <c r="A50" i="21"/>
  <c r="A49" i="21"/>
  <c r="A47" i="21"/>
  <c r="A46" i="21"/>
  <c r="A45" i="21"/>
  <c r="A44" i="21"/>
  <c r="A43" i="21"/>
  <c r="A42" i="21"/>
  <c r="A41" i="21"/>
  <c r="A40" i="21"/>
  <c r="A39" i="21"/>
  <c r="A38" i="21"/>
  <c r="A37" i="21"/>
  <c r="A36" i="21"/>
  <c r="A35" i="21"/>
  <c r="A34" i="21"/>
  <c r="A33" i="21"/>
  <c r="A32" i="21"/>
  <c r="A31" i="21"/>
  <c r="A30" i="21"/>
  <c r="A29" i="21"/>
  <c r="A28" i="21"/>
  <c r="A27" i="21"/>
  <c r="A25" i="21"/>
  <c r="A24" i="21"/>
  <c r="A23" i="21"/>
  <c r="A22" i="21"/>
  <c r="A21" i="21"/>
  <c r="A20" i="21"/>
  <c r="A19" i="21"/>
  <c r="A18" i="21"/>
  <c r="A17" i="21"/>
  <c r="A16" i="21"/>
  <c r="A15" i="21"/>
  <c r="A14" i="21"/>
  <c r="A13" i="21"/>
  <c r="A12" i="21"/>
  <c r="A11" i="21"/>
  <c r="A10" i="21"/>
  <c r="A9" i="21"/>
  <c r="A8" i="21"/>
  <c r="A7" i="21"/>
  <c r="A6" i="21"/>
  <c r="A5" i="21"/>
  <c r="A260" i="20"/>
  <c r="A259" i="20"/>
  <c r="A258" i="20"/>
  <c r="A257" i="20"/>
  <c r="A256" i="20"/>
  <c r="A255" i="20"/>
  <c r="A254" i="20"/>
  <c r="A253" i="20"/>
  <c r="A252" i="20"/>
  <c r="A251" i="20"/>
  <c r="A250" i="20"/>
  <c r="A249" i="20"/>
  <c r="A248" i="20"/>
  <c r="A247" i="20"/>
  <c r="A246" i="20"/>
  <c r="A245" i="20"/>
  <c r="A244" i="20"/>
  <c r="A243" i="20"/>
  <c r="A242" i="20"/>
  <c r="A241" i="20"/>
  <c r="A240" i="20"/>
  <c r="A236" i="20"/>
  <c r="A235" i="20"/>
  <c r="A234" i="20"/>
  <c r="A233" i="20"/>
  <c r="A232" i="20"/>
  <c r="A231" i="20"/>
  <c r="A230" i="20"/>
  <c r="A229" i="20"/>
  <c r="A228" i="20"/>
  <c r="A227" i="20"/>
  <c r="A226" i="20"/>
  <c r="A225" i="20"/>
  <c r="A224" i="20"/>
  <c r="A223" i="20"/>
  <c r="A222" i="20"/>
  <c r="A221" i="20"/>
  <c r="A220" i="20"/>
  <c r="A219" i="20"/>
  <c r="A218" i="20"/>
  <c r="A217" i="20"/>
  <c r="A216" i="20"/>
  <c r="A212" i="20"/>
  <c r="A211" i="20"/>
  <c r="A210" i="20"/>
  <c r="A209" i="20"/>
  <c r="A208" i="20"/>
  <c r="A207" i="20"/>
  <c r="A206" i="20"/>
  <c r="A205" i="20"/>
  <c r="A204" i="20"/>
  <c r="A203" i="20"/>
  <c r="A202" i="20"/>
  <c r="A201" i="20"/>
  <c r="A200" i="20"/>
  <c r="A199" i="20"/>
  <c r="A198" i="20"/>
  <c r="A197" i="20"/>
  <c r="A196" i="20"/>
  <c r="A195" i="20"/>
  <c r="A194" i="20"/>
  <c r="A193" i="20"/>
  <c r="A192" i="20"/>
  <c r="A188" i="20"/>
  <c r="A187" i="20"/>
  <c r="A186" i="20"/>
  <c r="A185" i="20"/>
  <c r="A184" i="20"/>
  <c r="A183" i="20"/>
  <c r="A182" i="20"/>
  <c r="A181" i="20"/>
  <c r="A180" i="20"/>
  <c r="A179" i="20"/>
  <c r="A178" i="20"/>
  <c r="A177" i="20"/>
  <c r="A176" i="20"/>
  <c r="A175" i="20"/>
  <c r="A174" i="20"/>
  <c r="A173" i="20"/>
  <c r="A172" i="20"/>
  <c r="A171" i="20"/>
  <c r="A170" i="20"/>
  <c r="A169" i="20"/>
  <c r="A168" i="20"/>
  <c r="A164" i="20"/>
  <c r="A163" i="20"/>
  <c r="A162" i="20"/>
  <c r="A161" i="20"/>
  <c r="A160" i="20"/>
  <c r="A159" i="20"/>
  <c r="A158" i="20"/>
  <c r="A157" i="20"/>
  <c r="A156" i="20"/>
  <c r="A155" i="20"/>
  <c r="A154" i="20"/>
  <c r="A153" i="20"/>
  <c r="A152" i="20"/>
  <c r="A151" i="20"/>
  <c r="A150" i="20"/>
  <c r="A149" i="20"/>
  <c r="A148" i="20"/>
  <c r="A147" i="20"/>
  <c r="A146" i="20"/>
  <c r="A145" i="20"/>
  <c r="A144" i="20"/>
  <c r="A140" i="20"/>
  <c r="A139" i="20"/>
  <c r="A138" i="20"/>
  <c r="A137" i="20"/>
  <c r="A136" i="20"/>
  <c r="A135" i="20"/>
  <c r="A134" i="20"/>
  <c r="A133" i="20"/>
  <c r="A132" i="20"/>
  <c r="A131" i="20"/>
  <c r="A130" i="20"/>
  <c r="A129" i="20"/>
  <c r="A128" i="20"/>
  <c r="A127" i="20"/>
  <c r="A126" i="20"/>
  <c r="A125" i="20"/>
  <c r="A124" i="20"/>
  <c r="A123" i="20"/>
  <c r="A122" i="20"/>
  <c r="A121" i="20"/>
  <c r="A120" i="20"/>
  <c r="A116" i="20"/>
  <c r="A115" i="20"/>
  <c r="A114" i="20"/>
  <c r="A113" i="20"/>
  <c r="A112" i="20"/>
  <c r="A111" i="20"/>
  <c r="A110" i="20"/>
  <c r="A109" i="20"/>
  <c r="A108" i="20"/>
  <c r="A107" i="20"/>
  <c r="A106" i="20"/>
  <c r="A105" i="20"/>
  <c r="A104" i="20"/>
  <c r="A103" i="20"/>
  <c r="A102" i="20"/>
  <c r="A101" i="20"/>
  <c r="A100" i="20"/>
  <c r="A99" i="20"/>
  <c r="A98" i="20"/>
  <c r="A97" i="20"/>
  <c r="A96" i="20"/>
  <c r="A92" i="20"/>
  <c r="A91" i="20"/>
  <c r="A90" i="20"/>
  <c r="A89" i="20"/>
  <c r="A88" i="20"/>
  <c r="A87" i="20"/>
  <c r="A86" i="20"/>
  <c r="A85" i="20"/>
  <c r="A84" i="20"/>
  <c r="A83" i="20"/>
  <c r="A82" i="20"/>
  <c r="A81" i="20"/>
  <c r="A80" i="20"/>
  <c r="A79" i="20"/>
  <c r="A78" i="20"/>
  <c r="A77" i="20"/>
  <c r="A76" i="20"/>
  <c r="A75" i="20"/>
  <c r="A74" i="20"/>
  <c r="A73" i="20"/>
  <c r="A72" i="20"/>
  <c r="A70" i="20"/>
  <c r="A69" i="20"/>
  <c r="A68" i="20"/>
  <c r="A67" i="20"/>
  <c r="A66" i="20"/>
  <c r="A65" i="20"/>
  <c r="A64" i="20"/>
  <c r="A63" i="20"/>
  <c r="A62" i="20"/>
  <c r="A61" i="20"/>
  <c r="A60" i="20"/>
  <c r="A59" i="20"/>
  <c r="A58" i="20"/>
  <c r="A57" i="20"/>
  <c r="A56" i="20"/>
  <c r="A55" i="20"/>
  <c r="A54" i="20"/>
  <c r="A53" i="20"/>
  <c r="A52" i="20"/>
  <c r="A51" i="20"/>
  <c r="A50" i="20"/>
  <c r="A48" i="20"/>
  <c r="A47" i="20"/>
  <c r="A46" i="20"/>
  <c r="A45" i="20"/>
  <c r="A44" i="20"/>
  <c r="A43" i="20"/>
  <c r="A42" i="20"/>
  <c r="A41" i="20"/>
  <c r="A40" i="20"/>
  <c r="A39" i="20"/>
  <c r="A38" i="20"/>
  <c r="A37" i="20"/>
  <c r="A36" i="20"/>
  <c r="A35" i="20"/>
  <c r="A34" i="20"/>
  <c r="A33" i="20"/>
  <c r="A32" i="20"/>
  <c r="A31" i="20"/>
  <c r="A30" i="20"/>
  <c r="A29" i="20"/>
  <c r="A28" i="20"/>
  <c r="A26" i="20"/>
  <c r="A25" i="20"/>
  <c r="A24" i="20"/>
  <c r="A23" i="20"/>
  <c r="A22" i="20"/>
  <c r="A21" i="20"/>
  <c r="A20" i="20"/>
  <c r="A19" i="20"/>
  <c r="A18" i="20"/>
  <c r="A17" i="20"/>
  <c r="A16" i="20"/>
  <c r="A15" i="20"/>
  <c r="A14" i="20"/>
  <c r="A13" i="20"/>
  <c r="A12" i="20"/>
  <c r="A11" i="20"/>
  <c r="A10" i="20"/>
  <c r="A9" i="20"/>
  <c r="A8" i="20"/>
  <c r="A7" i="20"/>
  <c r="A6" i="20"/>
  <c r="H117" i="22" l="1"/>
  <c r="H209" i="22"/>
  <c r="L206" i="22"/>
  <c r="L215" i="22"/>
  <c r="H114" i="22"/>
  <c r="L191" i="22"/>
  <c r="F193" i="22"/>
  <c r="L194" i="22"/>
  <c r="D195" i="22"/>
  <c r="L199" i="22"/>
  <c r="D200" i="22"/>
  <c r="F201" i="22"/>
  <c r="L202" i="22"/>
  <c r="D203" i="22"/>
  <c r="D204" i="22"/>
  <c r="F205" i="22"/>
  <c r="H207" i="22"/>
  <c r="L208" i="22"/>
  <c r="D209" i="22"/>
  <c r="L213" i="22"/>
  <c r="D214" i="22"/>
  <c r="D215" i="22"/>
  <c r="D216" i="22"/>
  <c r="L217" i="22"/>
  <c r="H218" i="22"/>
  <c r="J219" i="22"/>
  <c r="J221" i="22"/>
  <c r="D222" i="22"/>
  <c r="D223" i="22"/>
  <c r="D224" i="22"/>
  <c r="J225" i="22"/>
  <c r="D226" i="22"/>
  <c r="J227" i="22"/>
  <c r="J229" i="22"/>
  <c r="D230" i="22"/>
  <c r="D231" i="22"/>
  <c r="D232" i="22"/>
  <c r="J233" i="22"/>
  <c r="L219" i="22"/>
  <c r="L203" i="22"/>
  <c r="D227" i="22"/>
  <c r="H123" i="22"/>
  <c r="D207" i="22"/>
  <c r="D213" i="22"/>
  <c r="D221" i="22"/>
  <c r="D229" i="22"/>
  <c r="D106" i="22"/>
  <c r="H109" i="22"/>
  <c r="D192" i="22"/>
  <c r="L113" i="22"/>
  <c r="L117" i="22"/>
  <c r="L124" i="22"/>
  <c r="L128" i="22"/>
  <c r="L145" i="22"/>
  <c r="H190" i="22"/>
  <c r="F191" i="22"/>
  <c r="F195" i="22"/>
  <c r="L195" i="22"/>
  <c r="F197" i="22"/>
  <c r="D199" i="22"/>
  <c r="D201" i="22"/>
  <c r="F203" i="22"/>
  <c r="L109" i="22"/>
  <c r="L122" i="22"/>
  <c r="L132" i="22"/>
  <c r="L136" i="22"/>
  <c r="L141" i="22"/>
  <c r="L149" i="22"/>
  <c r="L153" i="22"/>
  <c r="L157" i="22"/>
  <c r="L161" i="22"/>
  <c r="L168" i="22"/>
  <c r="L172" i="22"/>
  <c r="F189" i="22"/>
  <c r="D193" i="22"/>
  <c r="D104" i="22"/>
  <c r="L167" i="22"/>
  <c r="L173" i="22"/>
  <c r="D196" i="22"/>
  <c r="L198" i="22"/>
  <c r="D202" i="22"/>
  <c r="D206" i="22"/>
  <c r="D208" i="22"/>
  <c r="J213" i="22"/>
  <c r="J215" i="22"/>
  <c r="J217" i="22"/>
  <c r="D219" i="22"/>
  <c r="H105" i="22"/>
  <c r="H110" i="22"/>
  <c r="H113" i="22"/>
  <c r="H119" i="22"/>
  <c r="D121" i="22"/>
  <c r="L123" i="22"/>
  <c r="L127" i="22"/>
  <c r="L129" i="22"/>
  <c r="L135" i="22"/>
  <c r="L139" i="22"/>
  <c r="L144" i="22"/>
  <c r="L148" i="22"/>
  <c r="L152" i="22"/>
  <c r="L158" i="22"/>
  <c r="L165" i="22"/>
  <c r="L169" i="22"/>
  <c r="F175" i="22"/>
  <c r="F179" i="22"/>
  <c r="F183" i="22"/>
  <c r="F185" i="22"/>
  <c r="D190" i="22"/>
  <c r="L192" i="22"/>
  <c r="D194" i="22"/>
  <c r="L196" i="22"/>
  <c r="D197" i="22"/>
  <c r="D198" i="22"/>
  <c r="F199" i="22"/>
  <c r="L200" i="22"/>
  <c r="L201" i="22"/>
  <c r="L204" i="22"/>
  <c r="D205" i="22"/>
  <c r="F207" i="22"/>
  <c r="F209" i="22"/>
  <c r="H214" i="22"/>
  <c r="H216" i="22"/>
  <c r="L221" i="22"/>
  <c r="L223" i="22"/>
  <c r="L225" i="22"/>
  <c r="L227" i="22"/>
  <c r="L229" i="22"/>
  <c r="L231" i="22"/>
  <c r="L233" i="22"/>
  <c r="L106" i="22"/>
  <c r="D108" i="22"/>
  <c r="L110" i="22"/>
  <c r="D112" i="22"/>
  <c r="L114" i="22"/>
  <c r="D116" i="22"/>
  <c r="L119" i="22"/>
  <c r="H122" i="22"/>
  <c r="L125" i="22"/>
  <c r="L131" i="22"/>
  <c r="L133" i="22"/>
  <c r="L137" i="22"/>
  <c r="L142" i="22"/>
  <c r="L146" i="22"/>
  <c r="L150" i="22"/>
  <c r="L154" i="22"/>
  <c r="L156" i="22"/>
  <c r="L160" i="22"/>
  <c r="L171" i="22"/>
  <c r="F177" i="22"/>
  <c r="F181" i="22"/>
  <c r="F111" i="22"/>
  <c r="F115" i="22"/>
  <c r="F120" i="22"/>
  <c r="F126" i="22"/>
  <c r="F130" i="22"/>
  <c r="F134" i="22"/>
  <c r="F138" i="22"/>
  <c r="F143" i="22"/>
  <c r="F155" i="22"/>
  <c r="F166" i="22"/>
  <c r="F170" i="22"/>
  <c r="F174" i="22"/>
  <c r="F176" i="22"/>
  <c r="F180" i="22"/>
  <c r="F184" i="22"/>
  <c r="L193" i="22"/>
  <c r="L197" i="22"/>
  <c r="L205" i="22"/>
  <c r="L207" i="22"/>
  <c r="L209" i="22"/>
  <c r="F107" i="22"/>
  <c r="F147" i="22"/>
  <c r="F151" i="22"/>
  <c r="F159" i="22"/>
  <c r="F178" i="22"/>
  <c r="F182" i="22"/>
  <c r="D191" i="22"/>
  <c r="O322" i="21"/>
  <c r="O38" i="21"/>
  <c r="O46" i="21"/>
  <c r="O55" i="21"/>
  <c r="M13" i="21"/>
  <c r="M21" i="21"/>
  <c r="M36" i="21"/>
  <c r="O138" i="21"/>
  <c r="O157" i="21"/>
  <c r="O44" i="21"/>
  <c r="K58" i="21"/>
  <c r="O69" i="21"/>
  <c r="O124" i="21"/>
  <c r="H80" i="21"/>
  <c r="O168" i="21"/>
  <c r="O199" i="21"/>
  <c r="M199" i="21"/>
  <c r="M209" i="21"/>
  <c r="M233" i="21"/>
  <c r="O7" i="21"/>
  <c r="O11" i="21"/>
  <c r="O15" i="21"/>
  <c r="C19" i="21"/>
  <c r="O19" i="21"/>
  <c r="O21" i="21"/>
  <c r="O23" i="21"/>
  <c r="O28" i="21"/>
  <c r="C34" i="21"/>
  <c r="O67" i="21"/>
  <c r="O145" i="21"/>
  <c r="C159" i="21"/>
  <c r="M193" i="21"/>
  <c r="M218" i="21"/>
  <c r="O140" i="21"/>
  <c r="H96" i="21"/>
  <c r="M201" i="21"/>
  <c r="O149" i="21"/>
  <c r="O59" i="21"/>
  <c r="O63" i="21"/>
  <c r="H92" i="21"/>
  <c r="K125" i="21"/>
  <c r="O128" i="21"/>
  <c r="D82" i="21"/>
  <c r="O153" i="21"/>
  <c r="O166" i="21"/>
  <c r="M174" i="21"/>
  <c r="K180" i="21"/>
  <c r="O180" i="21"/>
  <c r="M180" i="21"/>
  <c r="K191" i="21"/>
  <c r="O191" i="21"/>
  <c r="M191" i="21"/>
  <c r="O287" i="21"/>
  <c r="O303" i="21"/>
  <c r="O330" i="21"/>
  <c r="K8" i="21"/>
  <c r="O10" i="21"/>
  <c r="O12" i="21"/>
  <c r="M16" i="21"/>
  <c r="M18" i="21"/>
  <c r="O20" i="21"/>
  <c r="C23" i="21"/>
  <c r="E23" i="21" s="1"/>
  <c r="M24" i="21"/>
  <c r="M27" i="21"/>
  <c r="K29" i="21"/>
  <c r="O31" i="21"/>
  <c r="C32" i="21"/>
  <c r="M33" i="21"/>
  <c r="M35" i="21"/>
  <c r="K37" i="21"/>
  <c r="O65" i="21"/>
  <c r="N79" i="21"/>
  <c r="K121" i="21"/>
  <c r="O126" i="21"/>
  <c r="O143" i="21"/>
  <c r="O151" i="21"/>
  <c r="K162" i="21"/>
  <c r="M182" i="21"/>
  <c r="O207" i="21"/>
  <c r="C282" i="21"/>
  <c r="G282" i="21" s="1"/>
  <c r="H213" i="22"/>
  <c r="H215" i="22"/>
  <c r="H217" i="22"/>
  <c r="L237" i="22"/>
  <c r="L105" i="22"/>
  <c r="F124" i="22"/>
  <c r="F128" i="22"/>
  <c r="F132" i="22"/>
  <c r="F136" i="22"/>
  <c r="F141" i="22"/>
  <c r="F145" i="22"/>
  <c r="F149" i="22"/>
  <c r="F153" i="22"/>
  <c r="F157" i="22"/>
  <c r="F161" i="22"/>
  <c r="F168" i="22"/>
  <c r="F172" i="22"/>
  <c r="J8" i="22"/>
  <c r="J12" i="22"/>
  <c r="J16" i="22"/>
  <c r="J20" i="22"/>
  <c r="J24" i="22"/>
  <c r="J29" i="22"/>
  <c r="J33" i="22"/>
  <c r="J37" i="22"/>
  <c r="J41" i="22"/>
  <c r="J45" i="22"/>
  <c r="J50" i="22"/>
  <c r="J54" i="22"/>
  <c r="J58" i="22"/>
  <c r="J62" i="22"/>
  <c r="J66" i="22"/>
  <c r="J75" i="22"/>
  <c r="F76" i="22"/>
  <c r="F83" i="22"/>
  <c r="L86" i="22"/>
  <c r="F100" i="22"/>
  <c r="F103" i="22"/>
  <c r="H104" i="22"/>
  <c r="F106" i="22"/>
  <c r="H107" i="22"/>
  <c r="H108" i="22"/>
  <c r="L111" i="22"/>
  <c r="F114" i="22"/>
  <c r="D114" i="22"/>
  <c r="H115" i="22"/>
  <c r="H116" i="22"/>
  <c r="L120" i="22"/>
  <c r="F123" i="22"/>
  <c r="D123" i="22"/>
  <c r="H124" i="22"/>
  <c r="L126" i="22"/>
  <c r="F127" i="22"/>
  <c r="L130" i="22"/>
  <c r="F131" i="22"/>
  <c r="L134" i="22"/>
  <c r="F135" i="22"/>
  <c r="L138" i="22"/>
  <c r="F139" i="22"/>
  <c r="L143" i="22"/>
  <c r="F144" i="22"/>
  <c r="L147" i="22"/>
  <c r="F148" i="22"/>
  <c r="L151" i="22"/>
  <c r="F152" i="22"/>
  <c r="L155" i="22"/>
  <c r="F156" i="22"/>
  <c r="L159" i="22"/>
  <c r="F160" i="22"/>
  <c r="L166" i="22"/>
  <c r="F167" i="22"/>
  <c r="L170" i="22"/>
  <c r="F171" i="22"/>
  <c r="L174" i="22"/>
  <c r="L8" i="22"/>
  <c r="D12" i="22"/>
  <c r="J19" i="22"/>
  <c r="D29" i="22"/>
  <c r="L33" i="22"/>
  <c r="D37" i="22"/>
  <c r="D54" i="22"/>
  <c r="D58" i="22"/>
  <c r="D62" i="22"/>
  <c r="L66" i="22"/>
  <c r="D75" i="22"/>
  <c r="L75" i="22"/>
  <c r="D86" i="22"/>
  <c r="J87" i="22"/>
  <c r="D103" i="22"/>
  <c r="J11" i="22"/>
  <c r="L16" i="22"/>
  <c r="D33" i="22"/>
  <c r="L45" i="22"/>
  <c r="L50" i="22"/>
  <c r="L54" i="22"/>
  <c r="L58" i="22"/>
  <c r="L62" i="22"/>
  <c r="D66" i="22"/>
  <c r="H5" i="22"/>
  <c r="D7" i="22"/>
  <c r="F8" i="22"/>
  <c r="H9" i="22"/>
  <c r="F12" i="22"/>
  <c r="H13" i="22"/>
  <c r="D15" i="22"/>
  <c r="F16" i="22"/>
  <c r="H17" i="22"/>
  <c r="L19" i="22"/>
  <c r="F20" i="22"/>
  <c r="H21" i="22"/>
  <c r="D23" i="22"/>
  <c r="F24" i="22"/>
  <c r="H25" i="22"/>
  <c r="D28" i="22"/>
  <c r="F29" i="22"/>
  <c r="H30" i="22"/>
  <c r="D32" i="22"/>
  <c r="F33" i="22"/>
  <c r="H34" i="22"/>
  <c r="D36" i="22"/>
  <c r="F37" i="22"/>
  <c r="H38" i="22"/>
  <c r="D40" i="22"/>
  <c r="F41" i="22"/>
  <c r="H42" i="22"/>
  <c r="D44" i="22"/>
  <c r="F45" i="22"/>
  <c r="H46" i="22"/>
  <c r="D49" i="22"/>
  <c r="F50" i="22"/>
  <c r="H51" i="22"/>
  <c r="D53" i="22"/>
  <c r="F54" i="22"/>
  <c r="H55" i="22"/>
  <c r="D57" i="22"/>
  <c r="F58" i="22"/>
  <c r="H59" i="22"/>
  <c r="D61" i="22"/>
  <c r="F62" i="22"/>
  <c r="H63" i="22"/>
  <c r="D65" i="22"/>
  <c r="F66" i="22"/>
  <c r="H67" i="22"/>
  <c r="D69" i="22"/>
  <c r="F75" i="22"/>
  <c r="L78" i="22"/>
  <c r="L79" i="22"/>
  <c r="J82" i="22"/>
  <c r="H83" i="22"/>
  <c r="H86" i="22"/>
  <c r="D90" i="22"/>
  <c r="D91" i="22"/>
  <c r="F94" i="22"/>
  <c r="L95" i="22"/>
  <c r="J99" i="22"/>
  <c r="H100" i="22"/>
  <c r="H106" i="22"/>
  <c r="L107" i="22"/>
  <c r="F110" i="22"/>
  <c r="D110" i="22"/>
  <c r="H111" i="22"/>
  <c r="H112" i="22"/>
  <c r="L115" i="22"/>
  <c r="F119" i="22"/>
  <c r="D119" i="22"/>
  <c r="H120" i="22"/>
  <c r="H121" i="22"/>
  <c r="F125" i="22"/>
  <c r="F129" i="22"/>
  <c r="F133" i="22"/>
  <c r="F137" i="22"/>
  <c r="F142" i="22"/>
  <c r="F146" i="22"/>
  <c r="F150" i="22"/>
  <c r="F154" i="22"/>
  <c r="F158" i="22"/>
  <c r="F165" i="22"/>
  <c r="F169" i="22"/>
  <c r="F173" i="22"/>
  <c r="J106" i="22"/>
  <c r="D107" i="22"/>
  <c r="J110" i="22"/>
  <c r="D111" i="22"/>
  <c r="J114" i="22"/>
  <c r="D115" i="22"/>
  <c r="J119" i="22"/>
  <c r="D120" i="22"/>
  <c r="J123" i="22"/>
  <c r="D124" i="22"/>
  <c r="D125" i="22"/>
  <c r="D126" i="22"/>
  <c r="D127" i="22"/>
  <c r="D128" i="22"/>
  <c r="D129" i="22"/>
  <c r="D130" i="22"/>
  <c r="D131" i="22"/>
  <c r="D132" i="22"/>
  <c r="D133" i="22"/>
  <c r="D134" i="22"/>
  <c r="D135" i="22"/>
  <c r="D136" i="22"/>
  <c r="D137" i="22"/>
  <c r="D138" i="22"/>
  <c r="D139" i="22"/>
  <c r="D141" i="22"/>
  <c r="D142" i="22"/>
  <c r="D143" i="22"/>
  <c r="D144" i="22"/>
  <c r="D145" i="22"/>
  <c r="D146" i="22"/>
  <c r="D147" i="22"/>
  <c r="D148" i="22"/>
  <c r="D149" i="22"/>
  <c r="D150" i="22"/>
  <c r="D151" i="22"/>
  <c r="D152" i="22"/>
  <c r="D153" i="22"/>
  <c r="D154" i="22"/>
  <c r="D155" i="22"/>
  <c r="D156" i="22"/>
  <c r="D157" i="22"/>
  <c r="D158" i="22"/>
  <c r="D159" i="22"/>
  <c r="D160" i="22"/>
  <c r="D161" i="22"/>
  <c r="D165" i="22"/>
  <c r="D166" i="22"/>
  <c r="D167" i="22"/>
  <c r="D168" i="22"/>
  <c r="D169" i="22"/>
  <c r="D170" i="22"/>
  <c r="D171" i="22"/>
  <c r="D172" i="22"/>
  <c r="D173" i="22"/>
  <c r="D174" i="22"/>
  <c r="D175" i="22"/>
  <c r="D176" i="22"/>
  <c r="D177" i="22"/>
  <c r="D178" i="22"/>
  <c r="D179" i="22"/>
  <c r="D180" i="22"/>
  <c r="D181" i="22"/>
  <c r="D182" i="22"/>
  <c r="D183" i="22"/>
  <c r="D184" i="22"/>
  <c r="D185" i="22"/>
  <c r="D189" i="22"/>
  <c r="L175" i="22"/>
  <c r="L176" i="22"/>
  <c r="L177" i="22"/>
  <c r="L178" i="22"/>
  <c r="L179" i="22"/>
  <c r="L180" i="22"/>
  <c r="L181" i="22"/>
  <c r="L182" i="22"/>
  <c r="L183" i="22"/>
  <c r="L184" i="22"/>
  <c r="L185" i="22"/>
  <c r="L189" i="22"/>
  <c r="F190" i="22"/>
  <c r="L190" i="22"/>
  <c r="D105" i="22"/>
  <c r="J112" i="22"/>
  <c r="J116" i="22"/>
  <c r="J121" i="22"/>
  <c r="L85" i="22"/>
  <c r="J104" i="22"/>
  <c r="J108" i="22"/>
  <c r="D109" i="22"/>
  <c r="D113" i="22"/>
  <c r="D117" i="22"/>
  <c r="D122" i="22"/>
  <c r="D6" i="22"/>
  <c r="D10" i="22"/>
  <c r="J18" i="22"/>
  <c r="D22" i="22"/>
  <c r="D35" i="22"/>
  <c r="D39" i="22"/>
  <c r="D52" i="22"/>
  <c r="D56" i="22"/>
  <c r="D68" i="22"/>
  <c r="H77" i="22"/>
  <c r="L80" i="22"/>
  <c r="J84" i="22"/>
  <c r="H85" i="22"/>
  <c r="H89" i="22"/>
  <c r="L92" i="22"/>
  <c r="H93" i="22"/>
  <c r="H98" i="22"/>
  <c r="J101" i="22"/>
  <c r="H102" i="22"/>
  <c r="F104" i="22"/>
  <c r="L104" i="22"/>
  <c r="F105" i="22"/>
  <c r="F108" i="22"/>
  <c r="L108" i="22"/>
  <c r="F109" i="22"/>
  <c r="F112" i="22"/>
  <c r="L112" i="22"/>
  <c r="F113" i="22"/>
  <c r="F116" i="22"/>
  <c r="L116" i="22"/>
  <c r="F117" i="22"/>
  <c r="F121" i="22"/>
  <c r="L121" i="22"/>
  <c r="F122" i="22"/>
  <c r="H125" i="22"/>
  <c r="H126" i="22"/>
  <c r="H127" i="22"/>
  <c r="H128" i="22"/>
  <c r="H129" i="22"/>
  <c r="H130" i="22"/>
  <c r="H131" i="22"/>
  <c r="H132" i="22"/>
  <c r="H133" i="22"/>
  <c r="H134" i="22"/>
  <c r="H135" i="22"/>
  <c r="H136" i="22"/>
  <c r="H137" i="22"/>
  <c r="H138" i="22"/>
  <c r="H139" i="22"/>
  <c r="H141" i="22"/>
  <c r="H142" i="22"/>
  <c r="H143" i="22"/>
  <c r="H144" i="22"/>
  <c r="H145" i="22"/>
  <c r="H146" i="22"/>
  <c r="H147" i="22"/>
  <c r="H148" i="22"/>
  <c r="H149" i="22"/>
  <c r="H150" i="22"/>
  <c r="H151" i="22"/>
  <c r="H152" i="22"/>
  <c r="H153" i="22"/>
  <c r="H154" i="22"/>
  <c r="H155" i="22"/>
  <c r="H156" i="22"/>
  <c r="H157" i="22"/>
  <c r="H158" i="22"/>
  <c r="H159" i="22"/>
  <c r="H160" i="22"/>
  <c r="H161" i="22"/>
  <c r="H165" i="22"/>
  <c r="H166" i="22"/>
  <c r="H167" i="22"/>
  <c r="H168" i="22"/>
  <c r="H169" i="22"/>
  <c r="H170" i="22"/>
  <c r="H171" i="22"/>
  <c r="H172" i="22"/>
  <c r="H173" i="22"/>
  <c r="H174" i="22"/>
  <c r="H175" i="22"/>
  <c r="H176" i="22"/>
  <c r="H177" i="22"/>
  <c r="H178" i="22"/>
  <c r="H179" i="22"/>
  <c r="H180" i="22"/>
  <c r="H181" i="22"/>
  <c r="H182" i="22"/>
  <c r="H183" i="22"/>
  <c r="H184" i="22"/>
  <c r="H185" i="22"/>
  <c r="H189" i="22"/>
  <c r="H192" i="22"/>
  <c r="H194" i="22"/>
  <c r="H196" i="22"/>
  <c r="H198" i="22"/>
  <c r="H200" i="22"/>
  <c r="H202" i="22"/>
  <c r="H204" i="22"/>
  <c r="H206" i="22"/>
  <c r="H208" i="22"/>
  <c r="F214" i="22"/>
  <c r="F216" i="22"/>
  <c r="F218" i="22"/>
  <c r="H219" i="22"/>
  <c r="F220" i="22"/>
  <c r="H221" i="22"/>
  <c r="F222" i="22"/>
  <c r="H223" i="22"/>
  <c r="F224" i="22"/>
  <c r="H225" i="22"/>
  <c r="F226" i="22"/>
  <c r="H227" i="22"/>
  <c r="F228" i="22"/>
  <c r="H229" i="22"/>
  <c r="F230" i="22"/>
  <c r="H231" i="22"/>
  <c r="F232" i="22"/>
  <c r="H233" i="22"/>
  <c r="F237" i="22"/>
  <c r="D239" i="22"/>
  <c r="J243" i="22"/>
  <c r="D247" i="22"/>
  <c r="J251" i="22"/>
  <c r="D255" i="22"/>
  <c r="J262" i="22"/>
  <c r="D266" i="22"/>
  <c r="H285" i="22"/>
  <c r="H286" i="22"/>
  <c r="J125" i="22"/>
  <c r="J127" i="22"/>
  <c r="J129" i="22"/>
  <c r="J131" i="22"/>
  <c r="J133" i="22"/>
  <c r="J135" i="22"/>
  <c r="J137" i="22"/>
  <c r="J139" i="22"/>
  <c r="J142" i="22"/>
  <c r="J144" i="22"/>
  <c r="J146" i="22"/>
  <c r="J148" i="22"/>
  <c r="J150" i="22"/>
  <c r="J152" i="22"/>
  <c r="J154" i="22"/>
  <c r="J156" i="22"/>
  <c r="J158" i="22"/>
  <c r="J160" i="22"/>
  <c r="J165" i="22"/>
  <c r="J167" i="22"/>
  <c r="J169" i="22"/>
  <c r="J171" i="22"/>
  <c r="J173" i="22"/>
  <c r="J175" i="22"/>
  <c r="J177" i="22"/>
  <c r="J179" i="22"/>
  <c r="J181" i="22"/>
  <c r="J183" i="22"/>
  <c r="J185" i="22"/>
  <c r="J190" i="22"/>
  <c r="J192" i="22"/>
  <c r="J194" i="22"/>
  <c r="J196" i="22"/>
  <c r="J198" i="22"/>
  <c r="J200" i="22"/>
  <c r="J202" i="22"/>
  <c r="J204" i="22"/>
  <c r="J206" i="22"/>
  <c r="J208" i="22"/>
  <c r="L214" i="22"/>
  <c r="L216" i="22"/>
  <c r="L218" i="22"/>
  <c r="L220" i="22"/>
  <c r="L222" i="22"/>
  <c r="L224" i="22"/>
  <c r="L226" i="22"/>
  <c r="L228" i="22"/>
  <c r="L230" i="22"/>
  <c r="L232" i="22"/>
  <c r="H237" i="22"/>
  <c r="L239" i="22"/>
  <c r="L243" i="22"/>
  <c r="L247" i="22"/>
  <c r="L251" i="22"/>
  <c r="L255" i="22"/>
  <c r="L262" i="22"/>
  <c r="L266" i="22"/>
  <c r="F270" i="22"/>
  <c r="F289" i="22"/>
  <c r="H191" i="22"/>
  <c r="F192" i="22"/>
  <c r="H193" i="22"/>
  <c r="F194" i="22"/>
  <c r="H195" i="22"/>
  <c r="F196" i="22"/>
  <c r="H197" i="22"/>
  <c r="F198" i="22"/>
  <c r="H199" i="22"/>
  <c r="F200" i="22"/>
  <c r="H201" i="22"/>
  <c r="F202" i="22"/>
  <c r="H203" i="22"/>
  <c r="F204" i="22"/>
  <c r="H205" i="22"/>
  <c r="F206" i="22"/>
  <c r="F208" i="22"/>
  <c r="F213" i="22"/>
  <c r="F215" i="22"/>
  <c r="F217" i="22"/>
  <c r="F219" i="22"/>
  <c r="F221" i="22"/>
  <c r="H222" i="22"/>
  <c r="F223" i="22"/>
  <c r="H224" i="22"/>
  <c r="F225" i="22"/>
  <c r="H226" i="22"/>
  <c r="F227" i="22"/>
  <c r="H228" i="22"/>
  <c r="F229" i="22"/>
  <c r="H230" i="22"/>
  <c r="F231" i="22"/>
  <c r="H232" i="22"/>
  <c r="F233" i="22"/>
  <c r="L238" i="22"/>
  <c r="J241" i="22"/>
  <c r="D242" i="22"/>
  <c r="J245" i="22"/>
  <c r="D246" i="22"/>
  <c r="L249" i="22"/>
  <c r="J249" i="22"/>
  <c r="L250" i="22"/>
  <c r="L253" i="22"/>
  <c r="J253" i="22"/>
  <c r="L254" i="22"/>
  <c r="J257" i="22"/>
  <c r="J264" i="22"/>
  <c r="L268" i="22"/>
  <c r="J268" i="22"/>
  <c r="H269" i="22"/>
  <c r="L269" i="22"/>
  <c r="L272" i="22"/>
  <c r="J272" i="22"/>
  <c r="H277" i="22"/>
  <c r="L285" i="22"/>
  <c r="F288" i="22"/>
  <c r="H289" i="22"/>
  <c r="J105" i="22"/>
  <c r="J107" i="22"/>
  <c r="J109" i="22"/>
  <c r="J111" i="22"/>
  <c r="J113" i="22"/>
  <c r="J115" i="22"/>
  <c r="J117" i="22"/>
  <c r="J120" i="22"/>
  <c r="J122" i="22"/>
  <c r="J124" i="22"/>
  <c r="J126" i="22"/>
  <c r="J128" i="22"/>
  <c r="J130" i="22"/>
  <c r="J132" i="22"/>
  <c r="J134" i="22"/>
  <c r="J136" i="22"/>
  <c r="J138" i="22"/>
  <c r="J141" i="22"/>
  <c r="J143" i="22"/>
  <c r="J145" i="22"/>
  <c r="J147" i="22"/>
  <c r="J149" i="22"/>
  <c r="J151" i="22"/>
  <c r="J153" i="22"/>
  <c r="J155" i="22"/>
  <c r="J157" i="22"/>
  <c r="J159" i="22"/>
  <c r="J161" i="22"/>
  <c r="J166" i="22"/>
  <c r="J168" i="22"/>
  <c r="J170" i="22"/>
  <c r="J172" i="22"/>
  <c r="J174" i="22"/>
  <c r="J176" i="22"/>
  <c r="J178" i="22"/>
  <c r="J180" i="22"/>
  <c r="J182" i="22"/>
  <c r="J184" i="22"/>
  <c r="J189" i="22"/>
  <c r="J191" i="22"/>
  <c r="J193" i="22"/>
  <c r="J195" i="22"/>
  <c r="J197" i="22"/>
  <c r="J199" i="22"/>
  <c r="J201" i="22"/>
  <c r="J203" i="22"/>
  <c r="J205" i="22"/>
  <c r="J207" i="22"/>
  <c r="J209" i="22"/>
  <c r="J214" i="22"/>
  <c r="J216" i="22"/>
  <c r="D218" i="22"/>
  <c r="J218" i="22"/>
  <c r="D220" i="22"/>
  <c r="J220" i="22"/>
  <c r="J222" i="22"/>
  <c r="J224" i="22"/>
  <c r="J226" i="22"/>
  <c r="J228" i="22"/>
  <c r="J230" i="22"/>
  <c r="J232" i="22"/>
  <c r="D237" i="22"/>
  <c r="J237" i="22"/>
  <c r="H239" i="22"/>
  <c r="D241" i="22"/>
  <c r="H243" i="22"/>
  <c r="D245" i="22"/>
  <c r="H247" i="22"/>
  <c r="D249" i="22"/>
  <c r="H251" i="22"/>
  <c r="D253" i="22"/>
  <c r="H255" i="22"/>
  <c r="D257" i="22"/>
  <c r="H262" i="22"/>
  <c r="H266" i="22"/>
  <c r="D268" i="22"/>
  <c r="H270" i="22"/>
  <c r="J273" i="22"/>
  <c r="L276" i="22"/>
  <c r="L277" i="22"/>
  <c r="D280" i="22"/>
  <c r="L290" i="22"/>
  <c r="L294" i="22"/>
  <c r="L298" i="22"/>
  <c r="L302" i="22"/>
  <c r="J310" i="22"/>
  <c r="J286" i="22"/>
  <c r="F290" i="22"/>
  <c r="H291" i="22"/>
  <c r="J292" i="22"/>
  <c r="D293" i="22"/>
  <c r="L293" i="22"/>
  <c r="F294" i="22"/>
  <c r="H295" i="22"/>
  <c r="J296" i="22"/>
  <c r="D297" i="22"/>
  <c r="L297" i="22"/>
  <c r="F298" i="22"/>
  <c r="H299" i="22"/>
  <c r="J300" i="22"/>
  <c r="D301" i="22"/>
  <c r="L301" i="22"/>
  <c r="F302" i="22"/>
  <c r="H303" i="22"/>
  <c r="H274" i="22"/>
  <c r="F286" i="22"/>
  <c r="L286" i="22"/>
  <c r="F287" i="22"/>
  <c r="H288" i="22"/>
  <c r="H290" i="22"/>
  <c r="J291" i="22"/>
  <c r="D292" i="22"/>
  <c r="L292" i="22"/>
  <c r="F293" i="22"/>
  <c r="H294" i="22"/>
  <c r="J295" i="22"/>
  <c r="D296" i="22"/>
  <c r="L296" i="22"/>
  <c r="F297" i="22"/>
  <c r="H298" i="22"/>
  <c r="L318" i="22"/>
  <c r="H240" i="22"/>
  <c r="H244" i="22"/>
  <c r="H248" i="22"/>
  <c r="H252" i="22"/>
  <c r="H256" i="22"/>
  <c r="H263" i="22"/>
  <c r="H267" i="22"/>
  <c r="H271" i="22"/>
  <c r="F274" i="22"/>
  <c r="H275" i="22"/>
  <c r="J278" i="22"/>
  <c r="H279" i="22"/>
  <c r="D285" i="22"/>
  <c r="J288" i="22"/>
  <c r="D289" i="22"/>
  <c r="H314" i="22"/>
  <c r="F318" i="22"/>
  <c r="F322" i="22"/>
  <c r="L319" i="22"/>
  <c r="J299" i="22"/>
  <c r="D300" i="22"/>
  <c r="L300" i="22"/>
  <c r="F301" i="22"/>
  <c r="H302" i="22"/>
  <c r="L303" i="22"/>
  <c r="H305" i="22"/>
  <c r="L305" i="22"/>
  <c r="J312" i="22"/>
  <c r="L316" i="22"/>
  <c r="J320" i="22"/>
  <c r="J321" i="22"/>
  <c r="D324" i="22"/>
  <c r="J285" i="22"/>
  <c r="J287" i="22"/>
  <c r="J289" i="22"/>
  <c r="J290" i="22"/>
  <c r="D291" i="22"/>
  <c r="L291" i="22"/>
  <c r="F292" i="22"/>
  <c r="H293" i="22"/>
  <c r="J294" i="22"/>
  <c r="D295" i="22"/>
  <c r="L295" i="22"/>
  <c r="F296" i="22"/>
  <c r="H297" i="22"/>
  <c r="J298" i="22"/>
  <c r="D299" i="22"/>
  <c r="L299" i="22"/>
  <c r="F300" i="22"/>
  <c r="H301" i="22"/>
  <c r="J302" i="22"/>
  <c r="D303" i="22"/>
  <c r="J303" i="22"/>
  <c r="L321" i="22"/>
  <c r="H304" i="22"/>
  <c r="J309" i="22"/>
  <c r="H311" i="22"/>
  <c r="D313" i="22"/>
  <c r="H315" i="22"/>
  <c r="H319" i="22"/>
  <c r="F321" i="22"/>
  <c r="H323" i="22"/>
  <c r="J325" i="22"/>
  <c r="L325" i="22"/>
  <c r="D327" i="22"/>
  <c r="L338" i="22"/>
  <c r="H309" i="22"/>
  <c r="H313" i="22"/>
  <c r="H317" i="22"/>
  <c r="H329" i="22"/>
  <c r="J329" i="22"/>
  <c r="J334" i="22"/>
  <c r="H336" i="22"/>
  <c r="J336" i="22"/>
  <c r="H340" i="22"/>
  <c r="L326" i="22"/>
  <c r="H328" i="22"/>
  <c r="J328" i="22"/>
  <c r="H335" i="22"/>
  <c r="L337" i="22"/>
  <c r="H339" i="22"/>
  <c r="L341" i="22"/>
  <c r="H341" i="22"/>
  <c r="H342" i="22"/>
  <c r="L343" i="22"/>
  <c r="H343" i="22"/>
  <c r="F344" i="22"/>
  <c r="H344" i="22"/>
  <c r="L345" i="22"/>
  <c r="H345" i="22"/>
  <c r="H346" i="22"/>
  <c r="L347" i="22"/>
  <c r="H347" i="22"/>
  <c r="F348" i="22"/>
  <c r="H348" i="22"/>
  <c r="L349" i="22"/>
  <c r="H349" i="22"/>
  <c r="H350" i="22"/>
  <c r="L351" i="22"/>
  <c r="H351" i="22"/>
  <c r="L352" i="22"/>
  <c r="H352" i="22"/>
  <c r="J353" i="22"/>
  <c r="H353" i="22"/>
  <c r="O248" i="21"/>
  <c r="O34" i="21"/>
  <c r="O42" i="21"/>
  <c r="O104" i="21"/>
  <c r="O121" i="21"/>
  <c r="N88" i="21"/>
  <c r="M30" i="21"/>
  <c r="K7" i="21"/>
  <c r="K9" i="21"/>
  <c r="K11" i="21"/>
  <c r="K15" i="21"/>
  <c r="K17" i="21"/>
  <c r="K19" i="21"/>
  <c r="O22" i="21"/>
  <c r="K23" i="21"/>
  <c r="K25" i="21"/>
  <c r="K28" i="21"/>
  <c r="K30" i="21"/>
  <c r="K32" i="21"/>
  <c r="K34" i="21"/>
  <c r="K38" i="21"/>
  <c r="C40" i="21"/>
  <c r="M41" i="21"/>
  <c r="M43" i="21"/>
  <c r="K44" i="21"/>
  <c r="K49" i="21"/>
  <c r="M65" i="21"/>
  <c r="C9" i="21"/>
  <c r="I9" i="21" s="1"/>
  <c r="M46" i="21"/>
  <c r="K51" i="21"/>
  <c r="M58" i="21"/>
  <c r="K41" i="21"/>
  <c r="K47" i="21"/>
  <c r="O61" i="21"/>
  <c r="O100" i="21"/>
  <c r="K50" i="21"/>
  <c r="M69" i="21"/>
  <c r="M64" i="21"/>
  <c r="M122" i="21"/>
  <c r="K105" i="21"/>
  <c r="O122" i="21"/>
  <c r="M62" i="21"/>
  <c r="D76" i="21"/>
  <c r="M128" i="21"/>
  <c r="M145" i="21"/>
  <c r="M155" i="21"/>
  <c r="M200" i="21"/>
  <c r="C216" i="21"/>
  <c r="E216" i="21" s="1"/>
  <c r="M243" i="21"/>
  <c r="L92" i="21"/>
  <c r="M124" i="21"/>
  <c r="M137" i="21"/>
  <c r="O137" i="21"/>
  <c r="M142" i="21"/>
  <c r="K142" i="21"/>
  <c r="L80" i="21"/>
  <c r="M162" i="21"/>
  <c r="O155" i="21"/>
  <c r="O161" i="21"/>
  <c r="L88" i="21"/>
  <c r="H88" i="21"/>
  <c r="D88" i="21"/>
  <c r="M161" i="21"/>
  <c r="O173" i="21"/>
  <c r="O220" i="21"/>
  <c r="K61" i="21"/>
  <c r="K67" i="21"/>
  <c r="K69" i="21"/>
  <c r="C102" i="21"/>
  <c r="C114" i="21"/>
  <c r="O127" i="21"/>
  <c r="M131" i="21"/>
  <c r="O131" i="21"/>
  <c r="O135" i="21"/>
  <c r="L78" i="21"/>
  <c r="H82" i="21"/>
  <c r="M157" i="21"/>
  <c r="M176" i="21"/>
  <c r="M195" i="21"/>
  <c r="M204" i="21"/>
  <c r="O204" i="21"/>
  <c r="M208" i="21"/>
  <c r="O208" i="21"/>
  <c r="O226" i="21"/>
  <c r="O233" i="21"/>
  <c r="O217" i="21"/>
  <c r="K217" i="21"/>
  <c r="K222" i="21"/>
  <c r="M230" i="21"/>
  <c r="M252" i="21"/>
  <c r="K277" i="21"/>
  <c r="H90" i="21"/>
  <c r="M160" i="21"/>
  <c r="M175" i="21"/>
  <c r="M179" i="21"/>
  <c r="M194" i="21"/>
  <c r="M198" i="21"/>
  <c r="O198" i="21"/>
  <c r="M217" i="21"/>
  <c r="C219" i="21"/>
  <c r="E219" i="21" s="1"/>
  <c r="K219" i="21"/>
  <c r="M222" i="21"/>
  <c r="O225" i="21"/>
  <c r="K226" i="21"/>
  <c r="O242" i="21"/>
  <c r="O265" i="21"/>
  <c r="K124" i="21"/>
  <c r="K126" i="21"/>
  <c r="K130" i="21"/>
  <c r="K132" i="21"/>
  <c r="K140" i="21"/>
  <c r="F79" i="21"/>
  <c r="K145" i="21"/>
  <c r="K149" i="21"/>
  <c r="K155" i="21"/>
  <c r="K157" i="21"/>
  <c r="K159" i="21"/>
  <c r="K161" i="21"/>
  <c r="K168" i="21"/>
  <c r="C176" i="21"/>
  <c r="K178" i="21"/>
  <c r="K182" i="21"/>
  <c r="K184" i="21"/>
  <c r="K186" i="21"/>
  <c r="K195" i="21"/>
  <c r="C199" i="21"/>
  <c r="K199" i="21"/>
  <c r="K201" i="21"/>
  <c r="K205" i="21"/>
  <c r="K209" i="21"/>
  <c r="K214" i="21"/>
  <c r="M229" i="21"/>
  <c r="K231" i="21"/>
  <c r="K232" i="21"/>
  <c r="M248" i="21"/>
  <c r="O249" i="21"/>
  <c r="M258" i="21"/>
  <c r="C279" i="21"/>
  <c r="I279" i="21" s="1"/>
  <c r="M231" i="21"/>
  <c r="M242" i="21"/>
  <c r="M263" i="21"/>
  <c r="M276" i="21"/>
  <c r="O276" i="21"/>
  <c r="K278" i="21"/>
  <c r="M278" i="21"/>
  <c r="O229" i="21"/>
  <c r="M250" i="21"/>
  <c r="M256" i="21"/>
  <c r="O263" i="21"/>
  <c r="O293" i="21"/>
  <c r="M249" i="21"/>
  <c r="M253" i="21"/>
  <c r="O253" i="21"/>
  <c r="M268" i="21"/>
  <c r="M272" i="21"/>
  <c r="O280" i="21"/>
  <c r="M287" i="21"/>
  <c r="K293" i="21"/>
  <c r="K279" i="21"/>
  <c r="O296" i="21"/>
  <c r="M298" i="21"/>
  <c r="C304" i="21"/>
  <c r="G304" i="21" s="1"/>
  <c r="O270" i="21"/>
  <c r="O275" i="21"/>
  <c r="K298" i="21"/>
  <c r="K295" i="21"/>
  <c r="O314" i="21"/>
  <c r="K233" i="21"/>
  <c r="K238" i="21"/>
  <c r="C240" i="21"/>
  <c r="K240" i="21"/>
  <c r="K242" i="21"/>
  <c r="K248" i="21"/>
  <c r="K250" i="21"/>
  <c r="K256" i="21"/>
  <c r="K258" i="21"/>
  <c r="C263" i="21"/>
  <c r="K263" i="21"/>
  <c r="K265" i="21"/>
  <c r="K269" i="21"/>
  <c r="C275" i="21"/>
  <c r="O291" i="21"/>
  <c r="M295" i="21"/>
  <c r="K313" i="21"/>
  <c r="K314" i="21"/>
  <c r="C318" i="21"/>
  <c r="E318" i="21" s="1"/>
  <c r="K288" i="21"/>
  <c r="C289" i="21"/>
  <c r="E289" i="21" s="1"/>
  <c r="O295" i="21"/>
  <c r="M314" i="21"/>
  <c r="O306" i="21"/>
  <c r="C306" i="21"/>
  <c r="C311" i="21"/>
  <c r="I311" i="21" s="1"/>
  <c r="O317" i="21"/>
  <c r="C317" i="21"/>
  <c r="M317" i="21"/>
  <c r="K315" i="21"/>
  <c r="K329" i="21"/>
  <c r="C319" i="21"/>
  <c r="G319" i="21" s="1"/>
  <c r="K320" i="21"/>
  <c r="K322" i="21"/>
  <c r="C326" i="21"/>
  <c r="M265" i="20"/>
  <c r="M269" i="20"/>
  <c r="M273" i="20"/>
  <c r="M277" i="20"/>
  <c r="M281" i="20"/>
  <c r="M266" i="20"/>
  <c r="M270" i="20"/>
  <c r="M274" i="20"/>
  <c r="M278" i="20"/>
  <c r="M282" i="20"/>
  <c r="M267" i="20"/>
  <c r="M271" i="20"/>
  <c r="M275" i="20"/>
  <c r="M279" i="20"/>
  <c r="M283" i="20"/>
  <c r="M264" i="20"/>
  <c r="M268" i="20"/>
  <c r="M272" i="20"/>
  <c r="M276" i="20"/>
  <c r="M280" i="20"/>
  <c r="M284" i="20"/>
  <c r="O292" i="21" l="1"/>
  <c r="J65" i="20"/>
  <c r="C229" i="21"/>
  <c r="E229" i="21" s="1"/>
  <c r="G279" i="21"/>
  <c r="C310" i="21"/>
  <c r="I310" i="21" s="1"/>
  <c r="O251" i="21"/>
  <c r="O227" i="21"/>
  <c r="K224" i="21"/>
  <c r="O203" i="21"/>
  <c r="O185" i="21"/>
  <c r="K42" i="21"/>
  <c r="K282" i="21"/>
  <c r="M8" i="21"/>
  <c r="K330" i="21"/>
  <c r="K324" i="21"/>
  <c r="K310" i="21"/>
  <c r="M294" i="21"/>
  <c r="K287" i="21"/>
  <c r="K18" i="21"/>
  <c r="K290" i="21"/>
  <c r="O319" i="21"/>
  <c r="O271" i="21"/>
  <c r="M210" i="21"/>
  <c r="E279" i="21"/>
  <c r="H10" i="20"/>
  <c r="F17" i="20"/>
  <c r="M292" i="21"/>
  <c r="M277" i="21"/>
  <c r="K266" i="21"/>
  <c r="K220" i="21"/>
  <c r="M98" i="21"/>
  <c r="M63" i="21"/>
  <c r="M59" i="21"/>
  <c r="O39" i="21"/>
  <c r="O186" i="21"/>
  <c r="M178" i="21"/>
  <c r="K151" i="21"/>
  <c r="M45" i="21"/>
  <c r="M329" i="21"/>
  <c r="K326" i="21"/>
  <c r="K318" i="21"/>
  <c r="M315" i="21"/>
  <c r="M293" i="21"/>
  <c r="M286" i="21"/>
  <c r="M269" i="21"/>
  <c r="K254" i="21"/>
  <c r="K243" i="21"/>
  <c r="O243" i="21"/>
  <c r="O240" i="21"/>
  <c r="M223" i="21"/>
  <c r="K196" i="21"/>
  <c r="C193" i="21"/>
  <c r="G193" i="21" s="1"/>
  <c r="K193" i="21"/>
  <c r="O179" i="21"/>
  <c r="O176" i="21"/>
  <c r="M152" i="21"/>
  <c r="O142" i="21"/>
  <c r="M136" i="21"/>
  <c r="M116" i="21"/>
  <c r="O108" i="21"/>
  <c r="K65" i="21"/>
  <c r="M44" i="21"/>
  <c r="O305" i="21"/>
  <c r="M267" i="21"/>
  <c r="C256" i="21"/>
  <c r="I256" i="21" s="1"/>
  <c r="M215" i="21"/>
  <c r="M181" i="21"/>
  <c r="D80" i="21"/>
  <c r="M80" i="21" s="1"/>
  <c r="M132" i="21"/>
  <c r="M67" i="21"/>
  <c r="K40" i="21"/>
  <c r="C30" i="21"/>
  <c r="I30" i="21" s="1"/>
  <c r="C320" i="21"/>
  <c r="I320" i="21" s="1"/>
  <c r="O311" i="21"/>
  <c r="M306" i="21"/>
  <c r="K299" i="21"/>
  <c r="C295" i="21"/>
  <c r="I295" i="21" s="1"/>
  <c r="K291" i="21"/>
  <c r="M288" i="21"/>
  <c r="M275" i="21"/>
  <c r="O272" i="21"/>
  <c r="O257" i="21"/>
  <c r="O246" i="21"/>
  <c r="O232" i="21"/>
  <c r="C226" i="21"/>
  <c r="E226" i="21" s="1"/>
  <c r="M216" i="21"/>
  <c r="K208" i="21"/>
  <c r="M170" i="21"/>
  <c r="K147" i="21"/>
  <c r="K138" i="21"/>
  <c r="M135" i="21"/>
  <c r="K113" i="21"/>
  <c r="C110" i="21"/>
  <c r="I110" i="21" s="1"/>
  <c r="O68" i="21"/>
  <c r="M61" i="21"/>
  <c r="M53" i="21"/>
  <c r="K46" i="21"/>
  <c r="C322" i="21"/>
  <c r="I322" i="21" s="1"/>
  <c r="M274" i="21"/>
  <c r="K228" i="21"/>
  <c r="O160" i="21"/>
  <c r="K122" i="21"/>
  <c r="C25" i="21"/>
  <c r="I25" i="21" s="1"/>
  <c r="K244" i="21"/>
  <c r="C191" i="21"/>
  <c r="I191" i="21" s="1"/>
  <c r="K172" i="21"/>
  <c r="C98" i="21"/>
  <c r="G98" i="21" s="1"/>
  <c r="C47" i="21"/>
  <c r="I47" i="21" s="1"/>
  <c r="O209" i="21"/>
  <c r="E304" i="21"/>
  <c r="K16" i="21"/>
  <c r="M327" i="21"/>
  <c r="M251" i="21"/>
  <c r="M227" i="21"/>
  <c r="M224" i="21"/>
  <c r="M203" i="21"/>
  <c r="M185" i="21"/>
  <c r="K117" i="21"/>
  <c r="K63" i="21"/>
  <c r="O47" i="21"/>
  <c r="O329" i="21"/>
  <c r="G311" i="21"/>
  <c r="K267" i="21"/>
  <c r="O315" i="21"/>
  <c r="K286" i="21"/>
  <c r="M299" i="21"/>
  <c r="C232" i="21"/>
  <c r="I232" i="21" s="1"/>
  <c r="K55" i="21"/>
  <c r="O196" i="21"/>
  <c r="M140" i="21"/>
  <c r="K45" i="21"/>
  <c r="O45" i="21"/>
  <c r="O267" i="21"/>
  <c r="K43" i="21"/>
  <c r="M114" i="21"/>
  <c r="O13" i="21"/>
  <c r="M300" i="21"/>
  <c r="K289" i="21"/>
  <c r="M40" i="21"/>
  <c r="O147" i="21"/>
  <c r="O53" i="21"/>
  <c r="O320" i="21"/>
  <c r="M320" i="21"/>
  <c r="M291" i="21"/>
  <c r="O279" i="21"/>
  <c r="H134" i="20"/>
  <c r="D169" i="20"/>
  <c r="K246" i="21"/>
  <c r="K274" i="21"/>
  <c r="O254" i="21"/>
  <c r="M254" i="21"/>
  <c r="M246" i="21"/>
  <c r="M232" i="21"/>
  <c r="C153" i="21"/>
  <c r="G153" i="21" s="1"/>
  <c r="K136" i="21"/>
  <c r="M228" i="21"/>
  <c r="M271" i="21"/>
  <c r="O228" i="21"/>
  <c r="K152" i="21"/>
  <c r="O181" i="21"/>
  <c r="O170" i="21"/>
  <c r="K36" i="21"/>
  <c r="K13" i="21"/>
  <c r="O116" i="21"/>
  <c r="K223" i="21"/>
  <c r="K52" i="21"/>
  <c r="O40" i="21"/>
  <c r="K35" i="21"/>
  <c r="C330" i="21"/>
  <c r="G330" i="21" s="1"/>
  <c r="M316" i="21"/>
  <c r="K312" i="21"/>
  <c r="O310" i="21"/>
  <c r="M310" i="21"/>
  <c r="K303" i="21"/>
  <c r="K203" i="21"/>
  <c r="K197" i="21"/>
  <c r="C328" i="21"/>
  <c r="G328" i="21" s="1"/>
  <c r="M319" i="21"/>
  <c r="M282" i="21"/>
  <c r="C271" i="21"/>
  <c r="I271" i="21" s="1"/>
  <c r="O252" i="21"/>
  <c r="K252" i="21"/>
  <c r="O178" i="21"/>
  <c r="O112" i="21"/>
  <c r="K57" i="21"/>
  <c r="O136" i="21"/>
  <c r="O36" i="21"/>
  <c r="K31" i="21"/>
  <c r="K20" i="21"/>
  <c r="C13" i="21"/>
  <c r="E13" i="21" s="1"/>
  <c r="K10" i="21"/>
  <c r="M5" i="21"/>
  <c r="O326" i="21"/>
  <c r="M326" i="21"/>
  <c r="C315" i="21"/>
  <c r="I315" i="21" s="1"/>
  <c r="O302" i="21"/>
  <c r="C300" i="21"/>
  <c r="I300" i="21" s="1"/>
  <c r="M296" i="21"/>
  <c r="O289" i="21"/>
  <c r="M280" i="21"/>
  <c r="K276" i="21"/>
  <c r="O193" i="21"/>
  <c r="K176" i="21"/>
  <c r="M108" i="21"/>
  <c r="M311" i="21"/>
  <c r="M304" i="21"/>
  <c r="M279" i="21"/>
  <c r="K275" i="21"/>
  <c r="K305" i="21"/>
  <c r="O294" i="21"/>
  <c r="K271" i="21"/>
  <c r="K170" i="21"/>
  <c r="C36" i="21"/>
  <c r="E36" i="21" s="1"/>
  <c r="K21" i="21"/>
  <c r="N87" i="21"/>
  <c r="K327" i="21"/>
  <c r="M303" i="21"/>
  <c r="O290" i="21"/>
  <c r="M270" i="21"/>
  <c r="M234" i="21"/>
  <c r="C227" i="21"/>
  <c r="I227" i="21" s="1"/>
  <c r="C224" i="21"/>
  <c r="G224" i="21" s="1"/>
  <c r="C197" i="21"/>
  <c r="G197" i="21" s="1"/>
  <c r="K174" i="21"/>
  <c r="K153" i="21"/>
  <c r="L84" i="21"/>
  <c r="D90" i="21"/>
  <c r="K128" i="21"/>
  <c r="M66" i="21"/>
  <c r="C52" i="21"/>
  <c r="I52" i="21" s="1"/>
  <c r="O30" i="21"/>
  <c r="K296" i="21"/>
  <c r="K207" i="21"/>
  <c r="M148" i="21"/>
  <c r="K33" i="21"/>
  <c r="N95" i="21"/>
  <c r="O57" i="21"/>
  <c r="M312" i="21"/>
  <c r="M266" i="21"/>
  <c r="O197" i="21"/>
  <c r="O5" i="21"/>
  <c r="M273" i="21"/>
  <c r="O219" i="21"/>
  <c r="N94" i="21"/>
  <c r="M238" i="21"/>
  <c r="O130" i="21"/>
  <c r="M110" i="21"/>
  <c r="M322" i="21"/>
  <c r="O25" i="21"/>
  <c r="M17" i="21"/>
  <c r="K328" i="21"/>
  <c r="M302" i="21"/>
  <c r="K234" i="21"/>
  <c r="M207" i="21"/>
  <c r="K66" i="21"/>
  <c r="K5" i="21"/>
  <c r="O159" i="21"/>
  <c r="O174" i="21"/>
  <c r="O98" i="21"/>
  <c r="K59" i="21"/>
  <c r="K319" i="21"/>
  <c r="M112" i="21"/>
  <c r="O32" i="21"/>
  <c r="O205" i="21"/>
  <c r="O195" i="21"/>
  <c r="O184" i="21"/>
  <c r="D56" i="20"/>
  <c r="H44" i="20"/>
  <c r="H40" i="20"/>
  <c r="H36" i="20"/>
  <c r="H28" i="20"/>
  <c r="D150" i="20"/>
  <c r="K166" i="21"/>
  <c r="K39" i="21"/>
  <c r="C172" i="21"/>
  <c r="E172" i="21" s="1"/>
  <c r="O134" i="21"/>
  <c r="K273" i="21"/>
  <c r="O273" i="21"/>
  <c r="M265" i="21"/>
  <c r="O258" i="21"/>
  <c r="L11" i="20"/>
  <c r="C324" i="21"/>
  <c r="I324" i="21" s="1"/>
  <c r="K227" i="21"/>
  <c r="O224" i="21"/>
  <c r="O200" i="21"/>
  <c r="M156" i="21"/>
  <c r="K143" i="21"/>
  <c r="M134" i="21"/>
  <c r="O52" i="21"/>
  <c r="O328" i="21"/>
  <c r="M328" i="21"/>
  <c r="M57" i="21"/>
  <c r="K12" i="21"/>
  <c r="O318" i="21"/>
  <c r="M318" i="21"/>
  <c r="M240" i="21"/>
  <c r="M100" i="21"/>
  <c r="M214" i="21"/>
  <c r="M205" i="21"/>
  <c r="M102" i="21"/>
  <c r="M38" i="21"/>
  <c r="M25" i="21"/>
  <c r="O9" i="21"/>
  <c r="I304" i="21"/>
  <c r="O244" i="21"/>
  <c r="C106" i="21"/>
  <c r="E106" i="21" s="1"/>
  <c r="H84" i="21"/>
  <c r="M168" i="21"/>
  <c r="O238" i="21"/>
  <c r="K311" i="21"/>
  <c r="M138" i="21"/>
  <c r="O110" i="21"/>
  <c r="M55" i="21"/>
  <c r="M9" i="21"/>
  <c r="O327" i="21"/>
  <c r="C303" i="21"/>
  <c r="E303" i="21" s="1"/>
  <c r="O281" i="21"/>
  <c r="M220" i="21"/>
  <c r="M143" i="21"/>
  <c r="K134" i="21"/>
  <c r="N77" i="21"/>
  <c r="K109" i="21"/>
  <c r="M52" i="21"/>
  <c r="M42" i="21"/>
  <c r="O231" i="21"/>
  <c r="O201" i="21"/>
  <c r="O169" i="21"/>
  <c r="M151" i="21"/>
  <c r="O269" i="21"/>
  <c r="M219" i="21"/>
  <c r="M32" i="21"/>
  <c r="K216" i="21"/>
  <c r="M149" i="21"/>
  <c r="O17" i="21"/>
  <c r="H105" i="20"/>
  <c r="H154" i="20"/>
  <c r="F144" i="20"/>
  <c r="H135" i="20"/>
  <c r="F131" i="20"/>
  <c r="J171" i="20"/>
  <c r="J152" i="20"/>
  <c r="J133" i="20"/>
  <c r="L162" i="20"/>
  <c r="F129" i="20"/>
  <c r="F125" i="20"/>
  <c r="F121" i="20"/>
  <c r="L14" i="20"/>
  <c r="F21" i="20"/>
  <c r="L26" i="20"/>
  <c r="D67" i="20"/>
  <c r="H55" i="20"/>
  <c r="F45" i="20"/>
  <c r="F42" i="20"/>
  <c r="F38" i="20"/>
  <c r="F34" i="20"/>
  <c r="F30" i="20"/>
  <c r="L139" i="20"/>
  <c r="L130" i="20"/>
  <c r="D225" i="20"/>
  <c r="D217" i="20"/>
  <c r="D206" i="20"/>
  <c r="D198" i="20"/>
  <c r="D187" i="20"/>
  <c r="D179" i="20"/>
  <c r="D156" i="20"/>
  <c r="H127" i="20"/>
  <c r="H123" i="20"/>
  <c r="D254" i="20"/>
  <c r="D222" i="20"/>
  <c r="D203" i="20"/>
  <c r="D195" i="20"/>
  <c r="D184" i="20"/>
  <c r="D176" i="20"/>
  <c r="H173" i="20"/>
  <c r="I318" i="21"/>
  <c r="I216" i="21"/>
  <c r="O324" i="21"/>
  <c r="C292" i="21"/>
  <c r="N90" i="21"/>
  <c r="O90" i="21" s="1"/>
  <c r="O132" i="21"/>
  <c r="O216" i="21"/>
  <c r="C53" i="21"/>
  <c r="K294" i="21"/>
  <c r="M244" i="21"/>
  <c r="M197" i="21"/>
  <c r="O172" i="21"/>
  <c r="M153" i="21"/>
  <c r="M106" i="21"/>
  <c r="O282" i="21"/>
  <c r="M186" i="21"/>
  <c r="N83" i="21"/>
  <c r="K306" i="21"/>
  <c r="O118" i="21"/>
  <c r="K53" i="21"/>
  <c r="N82" i="21"/>
  <c r="O82" i="21" s="1"/>
  <c r="G216" i="21"/>
  <c r="M330" i="21"/>
  <c r="O114" i="21"/>
  <c r="N92" i="21"/>
  <c r="M289" i="21"/>
  <c r="M88" i="21"/>
  <c r="K27" i="21"/>
  <c r="M324" i="21"/>
  <c r="K292" i="21"/>
  <c r="M290" i="21"/>
  <c r="M172" i="21"/>
  <c r="M166" i="21"/>
  <c r="M121" i="21"/>
  <c r="O106" i="21"/>
  <c r="M47" i="21"/>
  <c r="K300" i="21"/>
  <c r="O300" i="21"/>
  <c r="M159" i="21"/>
  <c r="N78" i="21"/>
  <c r="K317" i="21"/>
  <c r="O256" i="21"/>
  <c r="M126" i="21"/>
  <c r="N91" i="21"/>
  <c r="M34" i="21"/>
  <c r="M28" i="21"/>
  <c r="M23" i="21"/>
  <c r="M19" i="21"/>
  <c r="M15" i="21"/>
  <c r="M11" i="21"/>
  <c r="M7" i="21"/>
  <c r="K304" i="21"/>
  <c r="O304" i="21"/>
  <c r="O250" i="21"/>
  <c r="K229" i="21"/>
  <c r="M226" i="21"/>
  <c r="O214" i="21"/>
  <c r="M184" i="21"/>
  <c r="O182" i="21"/>
  <c r="M147" i="21"/>
  <c r="M130" i="21"/>
  <c r="M118" i="21"/>
  <c r="O102" i="21"/>
  <c r="M104" i="21"/>
  <c r="J349" i="22"/>
  <c r="J345" i="22"/>
  <c r="J341" i="22"/>
  <c r="D337" i="22"/>
  <c r="F337" i="22"/>
  <c r="L333" i="22"/>
  <c r="D326" i="22"/>
  <c r="F326" i="22"/>
  <c r="F352" i="22"/>
  <c r="J340" i="22"/>
  <c r="J338" i="22"/>
  <c r="J327" i="22"/>
  <c r="D338" i="22"/>
  <c r="L327" i="22"/>
  <c r="F317" i="22"/>
  <c r="L317" i="22"/>
  <c r="L309" i="22"/>
  <c r="F324" i="22"/>
  <c r="L320" i="22"/>
  <c r="J317" i="22"/>
  <c r="J316" i="22"/>
  <c r="L312" i="22"/>
  <c r="J305" i="22"/>
  <c r="D322" i="22"/>
  <c r="J314" i="22"/>
  <c r="L304" i="22"/>
  <c r="F336" i="22"/>
  <c r="D318" i="22"/>
  <c r="F315" i="22"/>
  <c r="D281" i="22"/>
  <c r="F281" i="22"/>
  <c r="L275" i="22"/>
  <c r="F319" i="22"/>
  <c r="H281" i="22"/>
  <c r="J315" i="22"/>
  <c r="D310" i="22"/>
  <c r="F304" i="22"/>
  <c r="L280" i="22"/>
  <c r="F276" i="22"/>
  <c r="D273" i="22"/>
  <c r="D265" i="22"/>
  <c r="F265" i="22"/>
  <c r="L261" i="22"/>
  <c r="L242" i="22"/>
  <c r="H276" i="22"/>
  <c r="L270" i="22"/>
  <c r="L267" i="22"/>
  <c r="L263" i="22"/>
  <c r="L256" i="22"/>
  <c r="L252" i="22"/>
  <c r="L248" i="22"/>
  <c r="L244" i="22"/>
  <c r="L240" i="22"/>
  <c r="H280" i="22"/>
  <c r="J277" i="22"/>
  <c r="H272" i="22"/>
  <c r="J266" i="22"/>
  <c r="D262" i="22"/>
  <c r="D256" i="22"/>
  <c r="F253" i="22"/>
  <c r="H250" i="22"/>
  <c r="J247" i="22"/>
  <c r="D243" i="22"/>
  <c r="D240" i="22"/>
  <c r="F240" i="22"/>
  <c r="H81" i="22"/>
  <c r="J81" i="22"/>
  <c r="H64" i="22"/>
  <c r="F64" i="22"/>
  <c r="H47" i="22"/>
  <c r="F47" i="22"/>
  <c r="H31" i="22"/>
  <c r="F31" i="22"/>
  <c r="H14" i="22"/>
  <c r="F14" i="22"/>
  <c r="L93" i="22"/>
  <c r="J256" i="22"/>
  <c r="F244" i="22"/>
  <c r="H97" i="22"/>
  <c r="F256" i="22"/>
  <c r="F266" i="22"/>
  <c r="F247" i="22"/>
  <c r="D98" i="22"/>
  <c r="L94" i="22"/>
  <c r="J91" i="22"/>
  <c r="F77" i="22"/>
  <c r="D11" i="22"/>
  <c r="L40" i="22"/>
  <c r="L101" i="22"/>
  <c r="J94" i="22"/>
  <c r="F90" i="22"/>
  <c r="D87" i="22"/>
  <c r="L84" i="22"/>
  <c r="L77" i="22"/>
  <c r="J69" i="22"/>
  <c r="L65" i="22"/>
  <c r="L53" i="22"/>
  <c r="H103" i="22"/>
  <c r="D99" i="22"/>
  <c r="F86" i="22"/>
  <c r="D83" i="22"/>
  <c r="L68" i="22"/>
  <c r="H65" i="22"/>
  <c r="F59" i="22"/>
  <c r="L55" i="22"/>
  <c r="L52" i="22"/>
  <c r="H49" i="22"/>
  <c r="F42" i="22"/>
  <c r="L38" i="22"/>
  <c r="L35" i="22"/>
  <c r="H32" i="22"/>
  <c r="F25" i="22"/>
  <c r="L21" i="22"/>
  <c r="L18" i="22"/>
  <c r="H15" i="22"/>
  <c r="F9" i="22"/>
  <c r="L5" i="22"/>
  <c r="D9" i="22"/>
  <c r="J6" i="22"/>
  <c r="L49" i="22"/>
  <c r="L29" i="22"/>
  <c r="L15" i="22"/>
  <c r="L103" i="22"/>
  <c r="F99" i="22"/>
  <c r="D95" i="22"/>
  <c r="D85" i="22"/>
  <c r="L82" i="22"/>
  <c r="J79" i="22"/>
  <c r="H76" i="22"/>
  <c r="H75" i="22"/>
  <c r="D63" i="22"/>
  <c r="F61" i="22"/>
  <c r="J59" i="22"/>
  <c r="J56" i="22"/>
  <c r="H54" i="22"/>
  <c r="D46" i="22"/>
  <c r="F44" i="22"/>
  <c r="J42" i="22"/>
  <c r="J39" i="22"/>
  <c r="H37" i="22"/>
  <c r="D30" i="22"/>
  <c r="F28" i="22"/>
  <c r="J25" i="22"/>
  <c r="J22" i="22"/>
  <c r="H20" i="22"/>
  <c r="D17" i="22"/>
  <c r="F15" i="22"/>
  <c r="J13" i="22"/>
  <c r="D50" i="22"/>
  <c r="J32" i="22"/>
  <c r="D20" i="22"/>
  <c r="J102" i="22"/>
  <c r="J89" i="22"/>
  <c r="L87" i="22"/>
  <c r="D352" i="22"/>
  <c r="D350" i="22"/>
  <c r="D348" i="22"/>
  <c r="D346" i="22"/>
  <c r="D344" i="22"/>
  <c r="D342" i="22"/>
  <c r="J352" i="22"/>
  <c r="J348" i="22"/>
  <c r="J344" i="22"/>
  <c r="D339" i="22"/>
  <c r="F339" i="22"/>
  <c r="H337" i="22"/>
  <c r="L335" i="22"/>
  <c r="D328" i="22"/>
  <c r="F328" i="22"/>
  <c r="H326" i="22"/>
  <c r="F351" i="22"/>
  <c r="F347" i="22"/>
  <c r="F343" i="22"/>
  <c r="D340" i="22"/>
  <c r="J337" i="22"/>
  <c r="L336" i="22"/>
  <c r="D329" i="22"/>
  <c r="J326" i="22"/>
  <c r="H338" i="22"/>
  <c r="D334" i="22"/>
  <c r="D325" i="22"/>
  <c r="F325" i="22"/>
  <c r="F316" i="22"/>
  <c r="F305" i="22"/>
  <c r="L348" i="22"/>
  <c r="L344" i="22"/>
  <c r="H324" i="22"/>
  <c r="D323" i="22"/>
  <c r="D320" i="22"/>
  <c r="D315" i="22"/>
  <c r="D312" i="22"/>
  <c r="D304" i="22"/>
  <c r="L323" i="22"/>
  <c r="J323" i="22"/>
  <c r="J322" i="22"/>
  <c r="H316" i="22"/>
  <c r="L314" i="22"/>
  <c r="D278" i="22"/>
  <c r="F278" i="22"/>
  <c r="J324" i="22"/>
  <c r="J318" i="22"/>
  <c r="L311" i="22"/>
  <c r="L279" i="22"/>
  <c r="F327" i="22"/>
  <c r="L315" i="22"/>
  <c r="F340" i="22"/>
  <c r="F314" i="22"/>
  <c r="D279" i="22"/>
  <c r="D275" i="22"/>
  <c r="D261" i="22"/>
  <c r="F261" i="22"/>
  <c r="H273" i="22"/>
  <c r="F279" i="22"/>
  <c r="F277" i="22"/>
  <c r="D271" i="22"/>
  <c r="F268" i="22"/>
  <c r="H265" i="22"/>
  <c r="D252" i="22"/>
  <c r="F249" i="22"/>
  <c r="H246" i="22"/>
  <c r="L273" i="22"/>
  <c r="D97" i="22"/>
  <c r="J97" i="22"/>
  <c r="D88" i="22"/>
  <c r="J88" i="22"/>
  <c r="D80" i="22"/>
  <c r="J80" i="22"/>
  <c r="H60" i="22"/>
  <c r="F60" i="22"/>
  <c r="H43" i="22"/>
  <c r="F43" i="22"/>
  <c r="H27" i="22"/>
  <c r="F27" i="22"/>
  <c r="H10" i="22"/>
  <c r="F10" i="22"/>
  <c r="H80" i="22"/>
  <c r="J252" i="22"/>
  <c r="F239" i="22"/>
  <c r="H84" i="22"/>
  <c r="J271" i="22"/>
  <c r="F252" i="22"/>
  <c r="F262" i="22"/>
  <c r="J240" i="22"/>
  <c r="F93" i="22"/>
  <c r="F91" i="22"/>
  <c r="H99" i="22"/>
  <c r="D93" i="22"/>
  <c r="L90" i="22"/>
  <c r="H82" i="22"/>
  <c r="D77" i="22"/>
  <c r="L69" i="22"/>
  <c r="J57" i="22"/>
  <c r="J44" i="22"/>
  <c r="D100" i="22"/>
  <c r="L97" i="22"/>
  <c r="J83" i="22"/>
  <c r="L67" i="22"/>
  <c r="L64" i="22"/>
  <c r="H61" i="22"/>
  <c r="F55" i="22"/>
  <c r="L51" i="22"/>
  <c r="L47" i="22"/>
  <c r="H44" i="22"/>
  <c r="F38" i="22"/>
  <c r="L34" i="22"/>
  <c r="L31" i="22"/>
  <c r="H28" i="22"/>
  <c r="F21" i="22"/>
  <c r="L17" i="22"/>
  <c r="L14" i="22"/>
  <c r="H11" i="22"/>
  <c r="F5" i="22"/>
  <c r="J9" i="22"/>
  <c r="D41" i="22"/>
  <c r="D24" i="22"/>
  <c r="J7" i="22"/>
  <c r="D102" i="22"/>
  <c r="L99" i="22"/>
  <c r="J95" i="22"/>
  <c r="H90" i="22"/>
  <c r="L83" i="22"/>
  <c r="F81" i="22"/>
  <c r="F79" i="22"/>
  <c r="D67" i="22"/>
  <c r="F65" i="22"/>
  <c r="J63" i="22"/>
  <c r="J60" i="22"/>
  <c r="H58" i="22"/>
  <c r="D51" i="22"/>
  <c r="F49" i="22"/>
  <c r="J46" i="22"/>
  <c r="J43" i="22"/>
  <c r="H41" i="22"/>
  <c r="D34" i="22"/>
  <c r="F32" i="22"/>
  <c r="J30" i="22"/>
  <c r="J27" i="22"/>
  <c r="H24" i="22"/>
  <c r="F19" i="22"/>
  <c r="J17" i="22"/>
  <c r="J14" i="22"/>
  <c r="H12" i="22"/>
  <c r="H8" i="22"/>
  <c r="D45" i="22"/>
  <c r="L32" i="22"/>
  <c r="D16" i="22"/>
  <c r="F97" i="22"/>
  <c r="F88" i="22"/>
  <c r="J90" i="22"/>
  <c r="J351" i="22"/>
  <c r="J347" i="22"/>
  <c r="J343" i="22"/>
  <c r="D333" i="22"/>
  <c r="F333" i="22"/>
  <c r="F350" i="22"/>
  <c r="F346" i="22"/>
  <c r="F342" i="22"/>
  <c r="J339" i="22"/>
  <c r="H334" i="22"/>
  <c r="F309" i="22"/>
  <c r="L313" i="22"/>
  <c r="J313" i="22"/>
  <c r="L322" i="22"/>
  <c r="H320" i="22"/>
  <c r="H325" i="22"/>
  <c r="J311" i="22"/>
  <c r="F329" i="22"/>
  <c r="H312" i="22"/>
  <c r="L310" i="22"/>
  <c r="J280" i="22"/>
  <c r="F275" i="22"/>
  <c r="F273" i="22"/>
  <c r="L264" i="22"/>
  <c r="D254" i="22"/>
  <c r="F254" i="22"/>
  <c r="L245" i="22"/>
  <c r="D238" i="22"/>
  <c r="J279" i="22"/>
  <c r="J269" i="22"/>
  <c r="J265" i="22"/>
  <c r="J261" i="22"/>
  <c r="J254" i="22"/>
  <c r="J250" i="22"/>
  <c r="J246" i="22"/>
  <c r="J242" i="22"/>
  <c r="J238" i="22"/>
  <c r="D276" i="22"/>
  <c r="D270" i="22"/>
  <c r="D267" i="22"/>
  <c r="F264" i="22"/>
  <c r="H261" i="22"/>
  <c r="J255" i="22"/>
  <c r="D251" i="22"/>
  <c r="D248" i="22"/>
  <c r="F245" i="22"/>
  <c r="H242" i="22"/>
  <c r="J239" i="22"/>
  <c r="J244" i="22"/>
  <c r="H56" i="22"/>
  <c r="F56" i="22"/>
  <c r="H39" i="22"/>
  <c r="F39" i="22"/>
  <c r="H22" i="22"/>
  <c r="F22" i="22"/>
  <c r="H6" i="22"/>
  <c r="F6" i="22"/>
  <c r="H101" i="22"/>
  <c r="H88" i="22"/>
  <c r="J267" i="22"/>
  <c r="J248" i="22"/>
  <c r="L102" i="22"/>
  <c r="H92" i="22"/>
  <c r="L81" i="22"/>
  <c r="F267" i="22"/>
  <c r="F248" i="22"/>
  <c r="J276" i="22"/>
  <c r="F255" i="22"/>
  <c r="F238" i="22"/>
  <c r="F78" i="22"/>
  <c r="D19" i="22"/>
  <c r="J23" i="22"/>
  <c r="L11" i="22"/>
  <c r="J98" i="22"/>
  <c r="L91" i="22"/>
  <c r="F89" i="22"/>
  <c r="F87" i="22"/>
  <c r="H79" i="22"/>
  <c r="J61" i="22"/>
  <c r="L57" i="22"/>
  <c r="L44" i="22"/>
  <c r="L28" i="22"/>
  <c r="J103" i="22"/>
  <c r="J100" i="22"/>
  <c r="D89" i="22"/>
  <c r="F85" i="22"/>
  <c r="F67" i="22"/>
  <c r="L63" i="22"/>
  <c r="L60" i="22"/>
  <c r="H57" i="22"/>
  <c r="F51" i="22"/>
  <c r="L46" i="22"/>
  <c r="L43" i="22"/>
  <c r="H40" i="22"/>
  <c r="F34" i="22"/>
  <c r="L30" i="22"/>
  <c r="L27" i="22"/>
  <c r="H23" i="22"/>
  <c r="F17" i="22"/>
  <c r="L13" i="22"/>
  <c r="L10" i="22"/>
  <c r="H7" i="22"/>
  <c r="J53" i="22"/>
  <c r="J36" i="22"/>
  <c r="L20" i="22"/>
  <c r="L7" i="22"/>
  <c r="L100" i="22"/>
  <c r="F98" i="22"/>
  <c r="F95" i="22"/>
  <c r="H87" i="22"/>
  <c r="D78" i="22"/>
  <c r="D76" i="22"/>
  <c r="F69" i="22"/>
  <c r="J67" i="22"/>
  <c r="J64" i="22"/>
  <c r="H62" i="22"/>
  <c r="D60" i="22"/>
  <c r="D55" i="22"/>
  <c r="F53" i="22"/>
  <c r="J51" i="22"/>
  <c r="J47" i="22"/>
  <c r="H45" i="22"/>
  <c r="D43" i="22"/>
  <c r="D38" i="22"/>
  <c r="F36" i="22"/>
  <c r="J34" i="22"/>
  <c r="J31" i="22"/>
  <c r="H29" i="22"/>
  <c r="D27" i="22"/>
  <c r="D21" i="22"/>
  <c r="H16" i="22"/>
  <c r="D14" i="22"/>
  <c r="D5" i="22"/>
  <c r="L41" i="22"/>
  <c r="J28" i="22"/>
  <c r="L12" i="22"/>
  <c r="J93" i="22"/>
  <c r="J85" i="22"/>
  <c r="H94" i="22"/>
  <c r="F80" i="22"/>
  <c r="D353" i="22"/>
  <c r="D351" i="22"/>
  <c r="D349" i="22"/>
  <c r="D347" i="22"/>
  <c r="D345" i="22"/>
  <c r="D343" i="22"/>
  <c r="D341" i="22"/>
  <c r="J350" i="22"/>
  <c r="J346" i="22"/>
  <c r="J342" i="22"/>
  <c r="L339" i="22"/>
  <c r="D335" i="22"/>
  <c r="F335" i="22"/>
  <c r="H333" i="22"/>
  <c r="L328" i="22"/>
  <c r="F353" i="22"/>
  <c r="F349" i="22"/>
  <c r="F345" i="22"/>
  <c r="F341" i="22"/>
  <c r="L340" i="22"/>
  <c r="D336" i="22"/>
  <c r="J333" i="22"/>
  <c r="L329" i="22"/>
  <c r="H321" i="22"/>
  <c r="L353" i="22"/>
  <c r="J335" i="22"/>
  <c r="L334" i="22"/>
  <c r="H327" i="22"/>
  <c r="F313" i="22"/>
  <c r="F320" i="22"/>
  <c r="F312" i="22"/>
  <c r="L350" i="22"/>
  <c r="L346" i="22"/>
  <c r="L342" i="22"/>
  <c r="L324" i="22"/>
  <c r="D319" i="22"/>
  <c r="D316" i="22"/>
  <c r="D311" i="22"/>
  <c r="D305" i="22"/>
  <c r="F334" i="22"/>
  <c r="H322" i="22"/>
  <c r="J319" i="22"/>
  <c r="D314" i="22"/>
  <c r="F311" i="22"/>
  <c r="D274" i="22"/>
  <c r="J274" i="22"/>
  <c r="H318" i="22"/>
  <c r="D317" i="22"/>
  <c r="J304" i="22"/>
  <c r="J281" i="22"/>
  <c r="H278" i="22"/>
  <c r="F338" i="22"/>
  <c r="F323" i="22"/>
  <c r="F310" i="22"/>
  <c r="D321" i="22"/>
  <c r="H310" i="22"/>
  <c r="D309" i="22"/>
  <c r="F280" i="22"/>
  <c r="D272" i="22"/>
  <c r="D264" i="22"/>
  <c r="F272" i="22"/>
  <c r="D269" i="22"/>
  <c r="F269" i="22"/>
  <c r="L265" i="22"/>
  <c r="L257" i="22"/>
  <c r="D250" i="22"/>
  <c r="F250" i="22"/>
  <c r="L246" i="22"/>
  <c r="L241" i="22"/>
  <c r="L278" i="22"/>
  <c r="L271" i="22"/>
  <c r="H268" i="22"/>
  <c r="H264" i="22"/>
  <c r="H257" i="22"/>
  <c r="H253" i="22"/>
  <c r="H249" i="22"/>
  <c r="H245" i="22"/>
  <c r="H241" i="22"/>
  <c r="L281" i="22"/>
  <c r="D277" i="22"/>
  <c r="L274" i="22"/>
  <c r="J270" i="22"/>
  <c r="D263" i="22"/>
  <c r="F257" i="22"/>
  <c r="H254" i="22"/>
  <c r="D244" i="22"/>
  <c r="F241" i="22"/>
  <c r="H238" i="22"/>
  <c r="F242" i="22"/>
  <c r="D101" i="22"/>
  <c r="F101" i="22"/>
  <c r="D92" i="22"/>
  <c r="F92" i="22"/>
  <c r="D84" i="22"/>
  <c r="F84" i="22"/>
  <c r="H68" i="22"/>
  <c r="F68" i="22"/>
  <c r="H52" i="22"/>
  <c r="F52" i="22"/>
  <c r="H35" i="22"/>
  <c r="F35" i="22"/>
  <c r="H18" i="22"/>
  <c r="F18" i="22"/>
  <c r="L98" i="22"/>
  <c r="J263" i="22"/>
  <c r="F246" i="22"/>
  <c r="L89" i="22"/>
  <c r="J275" i="22"/>
  <c r="F263" i="22"/>
  <c r="F243" i="22"/>
  <c r="F271" i="22"/>
  <c r="F251" i="22"/>
  <c r="L88" i="22"/>
  <c r="D81" i="22"/>
  <c r="J40" i="22"/>
  <c r="L23" i="22"/>
  <c r="H95" i="22"/>
  <c r="J78" i="22"/>
  <c r="J65" i="22"/>
  <c r="L61" i="22"/>
  <c r="F102" i="22"/>
  <c r="D82" i="22"/>
  <c r="H69" i="22"/>
  <c r="F63" i="22"/>
  <c r="L59" i="22"/>
  <c r="L56" i="22"/>
  <c r="H53" i="22"/>
  <c r="F46" i="22"/>
  <c r="L42" i="22"/>
  <c r="L39" i="22"/>
  <c r="H36" i="22"/>
  <c r="F30" i="22"/>
  <c r="L25" i="22"/>
  <c r="L22" i="22"/>
  <c r="H19" i="22"/>
  <c r="F13" i="22"/>
  <c r="L9" i="22"/>
  <c r="L6" i="22"/>
  <c r="J10" i="22"/>
  <c r="F7" i="22"/>
  <c r="J49" i="22"/>
  <c r="L36" i="22"/>
  <c r="J15" i="22"/>
  <c r="D94" i="22"/>
  <c r="J86" i="22"/>
  <c r="F82" i="22"/>
  <c r="D79" i="22"/>
  <c r="L76" i="22"/>
  <c r="J76" i="22"/>
  <c r="J68" i="22"/>
  <c r="H66" i="22"/>
  <c r="D64" i="22"/>
  <c r="D59" i="22"/>
  <c r="F57" i="22"/>
  <c r="J55" i="22"/>
  <c r="J52" i="22"/>
  <c r="H50" i="22"/>
  <c r="D47" i="22"/>
  <c r="D42" i="22"/>
  <c r="F40" i="22"/>
  <c r="J38" i="22"/>
  <c r="J35" i="22"/>
  <c r="H33" i="22"/>
  <c r="D31" i="22"/>
  <c r="D25" i="22"/>
  <c r="F23" i="22"/>
  <c r="J21" i="22"/>
  <c r="D18" i="22"/>
  <c r="D13" i="22"/>
  <c r="F11" i="22"/>
  <c r="J5" i="22"/>
  <c r="L37" i="22"/>
  <c r="L24" i="22"/>
  <c r="D8" i="22"/>
  <c r="H91" i="22"/>
  <c r="H78" i="22"/>
  <c r="J92" i="22"/>
  <c r="J77" i="22"/>
  <c r="E311" i="21"/>
  <c r="E326" i="21"/>
  <c r="I326" i="21"/>
  <c r="E317" i="21"/>
  <c r="I317" i="21"/>
  <c r="E306" i="21"/>
  <c r="I306" i="21"/>
  <c r="I275" i="21"/>
  <c r="E275" i="21"/>
  <c r="I263" i="21"/>
  <c r="E263" i="21"/>
  <c r="I240" i="21"/>
  <c r="E240" i="21"/>
  <c r="I40" i="21"/>
  <c r="E40" i="21"/>
  <c r="I32" i="21"/>
  <c r="E32" i="21"/>
  <c r="I159" i="21"/>
  <c r="E159" i="21"/>
  <c r="O88" i="21"/>
  <c r="I114" i="21"/>
  <c r="E114" i="21"/>
  <c r="I102" i="21"/>
  <c r="E102" i="21"/>
  <c r="I98" i="21"/>
  <c r="I36" i="21"/>
  <c r="E19" i="21"/>
  <c r="I19" i="21"/>
  <c r="I199" i="21"/>
  <c r="E199" i="21"/>
  <c r="I176" i="21"/>
  <c r="E176" i="21"/>
  <c r="I34" i="21"/>
  <c r="E34" i="21"/>
  <c r="C321" i="21"/>
  <c r="E321" i="21" s="1"/>
  <c r="O325" i="21"/>
  <c r="G318" i="21"/>
  <c r="C313" i="21"/>
  <c r="E313" i="21" s="1"/>
  <c r="C316" i="21"/>
  <c r="E316" i="21" s="1"/>
  <c r="K301" i="21"/>
  <c r="C255" i="21"/>
  <c r="G255" i="21" s="1"/>
  <c r="K255" i="21"/>
  <c r="C286" i="21"/>
  <c r="G286" i="21" s="1"/>
  <c r="C280" i="21"/>
  <c r="I280" i="21" s="1"/>
  <c r="K257" i="21"/>
  <c r="C257" i="21"/>
  <c r="G257" i="21" s="1"/>
  <c r="C241" i="21"/>
  <c r="G241" i="21" s="1"/>
  <c r="O241" i="21"/>
  <c r="K241" i="21"/>
  <c r="O323" i="21"/>
  <c r="I319" i="21"/>
  <c r="O297" i="21"/>
  <c r="C247" i="21"/>
  <c r="E247" i="21" s="1"/>
  <c r="C278" i="21"/>
  <c r="E278" i="21" s="1"/>
  <c r="O278" i="21"/>
  <c r="C254" i="21"/>
  <c r="O255" i="21"/>
  <c r="K239" i="21"/>
  <c r="C238" i="21"/>
  <c r="K251" i="21"/>
  <c r="K221" i="21"/>
  <c r="C202" i="21"/>
  <c r="G202" i="21" s="1"/>
  <c r="K183" i="21"/>
  <c r="C183" i="21"/>
  <c r="G183" i="21" s="1"/>
  <c r="O183" i="21"/>
  <c r="K167" i="21"/>
  <c r="C167" i="21"/>
  <c r="G167" i="21" s="1"/>
  <c r="O247" i="21"/>
  <c r="O230" i="21"/>
  <c r="C215" i="21"/>
  <c r="I215" i="21" s="1"/>
  <c r="C169" i="21"/>
  <c r="G169" i="21" s="1"/>
  <c r="C139" i="21"/>
  <c r="G139" i="21" s="1"/>
  <c r="C123" i="21"/>
  <c r="G123" i="21" s="1"/>
  <c r="C121" i="21"/>
  <c r="G121" i="21" s="1"/>
  <c r="C116" i="21"/>
  <c r="G116" i="21" s="1"/>
  <c r="F94" i="21"/>
  <c r="C112" i="21"/>
  <c r="F90" i="21"/>
  <c r="C108" i="21"/>
  <c r="F86" i="21"/>
  <c r="C104" i="21"/>
  <c r="G104" i="21" s="1"/>
  <c r="F82" i="21"/>
  <c r="F78" i="21"/>
  <c r="C242" i="21"/>
  <c r="G242" i="21" s="1"/>
  <c r="C218" i="21"/>
  <c r="I218" i="21" s="1"/>
  <c r="K192" i="21"/>
  <c r="K173" i="21"/>
  <c r="K154" i="21"/>
  <c r="O218" i="21"/>
  <c r="K177" i="21"/>
  <c r="O162" i="21"/>
  <c r="N96" i="21"/>
  <c r="C158" i="21"/>
  <c r="E158" i="21" s="1"/>
  <c r="C150" i="21"/>
  <c r="E150" i="21" s="1"/>
  <c r="K146" i="21"/>
  <c r="C133" i="21"/>
  <c r="E133" i="21" s="1"/>
  <c r="K129" i="21"/>
  <c r="C196" i="21"/>
  <c r="E196" i="21" s="1"/>
  <c r="C125" i="21"/>
  <c r="E125" i="21" s="1"/>
  <c r="H93" i="21"/>
  <c r="N89" i="21"/>
  <c r="O111" i="21"/>
  <c r="H85" i="21"/>
  <c r="N81" i="21"/>
  <c r="O103" i="21"/>
  <c r="M101" i="21"/>
  <c r="L79" i="21"/>
  <c r="O158" i="21"/>
  <c r="O167" i="21"/>
  <c r="O123" i="21"/>
  <c r="C117" i="21"/>
  <c r="G117" i="21" s="1"/>
  <c r="D95" i="21"/>
  <c r="H94" i="21"/>
  <c r="C113" i="21"/>
  <c r="G113" i="21" s="1"/>
  <c r="D91" i="21"/>
  <c r="C109" i="21"/>
  <c r="E109" i="21" s="1"/>
  <c r="D87" i="21"/>
  <c r="H86" i="21"/>
  <c r="C105" i="21"/>
  <c r="E105" i="21" s="1"/>
  <c r="D83" i="21"/>
  <c r="K99" i="21"/>
  <c r="C99" i="21"/>
  <c r="E99" i="21" s="1"/>
  <c r="D77" i="21"/>
  <c r="O56" i="21"/>
  <c r="K56" i="21"/>
  <c r="C56" i="21"/>
  <c r="G56" i="21" s="1"/>
  <c r="J79" i="21"/>
  <c r="O66" i="21"/>
  <c r="C54" i="21"/>
  <c r="G54" i="21" s="1"/>
  <c r="C58" i="21"/>
  <c r="G58" i="21" s="1"/>
  <c r="O54" i="21"/>
  <c r="C51" i="21"/>
  <c r="G51" i="21" s="1"/>
  <c r="F77" i="21"/>
  <c r="C65" i="21"/>
  <c r="C49" i="21"/>
  <c r="C43" i="21"/>
  <c r="E43" i="21" s="1"/>
  <c r="M39" i="21"/>
  <c r="C35" i="21"/>
  <c r="E35" i="21" s="1"/>
  <c r="M31" i="21"/>
  <c r="C27" i="21"/>
  <c r="E27" i="21" s="1"/>
  <c r="M22" i="21"/>
  <c r="C18" i="21"/>
  <c r="E18" i="21" s="1"/>
  <c r="M12" i="21"/>
  <c r="C8" i="21"/>
  <c r="E8" i="21" s="1"/>
  <c r="C6" i="21"/>
  <c r="G6" i="21" s="1"/>
  <c r="K14" i="21"/>
  <c r="O58" i="21"/>
  <c r="E52" i="21"/>
  <c r="I23" i="21"/>
  <c r="C38" i="21"/>
  <c r="G38" i="21" s="1"/>
  <c r="O49" i="21"/>
  <c r="I13" i="21"/>
  <c r="M51" i="21"/>
  <c r="G326" i="21"/>
  <c r="C325" i="21"/>
  <c r="E325" i="21" s="1"/>
  <c r="C305" i="21"/>
  <c r="G305" i="21" s="1"/>
  <c r="C301" i="21"/>
  <c r="I301" i="21" s="1"/>
  <c r="C262" i="21"/>
  <c r="G262" i="21" s="1"/>
  <c r="K264" i="21"/>
  <c r="C264" i="21"/>
  <c r="G264" i="21" s="1"/>
  <c r="K245" i="21"/>
  <c r="C245" i="21"/>
  <c r="G245" i="21" s="1"/>
  <c r="C323" i="21"/>
  <c r="E323" i="21" s="1"/>
  <c r="O316" i="21"/>
  <c r="C297" i="21"/>
  <c r="G297" i="21" s="1"/>
  <c r="I282" i="21"/>
  <c r="C269" i="21"/>
  <c r="C250" i="21"/>
  <c r="O264" i="21"/>
  <c r="C239" i="21"/>
  <c r="G239" i="21" s="1"/>
  <c r="G199" i="21"/>
  <c r="G176" i="21"/>
  <c r="O245" i="21"/>
  <c r="C221" i="21"/>
  <c r="I221" i="21" s="1"/>
  <c r="C206" i="21"/>
  <c r="G206" i="21" s="1"/>
  <c r="O190" i="21"/>
  <c r="C190" i="21"/>
  <c r="G190" i="21" s="1"/>
  <c r="C171" i="21"/>
  <c r="G171" i="21" s="1"/>
  <c r="O171" i="21"/>
  <c r="O262" i="21"/>
  <c r="O239" i="21"/>
  <c r="C230" i="21"/>
  <c r="E230" i="21" s="1"/>
  <c r="M221" i="21"/>
  <c r="C144" i="21"/>
  <c r="G144" i="21" s="1"/>
  <c r="C127" i="21"/>
  <c r="G127" i="21" s="1"/>
  <c r="K118" i="21"/>
  <c r="J96" i="21"/>
  <c r="K114" i="21"/>
  <c r="J92" i="21"/>
  <c r="K110" i="21"/>
  <c r="J88" i="21"/>
  <c r="K88" i="21" s="1"/>
  <c r="K106" i="21"/>
  <c r="J84" i="21"/>
  <c r="K102" i="21"/>
  <c r="J80" i="21"/>
  <c r="K98" i="21"/>
  <c r="J76" i="21"/>
  <c r="K76" i="21" s="1"/>
  <c r="C192" i="21"/>
  <c r="G192" i="21" s="1"/>
  <c r="C173" i="21"/>
  <c r="G173" i="21" s="1"/>
  <c r="C154" i="21"/>
  <c r="G154" i="21" s="1"/>
  <c r="O215" i="21"/>
  <c r="C195" i="21"/>
  <c r="G195" i="21" s="1"/>
  <c r="C177" i="21"/>
  <c r="E177" i="21" s="1"/>
  <c r="C149" i="21"/>
  <c r="C145" i="21"/>
  <c r="C140" i="21"/>
  <c r="C136" i="21"/>
  <c r="C132" i="21"/>
  <c r="O177" i="21"/>
  <c r="K171" i="21"/>
  <c r="C146" i="21"/>
  <c r="E146" i="21" s="1"/>
  <c r="C129" i="21"/>
  <c r="G129" i="21" s="1"/>
  <c r="K202" i="21"/>
  <c r="O120" i="21"/>
  <c r="N76" i="21"/>
  <c r="O76" i="21" s="1"/>
  <c r="K200" i="21"/>
  <c r="C161" i="21"/>
  <c r="M120" i="21"/>
  <c r="C128" i="21"/>
  <c r="J93" i="21"/>
  <c r="K115" i="21"/>
  <c r="M115" i="21"/>
  <c r="L93" i="21"/>
  <c r="C111" i="21"/>
  <c r="E111" i="21" s="1"/>
  <c r="D89" i="21"/>
  <c r="J85" i="21"/>
  <c r="K107" i="21"/>
  <c r="M107" i="21"/>
  <c r="L85" i="21"/>
  <c r="C103" i="21"/>
  <c r="E103" i="21" s="1"/>
  <c r="D81" i="21"/>
  <c r="L94" i="21"/>
  <c r="L90" i="21"/>
  <c r="L86" i="21"/>
  <c r="L82" i="21"/>
  <c r="M82" i="21" s="1"/>
  <c r="J77" i="21"/>
  <c r="O144" i="21"/>
  <c r="O139" i="21"/>
  <c r="H95" i="21"/>
  <c r="H91" i="21"/>
  <c r="H87" i="21"/>
  <c r="H83" i="21"/>
  <c r="H77" i="21"/>
  <c r="M68" i="21"/>
  <c r="K60" i="21"/>
  <c r="C60" i="21"/>
  <c r="G60" i="21" s="1"/>
  <c r="O60" i="21"/>
  <c r="C100" i="21"/>
  <c r="G100" i="21" s="1"/>
  <c r="C50" i="21"/>
  <c r="I50" i="21" s="1"/>
  <c r="K120" i="21"/>
  <c r="C61" i="21"/>
  <c r="O99" i="21"/>
  <c r="M50" i="21"/>
  <c r="C44" i="21"/>
  <c r="C41" i="21"/>
  <c r="I41" i="21" s="1"/>
  <c r="M37" i="21"/>
  <c r="G36" i="21"/>
  <c r="C33" i="21"/>
  <c r="I33" i="21" s="1"/>
  <c r="M29" i="21"/>
  <c r="C24" i="21"/>
  <c r="G24" i="21" s="1"/>
  <c r="M20" i="21"/>
  <c r="G19" i="21"/>
  <c r="C16" i="21"/>
  <c r="G16" i="21" s="1"/>
  <c r="C14" i="21"/>
  <c r="I14" i="21" s="1"/>
  <c r="M10" i="21"/>
  <c r="G9" i="21"/>
  <c r="O35" i="21"/>
  <c r="O50" i="21"/>
  <c r="O41" i="21"/>
  <c r="O33" i="21"/>
  <c r="E9" i="21"/>
  <c r="O16" i="21"/>
  <c r="C11" i="21"/>
  <c r="G11" i="21" s="1"/>
  <c r="M313" i="21"/>
  <c r="E319" i="21"/>
  <c r="C329" i="21"/>
  <c r="E329" i="21" s="1"/>
  <c r="K321" i="21"/>
  <c r="M321" i="21"/>
  <c r="O312" i="21"/>
  <c r="C327" i="21"/>
  <c r="E327" i="21" s="1"/>
  <c r="K316" i="21"/>
  <c r="G310" i="21"/>
  <c r="C288" i="21"/>
  <c r="G288" i="21" s="1"/>
  <c r="G275" i="21"/>
  <c r="G263" i="21"/>
  <c r="C248" i="21"/>
  <c r="G248" i="21" s="1"/>
  <c r="G240" i="21"/>
  <c r="C314" i="21"/>
  <c r="G314" i="21" s="1"/>
  <c r="M305" i="21"/>
  <c r="O301" i="21"/>
  <c r="K302" i="21"/>
  <c r="E282" i="21"/>
  <c r="K272" i="21"/>
  <c r="C266" i="21"/>
  <c r="G266" i="21" s="1"/>
  <c r="M255" i="21"/>
  <c r="C298" i="21"/>
  <c r="I298" i="21" s="1"/>
  <c r="O298" i="21"/>
  <c r="C296" i="21"/>
  <c r="I296" i="21" s="1"/>
  <c r="C291" i="21"/>
  <c r="I291" i="21" s="1"/>
  <c r="O288" i="21"/>
  <c r="M281" i="21"/>
  <c r="C290" i="21"/>
  <c r="K281" i="21"/>
  <c r="C273" i="21"/>
  <c r="K268" i="21"/>
  <c r="C268" i="21"/>
  <c r="G268" i="21" s="1"/>
  <c r="M257" i="21"/>
  <c r="K249" i="21"/>
  <c r="C249" i="21"/>
  <c r="G249" i="21" s="1"/>
  <c r="M241" i="21"/>
  <c r="K297" i="21"/>
  <c r="M297" i="21"/>
  <c r="C293" i="21"/>
  <c r="I293" i="21" s="1"/>
  <c r="O286" i="21"/>
  <c r="M247" i="21"/>
  <c r="C276" i="21"/>
  <c r="G276" i="21" s="1"/>
  <c r="C258" i="21"/>
  <c r="G258" i="21" s="1"/>
  <c r="K262" i="21"/>
  <c r="C244" i="21"/>
  <c r="C228" i="21"/>
  <c r="I228" i="21" s="1"/>
  <c r="K225" i="21"/>
  <c r="C223" i="21"/>
  <c r="E223" i="21" s="1"/>
  <c r="C210" i="21"/>
  <c r="G210" i="21" s="1"/>
  <c r="M202" i="21"/>
  <c r="O194" i="21"/>
  <c r="K194" i="21"/>
  <c r="C194" i="21"/>
  <c r="G194" i="21" s="1"/>
  <c r="M183" i="21"/>
  <c r="O175" i="21"/>
  <c r="C175" i="21"/>
  <c r="G175" i="21" s="1"/>
  <c r="M167" i="21"/>
  <c r="O156" i="21"/>
  <c r="K156" i="21"/>
  <c r="C156" i="21"/>
  <c r="G156" i="21" s="1"/>
  <c r="C277" i="21"/>
  <c r="I277" i="21" s="1"/>
  <c r="O277" i="21"/>
  <c r="C233" i="21"/>
  <c r="G233" i="21" s="1"/>
  <c r="C231" i="21"/>
  <c r="K230" i="21"/>
  <c r="C217" i="21"/>
  <c r="E217" i="21" s="1"/>
  <c r="O223" i="21"/>
  <c r="C214" i="21"/>
  <c r="G214" i="21" s="1"/>
  <c r="E227" i="21"/>
  <c r="I219" i="21"/>
  <c r="C208" i="21"/>
  <c r="G208" i="21" s="1"/>
  <c r="K204" i="21"/>
  <c r="K185" i="21"/>
  <c r="C184" i="21"/>
  <c r="G184" i="21" s="1"/>
  <c r="M169" i="21"/>
  <c r="O152" i="21"/>
  <c r="N86" i="21"/>
  <c r="C148" i="21"/>
  <c r="G148" i="21" s="1"/>
  <c r="M139" i="21"/>
  <c r="C131" i="21"/>
  <c r="G131" i="21" s="1"/>
  <c r="M123" i="21"/>
  <c r="C118" i="21"/>
  <c r="F96" i="21"/>
  <c r="G114" i="21"/>
  <c r="F92" i="21"/>
  <c r="G110" i="21"/>
  <c r="F88" i="21"/>
  <c r="G106" i="21"/>
  <c r="F84" i="21"/>
  <c r="G102" i="21"/>
  <c r="F80" i="21"/>
  <c r="F76" i="21"/>
  <c r="C55" i="21"/>
  <c r="G55" i="21" s="1"/>
  <c r="G219" i="21"/>
  <c r="K190" i="21"/>
  <c r="K181" i="21"/>
  <c r="K148" i="21"/>
  <c r="K144" i="21"/>
  <c r="K139" i="21"/>
  <c r="K135" i="21"/>
  <c r="O206" i="21"/>
  <c r="C162" i="21"/>
  <c r="E162" i="21" s="1"/>
  <c r="M158" i="21"/>
  <c r="O150" i="21"/>
  <c r="N84" i="21"/>
  <c r="M150" i="21"/>
  <c r="C142" i="21"/>
  <c r="G142" i="21" s="1"/>
  <c r="K137" i="21"/>
  <c r="O133" i="21"/>
  <c r="M133" i="21"/>
  <c r="O210" i="21"/>
  <c r="C180" i="21"/>
  <c r="C157" i="21"/>
  <c r="L96" i="21"/>
  <c r="C243" i="21"/>
  <c r="E243" i="21" s="1"/>
  <c r="C203" i="21"/>
  <c r="C200" i="21"/>
  <c r="E200" i="21" s="1"/>
  <c r="M196" i="21"/>
  <c r="M125" i="21"/>
  <c r="N93" i="21"/>
  <c r="O115" i="21"/>
  <c r="D92" i="21"/>
  <c r="M92" i="21" s="1"/>
  <c r="H89" i="21"/>
  <c r="N85" i="21"/>
  <c r="O107" i="21"/>
  <c r="D84" i="21"/>
  <c r="H81" i="21"/>
  <c r="C101" i="21"/>
  <c r="E101" i="21" s="1"/>
  <c r="D79" i="21"/>
  <c r="H76" i="21"/>
  <c r="C62" i="21"/>
  <c r="G62" i="21" s="1"/>
  <c r="K175" i="21"/>
  <c r="K131" i="21"/>
  <c r="J95" i="21"/>
  <c r="J91" i="21"/>
  <c r="J87" i="21"/>
  <c r="J83" i="21"/>
  <c r="O117" i="21"/>
  <c r="M117" i="21"/>
  <c r="L95" i="21"/>
  <c r="O113" i="21"/>
  <c r="M113" i="21"/>
  <c r="L91" i="21"/>
  <c r="O109" i="21"/>
  <c r="M109" i="21"/>
  <c r="L87" i="21"/>
  <c r="O105" i="21"/>
  <c r="M105" i="21"/>
  <c r="L83" i="21"/>
  <c r="O101" i="21"/>
  <c r="M99" i="21"/>
  <c r="L77" i="21"/>
  <c r="K64" i="21"/>
  <c r="C64" i="21"/>
  <c r="G64" i="21" s="1"/>
  <c r="M56" i="21"/>
  <c r="C69" i="21"/>
  <c r="K123" i="21"/>
  <c r="M54" i="21"/>
  <c r="C67" i="21"/>
  <c r="L76" i="21"/>
  <c r="M76" i="21" s="1"/>
  <c r="O62" i="21"/>
  <c r="C42" i="21"/>
  <c r="C39" i="21"/>
  <c r="I39" i="21" s="1"/>
  <c r="G34" i="21"/>
  <c r="C31" i="21"/>
  <c r="I31" i="21" s="1"/>
  <c r="C22" i="21"/>
  <c r="G22" i="21" s="1"/>
  <c r="C12" i="21"/>
  <c r="I12" i="21" s="1"/>
  <c r="K22" i="21"/>
  <c r="O6" i="21"/>
  <c r="K24" i="21"/>
  <c r="M14" i="21"/>
  <c r="M49" i="21"/>
  <c r="C17" i="21"/>
  <c r="G17" i="21" s="1"/>
  <c r="C28" i="21"/>
  <c r="K62" i="21"/>
  <c r="O18" i="21"/>
  <c r="C7" i="21"/>
  <c r="G7" i="21" s="1"/>
  <c r="O321" i="21"/>
  <c r="C312" i="21"/>
  <c r="G317" i="21"/>
  <c r="G306" i="21"/>
  <c r="K325" i="21"/>
  <c r="M325" i="21"/>
  <c r="C294" i="21"/>
  <c r="G289" i="21"/>
  <c r="O313" i="21"/>
  <c r="M301" i="21"/>
  <c r="I289" i="21"/>
  <c r="C302" i="21"/>
  <c r="I302" i="21" s="1"/>
  <c r="C274" i="21"/>
  <c r="G274" i="21" s="1"/>
  <c r="C270" i="21"/>
  <c r="G270" i="21" s="1"/>
  <c r="M262" i="21"/>
  <c r="C251" i="21"/>
  <c r="G251" i="21" s="1"/>
  <c r="C287" i="21"/>
  <c r="C281" i="21"/>
  <c r="G281" i="21" s="1"/>
  <c r="K280" i="21"/>
  <c r="C272" i="21"/>
  <c r="G272" i="21" s="1"/>
  <c r="M264" i="21"/>
  <c r="K253" i="21"/>
  <c r="C253" i="21"/>
  <c r="G253" i="21" s="1"/>
  <c r="M245" i="21"/>
  <c r="O234" i="21"/>
  <c r="C234" i="21"/>
  <c r="G234" i="21" s="1"/>
  <c r="K323" i="21"/>
  <c r="M323" i="21"/>
  <c r="C299" i="21"/>
  <c r="G299" i="21" s="1"/>
  <c r="O299" i="21"/>
  <c r="O274" i="21"/>
  <c r="O266" i="21"/>
  <c r="K247" i="21"/>
  <c r="C246" i="21"/>
  <c r="G246" i="21" s="1"/>
  <c r="O268" i="21"/>
  <c r="C267" i="21"/>
  <c r="G267" i="21" s="1"/>
  <c r="M239" i="21"/>
  <c r="C209" i="21"/>
  <c r="C205" i="21"/>
  <c r="G205" i="21" s="1"/>
  <c r="C201" i="21"/>
  <c r="C186" i="21"/>
  <c r="C182" i="21"/>
  <c r="G182" i="21" s="1"/>
  <c r="C166" i="21"/>
  <c r="G166" i="21" s="1"/>
  <c r="G159" i="21"/>
  <c r="C151" i="21"/>
  <c r="G151" i="21" s="1"/>
  <c r="C147" i="21"/>
  <c r="C143" i="21"/>
  <c r="G143" i="21" s="1"/>
  <c r="C138" i="21"/>
  <c r="C134" i="21"/>
  <c r="G134" i="21" s="1"/>
  <c r="C130" i="21"/>
  <c r="C126" i="21"/>
  <c r="K270" i="21"/>
  <c r="C225" i="21"/>
  <c r="E225" i="21" s="1"/>
  <c r="C222" i="21"/>
  <c r="G222" i="21" s="1"/>
  <c r="M206" i="21"/>
  <c r="C198" i="21"/>
  <c r="G198" i="21" s="1"/>
  <c r="K198" i="21"/>
  <c r="M190" i="21"/>
  <c r="C179" i="21"/>
  <c r="G179" i="21" s="1"/>
  <c r="K179" i="21"/>
  <c r="M171" i="21"/>
  <c r="C160" i="21"/>
  <c r="G160" i="21" s="1"/>
  <c r="K160" i="21"/>
  <c r="O222" i="21"/>
  <c r="C220" i="21"/>
  <c r="G220" i="21" s="1"/>
  <c r="O221" i="21"/>
  <c r="C265" i="21"/>
  <c r="G265" i="21" s="1"/>
  <c r="C252" i="21"/>
  <c r="K210" i="21"/>
  <c r="K215" i="21"/>
  <c r="C204" i="21"/>
  <c r="G204" i="21" s="1"/>
  <c r="C185" i="21"/>
  <c r="G185" i="21" s="1"/>
  <c r="K169" i="21"/>
  <c r="C168" i="21"/>
  <c r="C152" i="21"/>
  <c r="G152" i="21" s="1"/>
  <c r="M144" i="21"/>
  <c r="C135" i="21"/>
  <c r="G135" i="21" s="1"/>
  <c r="M127" i="21"/>
  <c r="J94" i="21"/>
  <c r="K116" i="21"/>
  <c r="J90" i="21"/>
  <c r="K112" i="21"/>
  <c r="J86" i="21"/>
  <c r="K108" i="21"/>
  <c r="J82" i="21"/>
  <c r="K82" i="21" s="1"/>
  <c r="K104" i="21"/>
  <c r="K100" i="21"/>
  <c r="J78" i="21"/>
  <c r="M225" i="21"/>
  <c r="K218" i="21"/>
  <c r="M192" i="21"/>
  <c r="M173" i="21"/>
  <c r="M154" i="21"/>
  <c r="C181" i="21"/>
  <c r="I181" i="21" s="1"/>
  <c r="M177" i="21"/>
  <c r="O202" i="21"/>
  <c r="K158" i="21"/>
  <c r="O154" i="21"/>
  <c r="K150" i="21"/>
  <c r="O146" i="21"/>
  <c r="N80" i="21"/>
  <c r="M146" i="21"/>
  <c r="C137" i="21"/>
  <c r="G137" i="21" s="1"/>
  <c r="K133" i="21"/>
  <c r="O129" i="21"/>
  <c r="M129" i="21"/>
  <c r="K206" i="21"/>
  <c r="C174" i="21"/>
  <c r="D94" i="21"/>
  <c r="D86" i="21"/>
  <c r="C207" i="21"/>
  <c r="G207" i="21" s="1"/>
  <c r="O192" i="21"/>
  <c r="C178" i="21"/>
  <c r="C155" i="21"/>
  <c r="G155" i="21" s="1"/>
  <c r="C120" i="21"/>
  <c r="G120" i="21" s="1"/>
  <c r="D96" i="21"/>
  <c r="C115" i="21"/>
  <c r="E115" i="21" s="1"/>
  <c r="D93" i="21"/>
  <c r="J89" i="21"/>
  <c r="K111" i="21"/>
  <c r="M111" i="21"/>
  <c r="L89" i="21"/>
  <c r="C107" i="21"/>
  <c r="I107" i="21" s="1"/>
  <c r="D85" i="21"/>
  <c r="J81" i="21"/>
  <c r="K103" i="21"/>
  <c r="M103" i="21"/>
  <c r="L81" i="21"/>
  <c r="O148" i="21"/>
  <c r="C124" i="21"/>
  <c r="H79" i="21"/>
  <c r="C66" i="21"/>
  <c r="G66" i="21" s="1"/>
  <c r="F93" i="21"/>
  <c r="F89" i="21"/>
  <c r="F85" i="21"/>
  <c r="F81" i="21"/>
  <c r="C170" i="21"/>
  <c r="K127" i="21"/>
  <c r="C122" i="21"/>
  <c r="G122" i="21" s="1"/>
  <c r="F95" i="21"/>
  <c r="F91" i="21"/>
  <c r="F87" i="21"/>
  <c r="F83" i="21"/>
  <c r="H78" i="21"/>
  <c r="K68" i="21"/>
  <c r="C68" i="21"/>
  <c r="G68" i="21" s="1"/>
  <c r="M60" i="21"/>
  <c r="K101" i="21"/>
  <c r="D78" i="21"/>
  <c r="O64" i="21"/>
  <c r="C63" i="21"/>
  <c r="G63" i="21" s="1"/>
  <c r="K54" i="21"/>
  <c r="C57" i="21"/>
  <c r="O125" i="21"/>
  <c r="O51" i="21"/>
  <c r="C45" i="21"/>
  <c r="I45" i="21" s="1"/>
  <c r="G40" i="21"/>
  <c r="C37" i="21"/>
  <c r="I37" i="21" s="1"/>
  <c r="G32" i="21"/>
  <c r="C29" i="21"/>
  <c r="G29" i="21" s="1"/>
  <c r="G23" i="21"/>
  <c r="C20" i="21"/>
  <c r="I20" i="21" s="1"/>
  <c r="C10" i="21"/>
  <c r="I10" i="21" s="1"/>
  <c r="O14" i="21"/>
  <c r="K6" i="21"/>
  <c r="O29" i="21"/>
  <c r="C59" i="21"/>
  <c r="G59" i="21" s="1"/>
  <c r="C46" i="21"/>
  <c r="E46" i="21" s="1"/>
  <c r="O37" i="21"/>
  <c r="O27" i="21"/>
  <c r="O43" i="21"/>
  <c r="C5" i="21"/>
  <c r="O24" i="21"/>
  <c r="C15" i="21"/>
  <c r="C21" i="21"/>
  <c r="O8" i="21"/>
  <c r="M6" i="21"/>
  <c r="D162" i="20"/>
  <c r="D146" i="20"/>
  <c r="J164" i="20"/>
  <c r="F128" i="20"/>
  <c r="F124" i="20"/>
  <c r="F120" i="20"/>
  <c r="F260" i="20"/>
  <c r="H256" i="20"/>
  <c r="F252" i="20"/>
  <c r="H248" i="20"/>
  <c r="F244" i="20"/>
  <c r="H240" i="20"/>
  <c r="F233" i="20"/>
  <c r="H229" i="20"/>
  <c r="J221" i="20"/>
  <c r="J210" i="20"/>
  <c r="J202" i="20"/>
  <c r="J194" i="20"/>
  <c r="J183" i="20"/>
  <c r="D175" i="20"/>
  <c r="H171" i="20"/>
  <c r="H152" i="20"/>
  <c r="D138" i="20"/>
  <c r="F132" i="20"/>
  <c r="J259" i="20"/>
  <c r="F251" i="20"/>
  <c r="J247" i="20"/>
  <c r="J243" i="20"/>
  <c r="J232" i="20"/>
  <c r="H228" i="20"/>
  <c r="D224" i="20"/>
  <c r="H220" i="20"/>
  <c r="H216" i="20"/>
  <c r="L209" i="20"/>
  <c r="D205" i="20"/>
  <c r="L201" i="20"/>
  <c r="D197" i="20"/>
  <c r="L193" i="20"/>
  <c r="D186" i="20"/>
  <c r="L182" i="20"/>
  <c r="D178" i="20"/>
  <c r="F170" i="20"/>
  <c r="F159" i="20"/>
  <c r="F151" i="20"/>
  <c r="F140" i="20"/>
  <c r="J258" i="20"/>
  <c r="J250" i="20"/>
  <c r="D246" i="20"/>
  <c r="J242" i="20"/>
  <c r="D235" i="20"/>
  <c r="J231" i="20"/>
  <c r="H223" i="20"/>
  <c r="F219" i="20"/>
  <c r="H212" i="20"/>
  <c r="F208" i="20"/>
  <c r="H204" i="20"/>
  <c r="F200" i="20"/>
  <c r="H196" i="20"/>
  <c r="F192" i="20"/>
  <c r="H185" i="20"/>
  <c r="F181" i="20"/>
  <c r="F177" i="20"/>
  <c r="F257" i="20"/>
  <c r="D253" i="20"/>
  <c r="F249" i="20"/>
  <c r="H245" i="20"/>
  <c r="F241" i="20"/>
  <c r="D234" i="20"/>
  <c r="L230" i="20"/>
  <c r="L226" i="20"/>
  <c r="J218" i="20"/>
  <c r="D211" i="20"/>
  <c r="L207" i="20"/>
  <c r="J199" i="20"/>
  <c r="J188" i="20"/>
  <c r="J180" i="20"/>
  <c r="H172" i="20"/>
  <c r="F168" i="20"/>
  <c r="H161" i="20"/>
  <c r="F157" i="20"/>
  <c r="H153" i="20"/>
  <c r="F149" i="20"/>
  <c r="H145" i="20"/>
  <c r="H32" i="20"/>
  <c r="D22" i="20"/>
  <c r="F6" i="20"/>
  <c r="D13" i="20"/>
  <c r="L7" i="20"/>
  <c r="D76" i="20"/>
  <c r="F61" i="20"/>
  <c r="D51" i="20"/>
  <c r="L35" i="20"/>
  <c r="D99" i="20"/>
  <c r="F63" i="20"/>
  <c r="F46" i="20"/>
  <c r="F87" i="20"/>
  <c r="J57" i="20"/>
  <c r="F160" i="20"/>
  <c r="F133" i="20"/>
  <c r="H126" i="20"/>
  <c r="H122" i="20"/>
  <c r="J136" i="20"/>
  <c r="D255" i="20"/>
  <c r="D236" i="20"/>
  <c r="D174" i="20"/>
  <c r="D163" i="20"/>
  <c r="D155" i="20"/>
  <c r="D147" i="20"/>
  <c r="D227" i="20"/>
  <c r="J73" i="20"/>
  <c r="J47" i="20"/>
  <c r="L16" i="20"/>
  <c r="L70" i="20"/>
  <c r="L59" i="20"/>
  <c r="J48" i="20"/>
  <c r="J41" i="20"/>
  <c r="J37" i="20"/>
  <c r="J33" i="20"/>
  <c r="J29" i="20"/>
  <c r="J74" i="20"/>
  <c r="J53" i="20"/>
  <c r="L158" i="20"/>
  <c r="J148" i="20"/>
  <c r="J137" i="20"/>
  <c r="F164" i="20"/>
  <c r="L146" i="20"/>
  <c r="H43" i="20"/>
  <c r="H39" i="20"/>
  <c r="H35" i="20"/>
  <c r="H31" i="20"/>
  <c r="J115" i="20"/>
  <c r="D111" i="20"/>
  <c r="F107" i="20"/>
  <c r="D103" i="20"/>
  <c r="F92" i="20"/>
  <c r="H88" i="20"/>
  <c r="L84" i="20"/>
  <c r="F80" i="20"/>
  <c r="D72" i="20"/>
  <c r="D63" i="20"/>
  <c r="D110" i="20"/>
  <c r="D102" i="20"/>
  <c r="D91" i="20"/>
  <c r="J44" i="20"/>
  <c r="J40" i="20"/>
  <c r="F36" i="20"/>
  <c r="F32" i="20"/>
  <c r="F41" i="20"/>
  <c r="F37" i="20"/>
  <c r="F33" i="20"/>
  <c r="F29" i="20"/>
  <c r="H80" i="20"/>
  <c r="L55" i="20"/>
  <c r="F73" i="20"/>
  <c r="F114" i="20"/>
  <c r="F106" i="20"/>
  <c r="F98" i="20"/>
  <c r="F83" i="20"/>
  <c r="H79" i="20"/>
  <c r="F75" i="20"/>
  <c r="H66" i="20"/>
  <c r="F62" i="20"/>
  <c r="H58" i="20"/>
  <c r="F54" i="20"/>
  <c r="H50" i="20"/>
  <c r="F116" i="20"/>
  <c r="L112" i="20"/>
  <c r="F108" i="20"/>
  <c r="L221" i="20"/>
  <c r="L210" i="20"/>
  <c r="L202" i="20"/>
  <c r="L194" i="20"/>
  <c r="L183" i="20"/>
  <c r="L164" i="20"/>
  <c r="L148" i="20"/>
  <c r="D137" i="20"/>
  <c r="H133" i="20"/>
  <c r="H158" i="20"/>
  <c r="H259" i="20"/>
  <c r="H251" i="20"/>
  <c r="H243" i="20"/>
  <c r="J224" i="20"/>
  <c r="J216" i="20"/>
  <c r="J205" i="20"/>
  <c r="J197" i="20"/>
  <c r="J186" i="20"/>
  <c r="J178" i="20"/>
  <c r="H170" i="20"/>
  <c r="H159" i="20"/>
  <c r="H151" i="20"/>
  <c r="H140" i="20"/>
  <c r="L136" i="20"/>
  <c r="F171" i="20"/>
  <c r="J156" i="20"/>
  <c r="H139" i="20"/>
  <c r="D131" i="20"/>
  <c r="H128" i="20"/>
  <c r="F126" i="20"/>
  <c r="H120" i="20"/>
  <c r="L258" i="20"/>
  <c r="L250" i="20"/>
  <c r="L242" i="20"/>
  <c r="L231" i="20"/>
  <c r="F169" i="20"/>
  <c r="J162" i="20"/>
  <c r="F150" i="20"/>
  <c r="J146" i="20"/>
  <c r="F175" i="20"/>
  <c r="L134" i="20"/>
  <c r="H129" i="20"/>
  <c r="F127" i="20"/>
  <c r="H121" i="20"/>
  <c r="L218" i="20"/>
  <c r="L199" i="20"/>
  <c r="L188" i="20"/>
  <c r="L180" i="20"/>
  <c r="F134" i="20"/>
  <c r="H169" i="20"/>
  <c r="D139" i="20"/>
  <c r="H130" i="20"/>
  <c r="D260" i="20"/>
  <c r="J260" i="20"/>
  <c r="L256" i="20"/>
  <c r="D252" i="20"/>
  <c r="J252" i="20"/>
  <c r="L248" i="20"/>
  <c r="D244" i="20"/>
  <c r="J244" i="20"/>
  <c r="L240" i="20"/>
  <c r="D233" i="20"/>
  <c r="J233" i="20"/>
  <c r="L229" i="20"/>
  <c r="F225" i="20"/>
  <c r="H225" i="20"/>
  <c r="F217" i="20"/>
  <c r="H217" i="20"/>
  <c r="F206" i="20"/>
  <c r="H206" i="20"/>
  <c r="D202" i="20"/>
  <c r="F198" i="20"/>
  <c r="H198" i="20"/>
  <c r="F187" i="20"/>
  <c r="H187" i="20"/>
  <c r="F179" i="20"/>
  <c r="H179" i="20"/>
  <c r="H175" i="20"/>
  <c r="L171" i="20"/>
  <c r="D160" i="20"/>
  <c r="H156" i="20"/>
  <c r="L152" i="20"/>
  <c r="D144" i="20"/>
  <c r="H137" i="20"/>
  <c r="L133" i="20"/>
  <c r="D154" i="20"/>
  <c r="J131" i="20"/>
  <c r="D127" i="20"/>
  <c r="D123" i="20"/>
  <c r="L259" i="20"/>
  <c r="J251" i="20"/>
  <c r="L251" i="20"/>
  <c r="D247" i="20"/>
  <c r="L243" i="20"/>
  <c r="D232" i="20"/>
  <c r="H232" i="20"/>
  <c r="J228" i="20"/>
  <c r="H224" i="20"/>
  <c r="F220" i="20"/>
  <c r="L216" i="20"/>
  <c r="F209" i="20"/>
  <c r="H205" i="20"/>
  <c r="F201" i="20"/>
  <c r="H197" i="20"/>
  <c r="F193" i="20"/>
  <c r="H186" i="20"/>
  <c r="F182" i="20"/>
  <c r="H178" i="20"/>
  <c r="J170" i="20"/>
  <c r="L170" i="20"/>
  <c r="J159" i="20"/>
  <c r="L159" i="20"/>
  <c r="J151" i="20"/>
  <c r="L151" i="20"/>
  <c r="J140" i="20"/>
  <c r="L140" i="20"/>
  <c r="D132" i="20"/>
  <c r="L169" i="20"/>
  <c r="F152" i="20"/>
  <c r="F137" i="20"/>
  <c r="J130" i="20"/>
  <c r="D128" i="20"/>
  <c r="L124" i="20"/>
  <c r="J122" i="20"/>
  <c r="D120" i="20"/>
  <c r="F254" i="20"/>
  <c r="H254" i="20"/>
  <c r="F246" i="20"/>
  <c r="H246" i="20"/>
  <c r="F235" i="20"/>
  <c r="H235" i="20"/>
  <c r="H227" i="20"/>
  <c r="L223" i="20"/>
  <c r="D219" i="20"/>
  <c r="J219" i="20"/>
  <c r="L212" i="20"/>
  <c r="D208" i="20"/>
  <c r="J208" i="20"/>
  <c r="L204" i="20"/>
  <c r="D200" i="20"/>
  <c r="J200" i="20"/>
  <c r="L196" i="20"/>
  <c r="D192" i="20"/>
  <c r="J192" i="20"/>
  <c r="L185" i="20"/>
  <c r="D181" i="20"/>
  <c r="J181" i="20"/>
  <c r="H177" i="20"/>
  <c r="F173" i="20"/>
  <c r="J169" i="20"/>
  <c r="F154" i="20"/>
  <c r="J150" i="20"/>
  <c r="F135" i="20"/>
  <c r="J144" i="20"/>
  <c r="D134" i="20"/>
  <c r="D129" i="20"/>
  <c r="L125" i="20"/>
  <c r="J123" i="20"/>
  <c r="D121" i="20"/>
  <c r="D257" i="20"/>
  <c r="J257" i="20"/>
  <c r="H253" i="20"/>
  <c r="H249" i="20"/>
  <c r="J249" i="20"/>
  <c r="L245" i="20"/>
  <c r="D241" i="20"/>
  <c r="J241" i="20"/>
  <c r="F234" i="20"/>
  <c r="H230" i="20"/>
  <c r="F230" i="20"/>
  <c r="F226" i="20"/>
  <c r="F222" i="20"/>
  <c r="H222" i="20"/>
  <c r="H211" i="20"/>
  <c r="F207" i="20"/>
  <c r="F203" i="20"/>
  <c r="H203" i="20"/>
  <c r="F195" i="20"/>
  <c r="H195" i="20"/>
  <c r="F184" i="20"/>
  <c r="H184" i="20"/>
  <c r="F176" i="20"/>
  <c r="H176" i="20"/>
  <c r="L172" i="20"/>
  <c r="D168" i="20"/>
  <c r="J168" i="20"/>
  <c r="L161" i="20"/>
  <c r="D157" i="20"/>
  <c r="J157" i="20"/>
  <c r="L153" i="20"/>
  <c r="D149" i="20"/>
  <c r="J149" i="20"/>
  <c r="L145" i="20"/>
  <c r="F138" i="20"/>
  <c r="J134" i="20"/>
  <c r="J132" i="20"/>
  <c r="L127" i="20"/>
  <c r="L104" i="20"/>
  <c r="F100" i="20"/>
  <c r="L96" i="20"/>
  <c r="F89" i="20"/>
  <c r="H85" i="20"/>
  <c r="D81" i="20"/>
  <c r="J77" i="20"/>
  <c r="D68" i="20"/>
  <c r="J60" i="20"/>
  <c r="D52" i="20"/>
  <c r="D113" i="20"/>
  <c r="F109" i="20"/>
  <c r="L105" i="20"/>
  <c r="D101" i="20"/>
  <c r="L97" i="20"/>
  <c r="J90" i="20"/>
  <c r="H86" i="20"/>
  <c r="F82" i="20"/>
  <c r="D78" i="20"/>
  <c r="J69" i="20"/>
  <c r="L131" i="20"/>
  <c r="D130" i="20"/>
  <c r="D126" i="20"/>
  <c r="D122" i="20"/>
  <c r="H260" i="20"/>
  <c r="F256" i="20"/>
  <c r="H252" i="20"/>
  <c r="F248" i="20"/>
  <c r="H244" i="20"/>
  <c r="F240" i="20"/>
  <c r="H233" i="20"/>
  <c r="F229" i="20"/>
  <c r="J225" i="20"/>
  <c r="L225" i="20"/>
  <c r="D221" i="20"/>
  <c r="J217" i="20"/>
  <c r="L217" i="20"/>
  <c r="D210" i="20"/>
  <c r="J206" i="20"/>
  <c r="L206" i="20"/>
  <c r="H202" i="20"/>
  <c r="J198" i="20"/>
  <c r="L198" i="20"/>
  <c r="D194" i="20"/>
  <c r="J187" i="20"/>
  <c r="L187" i="20"/>
  <c r="D183" i="20"/>
  <c r="J179" i="20"/>
  <c r="L179" i="20"/>
  <c r="D164" i="20"/>
  <c r="H160" i="20"/>
  <c r="L156" i="20"/>
  <c r="D148" i="20"/>
  <c r="H144" i="20"/>
  <c r="L137" i="20"/>
  <c r="D173" i="20"/>
  <c r="J129" i="20"/>
  <c r="J125" i="20"/>
  <c r="J121" i="20"/>
  <c r="F259" i="20"/>
  <c r="F255" i="20"/>
  <c r="H255" i="20"/>
  <c r="H247" i="20"/>
  <c r="F243" i="20"/>
  <c r="F236" i="20"/>
  <c r="H236" i="20"/>
  <c r="L232" i="20"/>
  <c r="D228" i="20"/>
  <c r="L224" i="20"/>
  <c r="L220" i="20"/>
  <c r="J220" i="20"/>
  <c r="D216" i="20"/>
  <c r="D209" i="20"/>
  <c r="J209" i="20"/>
  <c r="L205" i="20"/>
  <c r="D201" i="20"/>
  <c r="J201" i="20"/>
  <c r="L197" i="20"/>
  <c r="D193" i="20"/>
  <c r="J193" i="20"/>
  <c r="L186" i="20"/>
  <c r="D182" i="20"/>
  <c r="J182" i="20"/>
  <c r="L178" i="20"/>
  <c r="F174" i="20"/>
  <c r="H174" i="20"/>
  <c r="F163" i="20"/>
  <c r="H163" i="20"/>
  <c r="F155" i="20"/>
  <c r="H155" i="20"/>
  <c r="F147" i="20"/>
  <c r="H147" i="20"/>
  <c r="D136" i="20"/>
  <c r="H132" i="20"/>
  <c r="H162" i="20"/>
  <c r="L150" i="20"/>
  <c r="L135" i="20"/>
  <c r="F130" i="20"/>
  <c r="H124" i="20"/>
  <c r="F122" i="20"/>
  <c r="D258" i="20"/>
  <c r="J254" i="20"/>
  <c r="L254" i="20"/>
  <c r="D250" i="20"/>
  <c r="J246" i="20"/>
  <c r="L246" i="20"/>
  <c r="D242" i="20"/>
  <c r="J235" i="20"/>
  <c r="L235" i="20"/>
  <c r="D231" i="20"/>
  <c r="F227" i="20"/>
  <c r="L227" i="20"/>
  <c r="F223" i="20"/>
  <c r="H219" i="20"/>
  <c r="F212" i="20"/>
  <c r="H208" i="20"/>
  <c r="F204" i="20"/>
  <c r="H200" i="20"/>
  <c r="F196" i="20"/>
  <c r="H192" i="20"/>
  <c r="F185" i="20"/>
  <c r="H181" i="20"/>
  <c r="L177" i="20"/>
  <c r="J173" i="20"/>
  <c r="F158" i="20"/>
  <c r="J154" i="20"/>
  <c r="F139" i="20"/>
  <c r="J135" i="20"/>
  <c r="J160" i="20"/>
  <c r="H138" i="20"/>
  <c r="H131" i="20"/>
  <c r="H125" i="20"/>
  <c r="F123" i="20"/>
  <c r="H257" i="20"/>
  <c r="F253" i="20"/>
  <c r="L249" i="20"/>
  <c r="F245" i="20"/>
  <c r="H241" i="20"/>
  <c r="H234" i="20"/>
  <c r="J230" i="20"/>
  <c r="D226" i="20"/>
  <c r="J222" i="20"/>
  <c r="L222" i="20"/>
  <c r="D218" i="20"/>
  <c r="F211" i="20"/>
  <c r="L211" i="20"/>
  <c r="D207" i="20"/>
  <c r="J203" i="20"/>
  <c r="L203" i="20"/>
  <c r="D199" i="20"/>
  <c r="J195" i="20"/>
  <c r="L195" i="20"/>
  <c r="D188" i="20"/>
  <c r="J184" i="20"/>
  <c r="L184" i="20"/>
  <c r="D180" i="20"/>
  <c r="J176" i="20"/>
  <c r="L176" i="20"/>
  <c r="F172" i="20"/>
  <c r="H168" i="20"/>
  <c r="F161" i="20"/>
  <c r="H157" i="20"/>
  <c r="F153" i="20"/>
  <c r="H149" i="20"/>
  <c r="F145" i="20"/>
  <c r="J138" i="20"/>
  <c r="L126" i="20"/>
  <c r="L154" i="20"/>
  <c r="L123" i="20"/>
  <c r="F64" i="20"/>
  <c r="J128" i="20"/>
  <c r="J124" i="20"/>
  <c r="J120" i="20"/>
  <c r="L260" i="20"/>
  <c r="D256" i="20"/>
  <c r="J256" i="20"/>
  <c r="L252" i="20"/>
  <c r="D248" i="20"/>
  <c r="J248" i="20"/>
  <c r="L244" i="20"/>
  <c r="D240" i="20"/>
  <c r="J240" i="20"/>
  <c r="L233" i="20"/>
  <c r="D229" i="20"/>
  <c r="J229" i="20"/>
  <c r="F221" i="20"/>
  <c r="H221" i="20"/>
  <c r="F210" i="20"/>
  <c r="H210" i="20"/>
  <c r="F202" i="20"/>
  <c r="F194" i="20"/>
  <c r="H194" i="20"/>
  <c r="F183" i="20"/>
  <c r="H183" i="20"/>
  <c r="L175" i="20"/>
  <c r="D171" i="20"/>
  <c r="H164" i="20"/>
  <c r="L160" i="20"/>
  <c r="D152" i="20"/>
  <c r="H148" i="20"/>
  <c r="L144" i="20"/>
  <c r="D133" i="20"/>
  <c r="L138" i="20"/>
  <c r="D259" i="20"/>
  <c r="J255" i="20"/>
  <c r="L255" i="20"/>
  <c r="D251" i="20"/>
  <c r="F247" i="20"/>
  <c r="L247" i="20"/>
  <c r="D243" i="20"/>
  <c r="J236" i="20"/>
  <c r="L236" i="20"/>
  <c r="F232" i="20"/>
  <c r="F228" i="20"/>
  <c r="L228" i="20"/>
  <c r="F224" i="20"/>
  <c r="D220" i="20"/>
  <c r="F216" i="20"/>
  <c r="H209" i="20"/>
  <c r="F205" i="20"/>
  <c r="H201" i="20"/>
  <c r="F197" i="20"/>
  <c r="H193" i="20"/>
  <c r="F186" i="20"/>
  <c r="H182" i="20"/>
  <c r="F178" i="20"/>
  <c r="J174" i="20"/>
  <c r="L174" i="20"/>
  <c r="D170" i="20"/>
  <c r="J163" i="20"/>
  <c r="L163" i="20"/>
  <c r="D159" i="20"/>
  <c r="J155" i="20"/>
  <c r="L155" i="20"/>
  <c r="D151" i="20"/>
  <c r="J147" i="20"/>
  <c r="L147" i="20"/>
  <c r="D140" i="20"/>
  <c r="H136" i="20"/>
  <c r="L132" i="20"/>
  <c r="D158" i="20"/>
  <c r="H146" i="20"/>
  <c r="D135" i="20"/>
  <c r="L128" i="20"/>
  <c r="J126" i="20"/>
  <c r="D124" i="20"/>
  <c r="L120" i="20"/>
  <c r="F258" i="20"/>
  <c r="H258" i="20"/>
  <c r="F250" i="20"/>
  <c r="H250" i="20"/>
  <c r="F242" i="20"/>
  <c r="H242" i="20"/>
  <c r="F231" i="20"/>
  <c r="H231" i="20"/>
  <c r="J227" i="20"/>
  <c r="D223" i="20"/>
  <c r="J223" i="20"/>
  <c r="L219" i="20"/>
  <c r="D212" i="20"/>
  <c r="J212" i="20"/>
  <c r="L208" i="20"/>
  <c r="D204" i="20"/>
  <c r="J204" i="20"/>
  <c r="L200" i="20"/>
  <c r="D196" i="20"/>
  <c r="J196" i="20"/>
  <c r="L192" i="20"/>
  <c r="D185" i="20"/>
  <c r="J185" i="20"/>
  <c r="L181" i="20"/>
  <c r="D177" i="20"/>
  <c r="J177" i="20"/>
  <c r="F162" i="20"/>
  <c r="J158" i="20"/>
  <c r="F146" i="20"/>
  <c r="J139" i="20"/>
  <c r="F156" i="20"/>
  <c r="F136" i="20"/>
  <c r="L129" i="20"/>
  <c r="J127" i="20"/>
  <c r="D125" i="20"/>
  <c r="L121" i="20"/>
  <c r="L257" i="20"/>
  <c r="L253" i="20"/>
  <c r="J253" i="20"/>
  <c r="D249" i="20"/>
  <c r="D245" i="20"/>
  <c r="J245" i="20"/>
  <c r="L241" i="20"/>
  <c r="L234" i="20"/>
  <c r="J234" i="20"/>
  <c r="D230" i="20"/>
  <c r="J226" i="20"/>
  <c r="H226" i="20"/>
  <c r="F218" i="20"/>
  <c r="H218" i="20"/>
  <c r="J211" i="20"/>
  <c r="J207" i="20"/>
  <c r="H207" i="20"/>
  <c r="F199" i="20"/>
  <c r="H199" i="20"/>
  <c r="F188" i="20"/>
  <c r="H188" i="20"/>
  <c r="F180" i="20"/>
  <c r="H180" i="20"/>
  <c r="D172" i="20"/>
  <c r="J172" i="20"/>
  <c r="L168" i="20"/>
  <c r="D161" i="20"/>
  <c r="J161" i="20"/>
  <c r="L157" i="20"/>
  <c r="D153" i="20"/>
  <c r="J153" i="20"/>
  <c r="L149" i="20"/>
  <c r="D145" i="20"/>
  <c r="J145" i="20"/>
  <c r="J175" i="20"/>
  <c r="F148" i="20"/>
  <c r="L173" i="20"/>
  <c r="H150" i="20"/>
  <c r="L122" i="20"/>
  <c r="H115" i="20"/>
  <c r="L107" i="20"/>
  <c r="H92" i="20"/>
  <c r="J84" i="20"/>
  <c r="L76" i="20"/>
  <c r="J72" i="20"/>
  <c r="F59" i="20"/>
  <c r="J55" i="20"/>
  <c r="L73" i="20"/>
  <c r="L47" i="20"/>
  <c r="F65" i="20"/>
  <c r="H114" i="20"/>
  <c r="H106" i="20"/>
  <c r="H98" i="20"/>
  <c r="L87" i="20"/>
  <c r="F70" i="20"/>
  <c r="L77" i="20"/>
  <c r="L60" i="20"/>
  <c r="H63" i="20"/>
  <c r="F53" i="20"/>
  <c r="J43" i="20"/>
  <c r="D41" i="20"/>
  <c r="L37" i="20"/>
  <c r="J35" i="20"/>
  <c r="D33" i="20"/>
  <c r="L29" i="20"/>
  <c r="J101" i="20"/>
  <c r="D90" i="20"/>
  <c r="H82" i="20"/>
  <c r="F74" i="20"/>
  <c r="H69" i="20"/>
  <c r="L65" i="20"/>
  <c r="D57" i="20"/>
  <c r="H53" i="20"/>
  <c r="L48" i="20"/>
  <c r="H64" i="20"/>
  <c r="L40" i="20"/>
  <c r="D30" i="20"/>
  <c r="D55" i="20"/>
  <c r="D34" i="20"/>
  <c r="D43" i="20"/>
  <c r="D39" i="20"/>
  <c r="D35" i="20"/>
  <c r="D31" i="20"/>
  <c r="F115" i="20"/>
  <c r="L115" i="20"/>
  <c r="H111" i="20"/>
  <c r="F103" i="20"/>
  <c r="H103" i="20"/>
  <c r="L92" i="20"/>
  <c r="H84" i="20"/>
  <c r="F84" i="20"/>
  <c r="J80" i="20"/>
  <c r="F76" i="20"/>
  <c r="L72" i="20"/>
  <c r="J59" i="20"/>
  <c r="J61" i="20"/>
  <c r="F56" i="20"/>
  <c r="H56" i="20"/>
  <c r="D44" i="20"/>
  <c r="D40" i="20"/>
  <c r="D36" i="20"/>
  <c r="D32" i="20"/>
  <c r="D28" i="20"/>
  <c r="L114" i="20"/>
  <c r="L106" i="20"/>
  <c r="L98" i="20"/>
  <c r="J87" i="20"/>
  <c r="D83" i="20"/>
  <c r="H83" i="20"/>
  <c r="L79" i="20"/>
  <c r="D75" i="20"/>
  <c r="J75" i="20"/>
  <c r="J70" i="20"/>
  <c r="L66" i="20"/>
  <c r="D62" i="20"/>
  <c r="J62" i="20"/>
  <c r="L58" i="20"/>
  <c r="D54" i="20"/>
  <c r="J54" i="20"/>
  <c r="L50" i="20"/>
  <c r="L45" i="20"/>
  <c r="H116" i="20"/>
  <c r="J116" i="20"/>
  <c r="H112" i="20"/>
  <c r="H108" i="20"/>
  <c r="J108" i="20"/>
  <c r="H104" i="20"/>
  <c r="H100" i="20"/>
  <c r="J100" i="20"/>
  <c r="H96" i="20"/>
  <c r="L89" i="20"/>
  <c r="J89" i="20"/>
  <c r="D85" i="20"/>
  <c r="F81" i="20"/>
  <c r="H81" i="20"/>
  <c r="F68" i="20"/>
  <c r="H68" i="20"/>
  <c r="F52" i="20"/>
  <c r="H52" i="20"/>
  <c r="H46" i="20"/>
  <c r="F43" i="20"/>
  <c r="H37" i="20"/>
  <c r="F35" i="20"/>
  <c r="H29" i="20"/>
  <c r="L113" i="20"/>
  <c r="D109" i="20"/>
  <c r="J109" i="20"/>
  <c r="F105" i="20"/>
  <c r="L101" i="20"/>
  <c r="F97" i="20"/>
  <c r="F90" i="20"/>
  <c r="D86" i="20"/>
  <c r="J82" i="20"/>
  <c r="L82" i="20"/>
  <c r="H78" i="20"/>
  <c r="D74" i="20"/>
  <c r="F69" i="20"/>
  <c r="L69" i="20"/>
  <c r="D61" i="20"/>
  <c r="H57" i="20"/>
  <c r="L53" i="20"/>
  <c r="H67" i="20"/>
  <c r="J64" i="20"/>
  <c r="L64" i="20"/>
  <c r="H30" i="20"/>
  <c r="L36" i="20"/>
  <c r="L63" i="20"/>
  <c r="D38" i="20"/>
  <c r="L31" i="20"/>
  <c r="H42" i="20"/>
  <c r="F111" i="20"/>
  <c r="D42" i="20"/>
  <c r="L30" i="20"/>
  <c r="F23" i="20"/>
  <c r="F7" i="20"/>
  <c r="L21" i="20"/>
  <c r="D20" i="20"/>
  <c r="J21" i="20"/>
  <c r="L111" i="20"/>
  <c r="D107" i="20"/>
  <c r="L103" i="20"/>
  <c r="H99" i="20"/>
  <c r="J92" i="20"/>
  <c r="F88" i="20"/>
  <c r="D88" i="20"/>
  <c r="L80" i="20"/>
  <c r="J76" i="20"/>
  <c r="H72" i="20"/>
  <c r="F67" i="20"/>
  <c r="J63" i="20"/>
  <c r="F51" i="20"/>
  <c r="J46" i="20"/>
  <c r="D73" i="20"/>
  <c r="J56" i="20"/>
  <c r="L56" i="20"/>
  <c r="D47" i="20"/>
  <c r="J42" i="20"/>
  <c r="J38" i="20"/>
  <c r="J34" i="20"/>
  <c r="J30" i="20"/>
  <c r="J114" i="20"/>
  <c r="J110" i="20"/>
  <c r="H110" i="20"/>
  <c r="J106" i="20"/>
  <c r="J102" i="20"/>
  <c r="H102" i="20"/>
  <c r="J98" i="20"/>
  <c r="J91" i="20"/>
  <c r="H91" i="20"/>
  <c r="D87" i="20"/>
  <c r="L83" i="20"/>
  <c r="F79" i="20"/>
  <c r="H75" i="20"/>
  <c r="F66" i="20"/>
  <c r="H62" i="20"/>
  <c r="F58" i="20"/>
  <c r="H54" i="20"/>
  <c r="F50" i="20"/>
  <c r="J45" i="20"/>
  <c r="D116" i="20"/>
  <c r="F112" i="20"/>
  <c r="D108" i="20"/>
  <c r="F104" i="20"/>
  <c r="D100" i="20"/>
  <c r="F96" i="20"/>
  <c r="H89" i="20"/>
  <c r="F85" i="20"/>
  <c r="J81" i="20"/>
  <c r="L81" i="20"/>
  <c r="D77" i="20"/>
  <c r="J68" i="20"/>
  <c r="L68" i="20"/>
  <c r="D60" i="20"/>
  <c r="J52" i="20"/>
  <c r="L52" i="20"/>
  <c r="D59" i="20"/>
  <c r="D45" i="20"/>
  <c r="L41" i="20"/>
  <c r="J39" i="20"/>
  <c r="D37" i="20"/>
  <c r="L33" i="20"/>
  <c r="J31" i="20"/>
  <c r="D29" i="20"/>
  <c r="F113" i="20"/>
  <c r="L109" i="20"/>
  <c r="J105" i="20"/>
  <c r="H101" i="20"/>
  <c r="H97" i="20"/>
  <c r="J97" i="20"/>
  <c r="L90" i="20"/>
  <c r="F86" i="20"/>
  <c r="F78" i="20"/>
  <c r="L78" i="20"/>
  <c r="H74" i="20"/>
  <c r="D65" i="20"/>
  <c r="H61" i="20"/>
  <c r="L57" i="20"/>
  <c r="D48" i="20"/>
  <c r="F57" i="20"/>
  <c r="F44" i="20"/>
  <c r="F28" i="20"/>
  <c r="L32" i="20"/>
  <c r="L51" i="20"/>
  <c r="L34" i="20"/>
  <c r="L43" i="20"/>
  <c r="J99" i="20"/>
  <c r="F40" i="20"/>
  <c r="H59" i="20"/>
  <c r="L38" i="20"/>
  <c r="J28" i="20"/>
  <c r="L24" i="20"/>
  <c r="L8" i="20"/>
  <c r="D115" i="20"/>
  <c r="J111" i="20"/>
  <c r="J107" i="20"/>
  <c r="H107" i="20"/>
  <c r="J103" i="20"/>
  <c r="F99" i="20"/>
  <c r="L99" i="20"/>
  <c r="D92" i="20"/>
  <c r="L88" i="20"/>
  <c r="J88" i="20"/>
  <c r="D84" i="20"/>
  <c r="D80" i="20"/>
  <c r="H76" i="20"/>
  <c r="F72" i="20"/>
  <c r="J67" i="20"/>
  <c r="F55" i="20"/>
  <c r="J51" i="20"/>
  <c r="D46" i="20"/>
  <c r="H73" i="20"/>
  <c r="F47" i="20"/>
  <c r="H47" i="20"/>
  <c r="D70" i="20"/>
  <c r="F48" i="20"/>
  <c r="D114" i="20"/>
  <c r="F110" i="20"/>
  <c r="L110" i="20"/>
  <c r="D106" i="20"/>
  <c r="F102" i="20"/>
  <c r="L102" i="20"/>
  <c r="D98" i="20"/>
  <c r="F91" i="20"/>
  <c r="L91" i="20"/>
  <c r="H87" i="20"/>
  <c r="J83" i="20"/>
  <c r="D79" i="20"/>
  <c r="J79" i="20"/>
  <c r="L75" i="20"/>
  <c r="H70" i="20"/>
  <c r="D66" i="20"/>
  <c r="J66" i="20"/>
  <c r="L62" i="20"/>
  <c r="D58" i="20"/>
  <c r="J58" i="20"/>
  <c r="L54" i="20"/>
  <c r="D50" i="20"/>
  <c r="J50" i="20"/>
  <c r="L116" i="20"/>
  <c r="D112" i="20"/>
  <c r="J112" i="20"/>
  <c r="L108" i="20"/>
  <c r="D104" i="20"/>
  <c r="J104" i="20"/>
  <c r="L100" i="20"/>
  <c r="D96" i="20"/>
  <c r="J96" i="20"/>
  <c r="D89" i="20"/>
  <c r="L85" i="20"/>
  <c r="J85" i="20"/>
  <c r="F77" i="20"/>
  <c r="H77" i="20"/>
  <c r="F60" i="20"/>
  <c r="H60" i="20"/>
  <c r="H41" i="20"/>
  <c r="F39" i="20"/>
  <c r="H33" i="20"/>
  <c r="F31" i="20"/>
  <c r="H113" i="20"/>
  <c r="J113" i="20"/>
  <c r="H109" i="20"/>
  <c r="D105" i="20"/>
  <c r="F101" i="20"/>
  <c r="D97" i="20"/>
  <c r="H90" i="20"/>
  <c r="L86" i="20"/>
  <c r="J86" i="20"/>
  <c r="D82" i="20"/>
  <c r="J78" i="20"/>
  <c r="L74" i="20"/>
  <c r="D69" i="20"/>
  <c r="H65" i="20"/>
  <c r="L61" i="20"/>
  <c r="D53" i="20"/>
  <c r="H48" i="20"/>
  <c r="H51" i="20"/>
  <c r="D64" i="20"/>
  <c r="H38" i="20"/>
  <c r="L44" i="20"/>
  <c r="L28" i="20"/>
  <c r="L42" i="20"/>
  <c r="J32" i="20"/>
  <c r="L39" i="20"/>
  <c r="L67" i="20"/>
  <c r="H34" i="20"/>
  <c r="L46" i="20"/>
  <c r="J36" i="20"/>
  <c r="H45" i="20"/>
  <c r="F9" i="20"/>
  <c r="L18" i="20"/>
  <c r="L25" i="20"/>
  <c r="J14" i="20"/>
  <c r="J19" i="20"/>
  <c r="L13" i="20"/>
  <c r="J12" i="20"/>
  <c r="H24" i="20"/>
  <c r="L15" i="20"/>
  <c r="L22" i="20"/>
  <c r="L23" i="20"/>
  <c r="F13" i="20"/>
  <c r="K273" i="20"/>
  <c r="J13" i="20"/>
  <c r="C271" i="20"/>
  <c r="D21" i="20"/>
  <c r="K274" i="20"/>
  <c r="H13" i="20"/>
  <c r="H21" i="20"/>
  <c r="I265" i="20"/>
  <c r="I278" i="20"/>
  <c r="C278" i="20"/>
  <c r="K280" i="20"/>
  <c r="K265" i="20"/>
  <c r="K282" i="20"/>
  <c r="K278" i="20"/>
  <c r="I271" i="20"/>
  <c r="I277" i="20"/>
  <c r="K277" i="20"/>
  <c r="I284" i="20"/>
  <c r="C280" i="20"/>
  <c r="G269" i="20"/>
  <c r="E282" i="20"/>
  <c r="G280" i="20"/>
  <c r="I281" i="20"/>
  <c r="G278" i="20"/>
  <c r="C273" i="20"/>
  <c r="E271" i="20"/>
  <c r="I266" i="20"/>
  <c r="D25" i="20"/>
  <c r="H25" i="20"/>
  <c r="C279" i="20"/>
  <c r="C276" i="20"/>
  <c r="E274" i="20"/>
  <c r="I268" i="20"/>
  <c r="H26" i="20"/>
  <c r="F26" i="20"/>
  <c r="J26" i="20"/>
  <c r="H18" i="20"/>
  <c r="K276" i="20"/>
  <c r="I270" i="20"/>
  <c r="E267" i="20"/>
  <c r="K266" i="20"/>
  <c r="E264" i="20"/>
  <c r="F25" i="20"/>
  <c r="F20" i="20"/>
  <c r="H11" i="20"/>
  <c r="D11" i="20"/>
  <c r="H8" i="20"/>
  <c r="F16" i="20"/>
  <c r="J15" i="20"/>
  <c r="L10" i="20"/>
  <c r="K283" i="20"/>
  <c r="K272" i="20"/>
  <c r="H19" i="20"/>
  <c r="F10" i="20"/>
  <c r="E270" i="20"/>
  <c r="D26" i="20"/>
  <c r="H6" i="20"/>
  <c r="J8" i="20"/>
  <c r="D9" i="20"/>
  <c r="H17" i="20"/>
  <c r="C284" i="20"/>
  <c r="G265" i="20"/>
  <c r="E278" i="20"/>
  <c r="E284" i="20"/>
  <c r="C281" i="20"/>
  <c r="G274" i="20"/>
  <c r="C269" i="20"/>
  <c r="G275" i="20"/>
  <c r="E273" i="20"/>
  <c r="I279" i="20"/>
  <c r="I276" i="20"/>
  <c r="C267" i="20"/>
  <c r="K284" i="20"/>
  <c r="E281" i="20"/>
  <c r="C274" i="20"/>
  <c r="K268" i="20"/>
  <c r="C264" i="20"/>
  <c r="J20" i="20"/>
  <c r="D19" i="20"/>
  <c r="D7" i="20"/>
  <c r="H7" i="20"/>
  <c r="D12" i="20"/>
  <c r="J16" i="20"/>
  <c r="D15" i="20"/>
  <c r="C283" i="20"/>
  <c r="E272" i="20"/>
  <c r="J17" i="20"/>
  <c r="L9" i="20"/>
  <c r="J25" i="20"/>
  <c r="D24" i="20"/>
  <c r="J18" i="20"/>
  <c r="H23" i="20"/>
  <c r="F19" i="20"/>
  <c r="J7" i="20"/>
  <c r="D8" i="20"/>
  <c r="D17" i="20"/>
  <c r="G277" i="20"/>
  <c r="K281" i="20"/>
  <c r="E280" i="20"/>
  <c r="I273" i="20"/>
  <c r="G270" i="20"/>
  <c r="C265" i="20"/>
  <c r="I282" i="20"/>
  <c r="G279" i="20"/>
  <c r="I274" i="20"/>
  <c r="C270" i="20"/>
  <c r="E279" i="20"/>
  <c r="C275" i="20"/>
  <c r="E268" i="20"/>
  <c r="H22" i="20"/>
  <c r="D14" i="20"/>
  <c r="H14" i="20"/>
  <c r="E277" i="20"/>
  <c r="K275" i="20"/>
  <c r="K269" i="20"/>
  <c r="C266" i="20"/>
  <c r="G268" i="20"/>
  <c r="G264" i="20"/>
  <c r="I264" i="20"/>
  <c r="L17" i="20"/>
  <c r="J9" i="20"/>
  <c r="H12" i="20"/>
  <c r="J10" i="20"/>
  <c r="J6" i="20"/>
  <c r="G283" i="20"/>
  <c r="I283" i="20"/>
  <c r="C272" i="20"/>
  <c r="J22" i="20"/>
  <c r="F15" i="20"/>
  <c r="I267" i="20"/>
  <c r="F24" i="20"/>
  <c r="J23" i="20"/>
  <c r="L19" i="20"/>
  <c r="I275" i="20"/>
  <c r="H15" i="20"/>
  <c r="D18" i="20"/>
  <c r="H20" i="20"/>
  <c r="F12" i="20"/>
  <c r="F22" i="20"/>
  <c r="L12" i="20"/>
  <c r="F14" i="20"/>
  <c r="G281" i="20"/>
  <c r="G273" i="20"/>
  <c r="G284" i="20"/>
  <c r="G282" i="20"/>
  <c r="C277" i="20"/>
  <c r="I269" i="20"/>
  <c r="G266" i="20"/>
  <c r="K271" i="20"/>
  <c r="G267" i="20"/>
  <c r="E265" i="20"/>
  <c r="K279" i="20"/>
  <c r="E276" i="20"/>
  <c r="K270" i="20"/>
  <c r="C268" i="20"/>
  <c r="E266" i="20"/>
  <c r="C282" i="20"/>
  <c r="I280" i="20"/>
  <c r="E275" i="20"/>
  <c r="G271" i="20"/>
  <c r="E269" i="20"/>
  <c r="K267" i="20"/>
  <c r="K264" i="20"/>
  <c r="D16" i="20"/>
  <c r="H9" i="20"/>
  <c r="E283" i="20"/>
  <c r="G276" i="20"/>
  <c r="G272" i="20"/>
  <c r="I272" i="20"/>
  <c r="J24" i="20"/>
  <c r="D23" i="20"/>
  <c r="F18" i="20"/>
  <c r="L6" i="20"/>
  <c r="H16" i="20"/>
  <c r="D10" i="20"/>
  <c r="D6" i="20"/>
  <c r="F8" i="20"/>
  <c r="L20" i="20"/>
  <c r="J11" i="20"/>
  <c r="F11" i="20"/>
  <c r="G324" i="21" l="1"/>
  <c r="E324" i="21"/>
  <c r="E25" i="21"/>
  <c r="E328" i="21"/>
  <c r="E191" i="21"/>
  <c r="E256" i="21"/>
  <c r="I328" i="21"/>
  <c r="G320" i="21"/>
  <c r="G256" i="21"/>
  <c r="I330" i="21"/>
  <c r="G226" i="21"/>
  <c r="E320" i="21"/>
  <c r="E330" i="21"/>
  <c r="G295" i="21"/>
  <c r="K80" i="21"/>
  <c r="G191" i="21"/>
  <c r="I226" i="21"/>
  <c r="E310" i="21"/>
  <c r="I106" i="21"/>
  <c r="E110" i="21"/>
  <c r="O80" i="21"/>
  <c r="I197" i="21"/>
  <c r="G25" i="21"/>
  <c r="E295" i="21"/>
  <c r="O77" i="21"/>
  <c r="I172" i="21"/>
  <c r="E232" i="21"/>
  <c r="E315" i="21"/>
  <c r="G47" i="21"/>
  <c r="I109" i="21"/>
  <c r="I148" i="21"/>
  <c r="I113" i="21"/>
  <c r="I6" i="21"/>
  <c r="M81" i="21"/>
  <c r="K90" i="21"/>
  <c r="G172" i="21"/>
  <c r="E98" i="21"/>
  <c r="E197" i="21"/>
  <c r="G232" i="21"/>
  <c r="G177" i="21"/>
  <c r="G229" i="21"/>
  <c r="I229" i="21"/>
  <c r="G301" i="21"/>
  <c r="M90" i="21"/>
  <c r="I35" i="21"/>
  <c r="E224" i="21"/>
  <c r="E300" i="21"/>
  <c r="I162" i="21"/>
  <c r="G277" i="21"/>
  <c r="G300" i="21"/>
  <c r="I153" i="21"/>
  <c r="G27" i="21"/>
  <c r="I156" i="21"/>
  <c r="K95" i="21"/>
  <c r="M84" i="21"/>
  <c r="I111" i="21"/>
  <c r="I133" i="21"/>
  <c r="I139" i="21"/>
  <c r="I183" i="21"/>
  <c r="E153" i="21"/>
  <c r="E322" i="21"/>
  <c r="I303" i="21"/>
  <c r="I27" i="21"/>
  <c r="G230" i="21"/>
  <c r="G52" i="21"/>
  <c r="G196" i="21"/>
  <c r="G313" i="21"/>
  <c r="G322" i="21"/>
  <c r="G303" i="21"/>
  <c r="G13" i="21"/>
  <c r="I243" i="21"/>
  <c r="G227" i="21"/>
  <c r="G43" i="21"/>
  <c r="G109" i="21"/>
  <c r="I297" i="21"/>
  <c r="I249" i="21"/>
  <c r="I268" i="21"/>
  <c r="M83" i="21"/>
  <c r="K83" i="21"/>
  <c r="I190" i="21"/>
  <c r="I257" i="21"/>
  <c r="E193" i="21"/>
  <c r="E271" i="21"/>
  <c r="M95" i="21"/>
  <c r="G271" i="21"/>
  <c r="G325" i="21"/>
  <c r="G321" i="21"/>
  <c r="I105" i="21"/>
  <c r="I193" i="21"/>
  <c r="F266" i="20"/>
  <c r="G105" i="21"/>
  <c r="G18" i="21"/>
  <c r="M91" i="21"/>
  <c r="K91" i="21"/>
  <c r="I144" i="21"/>
  <c r="E30" i="21"/>
  <c r="G247" i="21"/>
  <c r="G30" i="21"/>
  <c r="E47" i="21"/>
  <c r="I239" i="21"/>
  <c r="I264" i="21"/>
  <c r="I206" i="21"/>
  <c r="I54" i="21"/>
  <c r="I123" i="21"/>
  <c r="G200" i="21"/>
  <c r="G315" i="21"/>
  <c r="I224" i="21"/>
  <c r="E301" i="21"/>
  <c r="E293" i="21"/>
  <c r="I62" i="21"/>
  <c r="C80" i="21"/>
  <c r="G80" i="21" s="1"/>
  <c r="I208" i="21"/>
  <c r="G296" i="21"/>
  <c r="G329" i="21"/>
  <c r="I146" i="21"/>
  <c r="I177" i="21"/>
  <c r="I173" i="21"/>
  <c r="I117" i="21"/>
  <c r="I125" i="21"/>
  <c r="I18" i="21"/>
  <c r="I278" i="21"/>
  <c r="I286" i="21"/>
  <c r="G327" i="21"/>
  <c r="M77" i="21"/>
  <c r="K87" i="21"/>
  <c r="G125" i="21"/>
  <c r="G158" i="21"/>
  <c r="G278" i="21"/>
  <c r="I245" i="21"/>
  <c r="I202" i="21"/>
  <c r="G31" i="21"/>
  <c r="I101" i="21"/>
  <c r="I200" i="21"/>
  <c r="G243" i="21"/>
  <c r="G162" i="21"/>
  <c r="I266" i="21"/>
  <c r="M87" i="21"/>
  <c r="I103" i="21"/>
  <c r="I129" i="21"/>
  <c r="I154" i="21"/>
  <c r="K77" i="21"/>
  <c r="I241" i="21"/>
  <c r="F265" i="20"/>
  <c r="K89" i="21"/>
  <c r="I230" i="21"/>
  <c r="G298" i="21"/>
  <c r="E39" i="21"/>
  <c r="I56" i="21"/>
  <c r="I99" i="21"/>
  <c r="I321" i="21"/>
  <c r="F275" i="20"/>
  <c r="F283" i="20"/>
  <c r="I8" i="21"/>
  <c r="E29" i="21"/>
  <c r="G35" i="21"/>
  <c r="M89" i="21"/>
  <c r="I142" i="21"/>
  <c r="I192" i="21"/>
  <c r="I323" i="21"/>
  <c r="I262" i="21"/>
  <c r="G316" i="21"/>
  <c r="I58" i="21"/>
  <c r="I196" i="21"/>
  <c r="I150" i="21"/>
  <c r="I169" i="21"/>
  <c r="I247" i="21"/>
  <c r="D268" i="20"/>
  <c r="L270" i="20"/>
  <c r="I43" i="21"/>
  <c r="G39" i="21"/>
  <c r="I64" i="21"/>
  <c r="K81" i="21"/>
  <c r="I131" i="21"/>
  <c r="I175" i="21"/>
  <c r="I194" i="21"/>
  <c r="I210" i="21"/>
  <c r="I316" i="21"/>
  <c r="I327" i="21"/>
  <c r="I329" i="21"/>
  <c r="G50" i="21"/>
  <c r="G8" i="21"/>
  <c r="I60" i="21"/>
  <c r="G218" i="21"/>
  <c r="I127" i="21"/>
  <c r="G215" i="21"/>
  <c r="I171" i="21"/>
  <c r="G323" i="21"/>
  <c r="I325" i="21"/>
  <c r="C84" i="21"/>
  <c r="I84" i="21" s="1"/>
  <c r="I158" i="21"/>
  <c r="E127" i="21"/>
  <c r="I167" i="21"/>
  <c r="E239" i="21"/>
  <c r="I255" i="21"/>
  <c r="E204" i="21"/>
  <c r="E220" i="21"/>
  <c r="E12" i="21"/>
  <c r="E288" i="21"/>
  <c r="G14" i="21"/>
  <c r="G53" i="21"/>
  <c r="I53" i="21"/>
  <c r="E53" i="21"/>
  <c r="I292" i="21"/>
  <c r="E292" i="21"/>
  <c r="G292" i="21"/>
  <c r="E45" i="21"/>
  <c r="E135" i="21"/>
  <c r="E152" i="21"/>
  <c r="E296" i="21"/>
  <c r="I51" i="21"/>
  <c r="E107" i="21"/>
  <c r="E139" i="21"/>
  <c r="E16" i="21"/>
  <c r="E245" i="21"/>
  <c r="E179" i="21"/>
  <c r="E198" i="21"/>
  <c r="E234" i="21"/>
  <c r="E22" i="21"/>
  <c r="E156" i="21"/>
  <c r="E175" i="21"/>
  <c r="E314" i="21"/>
  <c r="E33" i="21"/>
  <c r="E41" i="21"/>
  <c r="G41" i="21"/>
  <c r="E60" i="21"/>
  <c r="E264" i="21"/>
  <c r="G133" i="21"/>
  <c r="E257" i="21"/>
  <c r="E148" i="21"/>
  <c r="E268" i="21"/>
  <c r="E297" i="21"/>
  <c r="E305" i="21"/>
  <c r="E51" i="21"/>
  <c r="G150" i="21"/>
  <c r="E215" i="21"/>
  <c r="E202" i="21"/>
  <c r="G280" i="21"/>
  <c r="I5" i="21"/>
  <c r="E5" i="21"/>
  <c r="E10" i="21"/>
  <c r="E20" i="21"/>
  <c r="E37" i="21"/>
  <c r="I57" i="21"/>
  <c r="E57" i="21"/>
  <c r="E68" i="21"/>
  <c r="E66" i="21"/>
  <c r="E120" i="21"/>
  <c r="I174" i="21"/>
  <c r="E174" i="21"/>
  <c r="E181" i="21"/>
  <c r="I168" i="21"/>
  <c r="E168" i="21"/>
  <c r="E160" i="21"/>
  <c r="E126" i="21"/>
  <c r="I126" i="21"/>
  <c r="I182" i="21"/>
  <c r="E182" i="21"/>
  <c r="I205" i="21"/>
  <c r="E205" i="21"/>
  <c r="E299" i="21"/>
  <c r="I287" i="21"/>
  <c r="E287" i="21"/>
  <c r="E251" i="21"/>
  <c r="E270" i="21"/>
  <c r="E302" i="21"/>
  <c r="G312" i="21"/>
  <c r="I312" i="21"/>
  <c r="E31" i="21"/>
  <c r="O85" i="21"/>
  <c r="I203" i="21"/>
  <c r="E203" i="21"/>
  <c r="I157" i="21"/>
  <c r="E157" i="21"/>
  <c r="E142" i="21"/>
  <c r="O86" i="21"/>
  <c r="I222" i="21"/>
  <c r="E194" i="21"/>
  <c r="E210" i="21"/>
  <c r="E276" i="21"/>
  <c r="E249" i="21"/>
  <c r="E290" i="21"/>
  <c r="G290" i="21"/>
  <c r="E298" i="21"/>
  <c r="E266" i="21"/>
  <c r="I248" i="21"/>
  <c r="E248" i="21"/>
  <c r="I314" i="21"/>
  <c r="I22" i="21"/>
  <c r="G33" i="21"/>
  <c r="E50" i="21"/>
  <c r="G12" i="21"/>
  <c r="E129" i="21"/>
  <c r="I132" i="21"/>
  <c r="E132" i="21"/>
  <c r="I149" i="21"/>
  <c r="E149" i="21"/>
  <c r="E173" i="21"/>
  <c r="G132" i="21"/>
  <c r="G149" i="21"/>
  <c r="G168" i="21"/>
  <c r="G203" i="21"/>
  <c r="I250" i="21"/>
  <c r="E250" i="21"/>
  <c r="I16" i="21"/>
  <c r="E58" i="21"/>
  <c r="K79" i="21"/>
  <c r="I122" i="21"/>
  <c r="I66" i="21"/>
  <c r="O81" i="21"/>
  <c r="O89" i="21"/>
  <c r="G146" i="21"/>
  <c r="G181" i="21"/>
  <c r="G57" i="21"/>
  <c r="E116" i="21"/>
  <c r="C94" i="21"/>
  <c r="I94" i="21" s="1"/>
  <c r="I116" i="21"/>
  <c r="E123" i="21"/>
  <c r="I185" i="21"/>
  <c r="E183" i="21"/>
  <c r="I238" i="21"/>
  <c r="E238" i="21"/>
  <c r="I254" i="21"/>
  <c r="E254" i="21"/>
  <c r="I281" i="21"/>
  <c r="I274" i="21"/>
  <c r="I305" i="21"/>
  <c r="C88" i="21"/>
  <c r="G88" i="21" s="1"/>
  <c r="I21" i="21"/>
  <c r="E21" i="21"/>
  <c r="I59" i="21"/>
  <c r="E59" i="21"/>
  <c r="O78" i="21"/>
  <c r="I170" i="21"/>
  <c r="E170" i="21"/>
  <c r="I252" i="21"/>
  <c r="E252" i="21"/>
  <c r="G225" i="21"/>
  <c r="I225" i="21"/>
  <c r="I130" i="21"/>
  <c r="E130" i="21"/>
  <c r="I138" i="21"/>
  <c r="E138" i="21"/>
  <c r="I147" i="21"/>
  <c r="E147" i="21"/>
  <c r="G170" i="21"/>
  <c r="G5" i="21"/>
  <c r="O79" i="21"/>
  <c r="O93" i="21"/>
  <c r="E180" i="21"/>
  <c r="I180" i="21"/>
  <c r="I299" i="21"/>
  <c r="G287" i="21"/>
  <c r="I44" i="21"/>
  <c r="E44" i="21"/>
  <c r="I61" i="21"/>
  <c r="E61" i="21"/>
  <c r="G37" i="21"/>
  <c r="M86" i="21"/>
  <c r="C89" i="21"/>
  <c r="G89" i="21" s="1"/>
  <c r="G111" i="21"/>
  <c r="K93" i="21"/>
  <c r="I161" i="21"/>
  <c r="E161" i="21"/>
  <c r="I136" i="21"/>
  <c r="E136" i="21"/>
  <c r="K96" i="21"/>
  <c r="G136" i="21"/>
  <c r="I269" i="21"/>
  <c r="E269" i="21"/>
  <c r="I24" i="21"/>
  <c r="I65" i="21"/>
  <c r="E65" i="21"/>
  <c r="G10" i="21"/>
  <c r="I68" i="21"/>
  <c r="O91" i="21"/>
  <c r="O95" i="21"/>
  <c r="M79" i="21"/>
  <c r="I120" i="21"/>
  <c r="I137" i="21"/>
  <c r="G61" i="21"/>
  <c r="E112" i="21"/>
  <c r="C90" i="21"/>
  <c r="G90" i="21" s="1"/>
  <c r="I112" i="21"/>
  <c r="I152" i="21"/>
  <c r="I204" i="21"/>
  <c r="G221" i="21"/>
  <c r="I160" i="21"/>
  <c r="I179" i="21"/>
  <c r="I276" i="21"/>
  <c r="G293" i="21"/>
  <c r="I234" i="21"/>
  <c r="I15" i="21"/>
  <c r="E15" i="21"/>
  <c r="G15" i="21"/>
  <c r="G20" i="21"/>
  <c r="C93" i="21"/>
  <c r="E93" i="21" s="1"/>
  <c r="G115" i="21"/>
  <c r="I155" i="21"/>
  <c r="E155" i="21"/>
  <c r="E137" i="21"/>
  <c r="K78" i="21"/>
  <c r="I265" i="21"/>
  <c r="E265" i="21"/>
  <c r="G130" i="21"/>
  <c r="G138" i="21"/>
  <c r="G147" i="21"/>
  <c r="G174" i="21"/>
  <c r="I186" i="21"/>
  <c r="E186" i="21"/>
  <c r="E201" i="21"/>
  <c r="I201" i="21"/>
  <c r="I209" i="21"/>
  <c r="E209" i="21"/>
  <c r="I246" i="21"/>
  <c r="E246" i="21"/>
  <c r="E274" i="21"/>
  <c r="E294" i="21"/>
  <c r="G294" i="21"/>
  <c r="I28" i="21"/>
  <c r="E28" i="21"/>
  <c r="I42" i="21"/>
  <c r="E42" i="21"/>
  <c r="I67" i="21"/>
  <c r="E67" i="21"/>
  <c r="I69" i="21"/>
  <c r="E69" i="21"/>
  <c r="G67" i="21"/>
  <c r="C96" i="21"/>
  <c r="I96" i="21" s="1"/>
  <c r="E118" i="21"/>
  <c r="I118" i="21"/>
  <c r="G217" i="21"/>
  <c r="I217" i="21"/>
  <c r="I231" i="21"/>
  <c r="E231" i="21"/>
  <c r="E277" i="21"/>
  <c r="E228" i="21"/>
  <c r="I258" i="21"/>
  <c r="E258" i="21"/>
  <c r="I273" i="21"/>
  <c r="E273" i="21"/>
  <c r="G252" i="21"/>
  <c r="I290" i="21"/>
  <c r="E11" i="21"/>
  <c r="I11" i="21"/>
  <c r="E24" i="21"/>
  <c r="G44" i="21"/>
  <c r="C81" i="21"/>
  <c r="I81" i="21" s="1"/>
  <c r="G103" i="21"/>
  <c r="K85" i="21"/>
  <c r="M93" i="21"/>
  <c r="I140" i="21"/>
  <c r="E140" i="21"/>
  <c r="E154" i="21"/>
  <c r="E192" i="21"/>
  <c r="E206" i="21"/>
  <c r="G124" i="21"/>
  <c r="G140" i="21"/>
  <c r="G157" i="21"/>
  <c r="E262" i="21"/>
  <c r="E6" i="21"/>
  <c r="G49" i="21"/>
  <c r="I49" i="21"/>
  <c r="E54" i="21"/>
  <c r="E56" i="21"/>
  <c r="O83" i="21"/>
  <c r="O87" i="21"/>
  <c r="C91" i="21"/>
  <c r="E91" i="21" s="1"/>
  <c r="C95" i="21"/>
  <c r="G95" i="21" s="1"/>
  <c r="I115" i="21"/>
  <c r="E218" i="21"/>
  <c r="G65" i="21"/>
  <c r="E108" i="21"/>
  <c r="C86" i="21"/>
  <c r="G86" i="21" s="1"/>
  <c r="I108" i="21"/>
  <c r="G112" i="21"/>
  <c r="I135" i="21"/>
  <c r="I198" i="21"/>
  <c r="G228" i="21"/>
  <c r="I253" i="21"/>
  <c r="I272" i="21"/>
  <c r="E286" i="21"/>
  <c r="E255" i="21"/>
  <c r="G250" i="21"/>
  <c r="G269" i="21"/>
  <c r="I313" i="21"/>
  <c r="M78" i="21"/>
  <c r="C76" i="21"/>
  <c r="E76" i="21" s="1"/>
  <c r="I63" i="21"/>
  <c r="E63" i="21"/>
  <c r="E122" i="21"/>
  <c r="I124" i="21"/>
  <c r="E124" i="21"/>
  <c r="C85" i="21"/>
  <c r="I85" i="21" s="1"/>
  <c r="G107" i="21"/>
  <c r="E178" i="21"/>
  <c r="I178" i="21"/>
  <c r="I207" i="21"/>
  <c r="E207" i="21"/>
  <c r="O94" i="21"/>
  <c r="K86" i="21"/>
  <c r="K94" i="21"/>
  <c r="E185" i="21"/>
  <c r="E222" i="21"/>
  <c r="G126" i="21"/>
  <c r="E134" i="21"/>
  <c r="I134" i="21"/>
  <c r="E143" i="21"/>
  <c r="I143" i="21"/>
  <c r="E151" i="21"/>
  <c r="I151" i="21"/>
  <c r="I166" i="21"/>
  <c r="E166" i="21"/>
  <c r="G178" i="21"/>
  <c r="G186" i="21"/>
  <c r="G201" i="21"/>
  <c r="G209" i="21"/>
  <c r="I267" i="21"/>
  <c r="E267" i="21"/>
  <c r="E253" i="21"/>
  <c r="E272" i="21"/>
  <c r="E281" i="21"/>
  <c r="I294" i="21"/>
  <c r="E312" i="21"/>
  <c r="I7" i="21"/>
  <c r="E7" i="21"/>
  <c r="I17" i="21"/>
  <c r="E17" i="21"/>
  <c r="I29" i="21"/>
  <c r="G42" i="21"/>
  <c r="E64" i="21"/>
  <c r="E62" i="21"/>
  <c r="C79" i="21"/>
  <c r="G79" i="21" s="1"/>
  <c r="G101" i="21"/>
  <c r="O92" i="21"/>
  <c r="M96" i="21"/>
  <c r="O84" i="21"/>
  <c r="I55" i="21"/>
  <c r="E55" i="21"/>
  <c r="G118" i="21"/>
  <c r="E131" i="21"/>
  <c r="I184" i="21"/>
  <c r="E184" i="21"/>
  <c r="E208" i="21"/>
  <c r="I214" i="21"/>
  <c r="E214" i="21"/>
  <c r="I220" i="21"/>
  <c r="I233" i="21"/>
  <c r="E233" i="21"/>
  <c r="G223" i="21"/>
  <c r="I223" i="21"/>
  <c r="E244" i="21"/>
  <c r="I244" i="21"/>
  <c r="E291" i="21"/>
  <c r="G291" i="21"/>
  <c r="G302" i="21"/>
  <c r="G244" i="21"/>
  <c r="E14" i="21"/>
  <c r="G28" i="21"/>
  <c r="G46" i="21"/>
  <c r="G45" i="21"/>
  <c r="C78" i="21"/>
  <c r="I78" i="21" s="1"/>
  <c r="I100" i="21"/>
  <c r="E100" i="21"/>
  <c r="M94" i="21"/>
  <c r="M85" i="21"/>
  <c r="I128" i="21"/>
  <c r="E128" i="21"/>
  <c r="I145" i="21"/>
  <c r="E145" i="21"/>
  <c r="I195" i="21"/>
  <c r="E195" i="21"/>
  <c r="K84" i="21"/>
  <c r="K92" i="21"/>
  <c r="E144" i="21"/>
  <c r="E171" i="21"/>
  <c r="E190" i="21"/>
  <c r="E221" i="21"/>
  <c r="G128" i="21"/>
  <c r="G145" i="21"/>
  <c r="G161" i="21"/>
  <c r="G180" i="21"/>
  <c r="I288" i="21"/>
  <c r="I38" i="21"/>
  <c r="E38" i="21"/>
  <c r="G21" i="21"/>
  <c r="E49" i="21"/>
  <c r="I46" i="21"/>
  <c r="C77" i="21"/>
  <c r="G77" i="21" s="1"/>
  <c r="G99" i="21"/>
  <c r="C83" i="21"/>
  <c r="I83" i="21" s="1"/>
  <c r="C87" i="21"/>
  <c r="G87" i="21" s="1"/>
  <c r="E113" i="21"/>
  <c r="E117" i="21"/>
  <c r="O96" i="21"/>
  <c r="I242" i="21"/>
  <c r="E242" i="21"/>
  <c r="G69" i="21"/>
  <c r="E104" i="21"/>
  <c r="C82" i="21"/>
  <c r="G82" i="21" s="1"/>
  <c r="I104" i="21"/>
  <c r="G108" i="21"/>
  <c r="E121" i="21"/>
  <c r="I121" i="21"/>
  <c r="E169" i="21"/>
  <c r="E167" i="21"/>
  <c r="G231" i="21"/>
  <c r="E241" i="21"/>
  <c r="E280" i="21"/>
  <c r="I251" i="21"/>
  <c r="I270" i="21"/>
  <c r="G238" i="21"/>
  <c r="G254" i="21"/>
  <c r="G273" i="21"/>
  <c r="C92" i="21"/>
  <c r="I92" i="21" s="1"/>
  <c r="H276" i="20"/>
  <c r="D277" i="20"/>
  <c r="H273" i="20"/>
  <c r="L264" i="20"/>
  <c r="J280" i="20"/>
  <c r="L279" i="20"/>
  <c r="H284" i="20"/>
  <c r="J274" i="20"/>
  <c r="F278" i="20"/>
  <c r="D282" i="20"/>
  <c r="H281" i="20"/>
  <c r="H272" i="20"/>
  <c r="L274" i="20"/>
  <c r="L273" i="20"/>
  <c r="J272" i="20"/>
  <c r="F269" i="20"/>
  <c r="H267" i="20"/>
  <c r="H271" i="20"/>
  <c r="H283" i="20"/>
  <c r="H268" i="20"/>
  <c r="D270" i="20"/>
  <c r="H270" i="20"/>
  <c r="F280" i="20"/>
  <c r="L281" i="20"/>
  <c r="D264" i="20"/>
  <c r="F281" i="20"/>
  <c r="D267" i="20"/>
  <c r="J279" i="20"/>
  <c r="D284" i="20"/>
  <c r="F270" i="20"/>
  <c r="L266" i="20"/>
  <c r="F267" i="20"/>
  <c r="L276" i="20"/>
  <c r="J268" i="20"/>
  <c r="D276" i="20"/>
  <c r="F271" i="20"/>
  <c r="F282" i="20"/>
  <c r="H269" i="20"/>
  <c r="J284" i="20"/>
  <c r="J271" i="20"/>
  <c r="L265" i="20"/>
  <c r="J265" i="20"/>
  <c r="H266" i="20"/>
  <c r="J267" i="20"/>
  <c r="J264" i="20"/>
  <c r="D275" i="20"/>
  <c r="J273" i="20"/>
  <c r="H277" i="20"/>
  <c r="D283" i="20"/>
  <c r="L268" i="20"/>
  <c r="L284" i="20"/>
  <c r="F273" i="20"/>
  <c r="H274" i="20"/>
  <c r="F284" i="20"/>
  <c r="L283" i="20"/>
  <c r="H278" i="20"/>
  <c r="L280" i="20"/>
  <c r="D278" i="20"/>
  <c r="L271" i="20"/>
  <c r="J269" i="20"/>
  <c r="H282" i="20"/>
  <c r="J283" i="20"/>
  <c r="D266" i="20"/>
  <c r="L275" i="20"/>
  <c r="F268" i="20"/>
  <c r="H279" i="20"/>
  <c r="D265" i="20"/>
  <c r="J276" i="20"/>
  <c r="D269" i="20"/>
  <c r="H265" i="20"/>
  <c r="L272" i="20"/>
  <c r="J270" i="20"/>
  <c r="F274" i="20"/>
  <c r="D279" i="20"/>
  <c r="J266" i="20"/>
  <c r="D280" i="20"/>
  <c r="L277" i="20"/>
  <c r="L278" i="20"/>
  <c r="J278" i="20"/>
  <c r="L267" i="20"/>
  <c r="F276" i="20"/>
  <c r="J275" i="20"/>
  <c r="D272" i="20"/>
  <c r="H264" i="20"/>
  <c r="L269" i="20"/>
  <c r="F277" i="20"/>
  <c r="F279" i="20"/>
  <c r="J282" i="20"/>
  <c r="F272" i="20"/>
  <c r="D274" i="20"/>
  <c r="H275" i="20"/>
  <c r="D281" i="20"/>
  <c r="F264" i="20"/>
  <c r="D273" i="20"/>
  <c r="J281" i="20"/>
  <c r="H280" i="20"/>
  <c r="D271" i="20"/>
  <c r="J277" i="20"/>
  <c r="L282" i="20"/>
  <c r="G94" i="21" l="1"/>
  <c r="G84" i="21"/>
  <c r="E80" i="21"/>
  <c r="E84" i="21"/>
  <c r="I80" i="21"/>
  <c r="E96" i="21"/>
  <c r="I95" i="21"/>
  <c r="G91" i="21"/>
  <c r="E89" i="21"/>
  <c r="E94" i="21"/>
  <c r="G85" i="21"/>
  <c r="E77" i="21"/>
  <c r="E86" i="21"/>
  <c r="I86" i="21"/>
  <c r="E85" i="21"/>
  <c r="G76" i="21"/>
  <c r="I76" i="21"/>
  <c r="I87" i="21"/>
  <c r="E87" i="21"/>
  <c r="G81" i="21"/>
  <c r="I93" i="21"/>
  <c r="E95" i="21"/>
  <c r="I89" i="21"/>
  <c r="I79" i="21"/>
  <c r="E78" i="21"/>
  <c r="G78" i="21"/>
  <c r="E81" i="21"/>
  <c r="E92" i="21"/>
  <c r="I91" i="21"/>
  <c r="G93" i="21"/>
  <c r="E88" i="21"/>
  <c r="I88" i="21"/>
  <c r="I77" i="21"/>
  <c r="I82" i="21"/>
  <c r="E82" i="21"/>
  <c r="G92" i="21"/>
  <c r="G83" i="21"/>
  <c r="E83" i="21"/>
  <c r="E90" i="21"/>
  <c r="I90" i="21"/>
  <c r="G96" i="21"/>
  <c r="E79" i="21"/>
  <c r="A7" i="15" l="1"/>
  <c r="A8" i="15"/>
  <c r="A9" i="15"/>
  <c r="A10" i="15"/>
  <c r="A11" i="15"/>
  <c r="A12" i="15"/>
  <c r="A13" i="15"/>
  <c r="A14" i="15"/>
  <c r="A15" i="15"/>
  <c r="A16" i="15"/>
  <c r="A17" i="15"/>
  <c r="A18" i="15"/>
  <c r="A19" i="15"/>
  <c r="A20" i="15"/>
  <c r="A21" i="15"/>
  <c r="A22" i="15"/>
  <c r="A23" i="15"/>
  <c r="A24" i="15"/>
  <c r="A25" i="15"/>
  <c r="A26" i="15"/>
  <c r="A6" i="15"/>
  <c r="D10" i="15" l="1"/>
  <c r="D9" i="15"/>
  <c r="D25" i="15"/>
  <c r="D21" i="15"/>
  <c r="C21" i="15" s="1"/>
  <c r="D17" i="15"/>
  <c r="D13" i="15"/>
  <c r="C13" i="15" s="1"/>
  <c r="D24" i="15"/>
  <c r="C24" i="15" s="1"/>
  <c r="D20" i="15"/>
  <c r="C20" i="15" s="1"/>
  <c r="D16" i="15"/>
  <c r="C16" i="15" s="1"/>
  <c r="D12" i="15"/>
  <c r="D8" i="15"/>
  <c r="C8" i="15" s="1"/>
  <c r="D23" i="15"/>
  <c r="D19" i="15"/>
  <c r="C19" i="15" s="1"/>
  <c r="D15" i="15"/>
  <c r="C15" i="15" s="1"/>
  <c r="D11" i="15"/>
  <c r="C11" i="15" s="1"/>
  <c r="D7" i="15"/>
  <c r="D26" i="15"/>
  <c r="D22" i="15"/>
  <c r="D18" i="15"/>
  <c r="C18" i="15" s="1"/>
  <c r="D14" i="15"/>
  <c r="C14" i="15" s="1"/>
  <c r="D6" i="15"/>
  <c r="C25" i="15" l="1"/>
  <c r="C12" i="15"/>
  <c r="C10" i="15"/>
  <c r="C23" i="15"/>
  <c r="C9" i="15"/>
  <c r="C22" i="15"/>
  <c r="C7" i="15"/>
  <c r="C26" i="15"/>
  <c r="C6" i="15"/>
  <c r="E6" i="15" s="1"/>
  <c r="C17" i="15"/>
  <c r="I9" i="15" l="1"/>
  <c r="I16" i="15"/>
  <c r="G18" i="15"/>
  <c r="G20" i="15"/>
  <c r="I21" i="15"/>
  <c r="G22" i="15"/>
  <c r="I22" i="15"/>
  <c r="G16" i="15"/>
  <c r="I19" i="15"/>
  <c r="K6" i="15" l="1"/>
  <c r="E22" i="15"/>
  <c r="K18" i="15"/>
  <c r="I17" i="15"/>
  <c r="M6" i="15"/>
  <c r="G6" i="15"/>
  <c r="I11" i="15"/>
  <c r="M24" i="15"/>
  <c r="E18" i="15"/>
  <c r="M22" i="15"/>
  <c r="M8" i="15"/>
  <c r="I26" i="15"/>
  <c r="G23" i="15"/>
  <c r="K22" i="15"/>
  <c r="I18" i="15"/>
  <c r="G15" i="15"/>
  <c r="I10" i="15"/>
  <c r="G7" i="15"/>
  <c r="I6" i="15"/>
  <c r="G26" i="15"/>
  <c r="G25" i="15"/>
  <c r="I20" i="15"/>
  <c r="M18" i="15"/>
  <c r="G17" i="15"/>
  <c r="I13" i="15"/>
  <c r="G10" i="15"/>
  <c r="G9" i="15"/>
  <c r="E24" i="15"/>
  <c r="I23" i="15"/>
  <c r="G19" i="15"/>
  <c r="I15" i="15"/>
  <c r="I14" i="15"/>
  <c r="G12" i="15"/>
  <c r="G11" i="15"/>
  <c r="E8" i="15"/>
  <c r="I7" i="15"/>
  <c r="I25" i="15"/>
  <c r="G21" i="15"/>
  <c r="G13" i="15"/>
  <c r="E23" i="15" l="1"/>
  <c r="I8" i="15"/>
  <c r="G24" i="15"/>
  <c r="E14" i="15"/>
  <c r="M23" i="15"/>
  <c r="K24" i="15"/>
  <c r="K8" i="15"/>
  <c r="G8" i="15"/>
  <c r="I24" i="15"/>
  <c r="I12" i="15"/>
  <c r="G14" i="15"/>
  <c r="K10" i="15" l="1"/>
  <c r="M10" i="15"/>
  <c r="E10" i="15"/>
  <c r="K16" i="15"/>
  <c r="E16" i="15"/>
  <c r="M15" i="15"/>
  <c r="E15" i="15"/>
  <c r="K15" i="15"/>
  <c r="M7" i="15"/>
  <c r="E7" i="15"/>
  <c r="K7" i="15"/>
  <c r="M12" i="15"/>
  <c r="K12" i="15"/>
  <c r="K11" i="15"/>
  <c r="M11" i="15"/>
  <c r="E11" i="15"/>
  <c r="M20" i="15"/>
  <c r="E20" i="15"/>
  <c r="K20" i="15"/>
  <c r="E19" i="15"/>
  <c r="K19" i="15"/>
  <c r="M19" i="15"/>
  <c r="M17" i="15"/>
  <c r="E17" i="15"/>
  <c r="K17" i="15"/>
  <c r="M14" i="15"/>
  <c r="K14" i="15"/>
  <c r="M16" i="15"/>
  <c r="E25" i="15"/>
  <c r="M25" i="15"/>
  <c r="K25" i="15"/>
  <c r="M13" i="15"/>
  <c r="K13" i="15"/>
  <c r="E13" i="15"/>
  <c r="E9" i="15"/>
  <c r="K9" i="15"/>
  <c r="M9" i="15"/>
  <c r="M26" i="15"/>
  <c r="K26" i="15"/>
  <c r="E26" i="15"/>
  <c r="M21" i="15"/>
  <c r="K21" i="15"/>
  <c r="E21" i="15"/>
  <c r="E12" i="15"/>
  <c r="A73" i="15" l="1"/>
  <c r="A74" i="15"/>
  <c r="A75" i="15"/>
  <c r="A76" i="15"/>
  <c r="A77" i="15"/>
  <c r="A78" i="15"/>
  <c r="A79" i="15"/>
  <c r="A80" i="15"/>
  <c r="A81" i="15"/>
  <c r="A82" i="15"/>
  <c r="A83" i="15"/>
  <c r="A84" i="15"/>
  <c r="A85" i="15"/>
  <c r="A86" i="15"/>
  <c r="A87" i="15"/>
  <c r="A88" i="15"/>
  <c r="A89" i="15"/>
  <c r="A90" i="15"/>
  <c r="A91" i="15"/>
  <c r="A92" i="15"/>
  <c r="A72" i="15"/>
  <c r="A51" i="15"/>
  <c r="A52" i="15"/>
  <c r="A53" i="15"/>
  <c r="A54" i="15"/>
  <c r="A55" i="15"/>
  <c r="A56" i="15"/>
  <c r="A57" i="15"/>
  <c r="A58" i="15"/>
  <c r="A59" i="15"/>
  <c r="A60" i="15"/>
  <c r="A61" i="15"/>
  <c r="A62" i="15"/>
  <c r="A63" i="15"/>
  <c r="A64" i="15"/>
  <c r="A65" i="15"/>
  <c r="A66" i="15"/>
  <c r="A67" i="15"/>
  <c r="A68" i="15"/>
  <c r="A69" i="15"/>
  <c r="A70" i="15"/>
  <c r="A50" i="15"/>
  <c r="A29" i="15"/>
  <c r="A30" i="15"/>
  <c r="A31" i="15"/>
  <c r="A32" i="15"/>
  <c r="A33" i="15"/>
  <c r="A34" i="15"/>
  <c r="A35" i="15"/>
  <c r="A36" i="15"/>
  <c r="A37" i="15"/>
  <c r="A38" i="15"/>
  <c r="A39" i="15"/>
  <c r="A40" i="15"/>
  <c r="A41" i="15"/>
  <c r="A42" i="15"/>
  <c r="A43" i="15"/>
  <c r="A44" i="15"/>
  <c r="A45" i="15"/>
  <c r="A46" i="15"/>
  <c r="A47" i="15"/>
  <c r="A48" i="15"/>
  <c r="A28" i="15"/>
  <c r="A260" i="15"/>
  <c r="A259" i="15"/>
  <c r="A258" i="15"/>
  <c r="A257" i="15"/>
  <c r="A256" i="15"/>
  <c r="A255" i="15"/>
  <c r="A254" i="15"/>
  <c r="A253" i="15"/>
  <c r="A252" i="15"/>
  <c r="A251" i="15"/>
  <c r="A250" i="15"/>
  <c r="A249" i="15"/>
  <c r="A248" i="15"/>
  <c r="A247" i="15"/>
  <c r="A246" i="15"/>
  <c r="A245" i="15"/>
  <c r="A244" i="15"/>
  <c r="A243" i="15"/>
  <c r="A242" i="15"/>
  <c r="A241" i="15"/>
  <c r="A240" i="15"/>
  <c r="A236" i="15"/>
  <c r="A235" i="15"/>
  <c r="A234" i="15"/>
  <c r="A233" i="15"/>
  <c r="A232" i="15"/>
  <c r="A231" i="15"/>
  <c r="A230" i="15"/>
  <c r="A229" i="15"/>
  <c r="A228" i="15"/>
  <c r="A227" i="15"/>
  <c r="A226" i="15"/>
  <c r="A225" i="15"/>
  <c r="A224" i="15"/>
  <c r="A223" i="15"/>
  <c r="A222" i="15"/>
  <c r="A221" i="15"/>
  <c r="A220" i="15"/>
  <c r="A219" i="15"/>
  <c r="A218" i="15"/>
  <c r="A217" i="15"/>
  <c r="A216" i="15"/>
  <c r="A212" i="15"/>
  <c r="A211" i="15"/>
  <c r="A210" i="15"/>
  <c r="A209" i="15"/>
  <c r="A208" i="15"/>
  <c r="A207" i="15"/>
  <c r="A206" i="15"/>
  <c r="A205" i="15"/>
  <c r="A204" i="15"/>
  <c r="A203" i="15"/>
  <c r="A202" i="15"/>
  <c r="A201" i="15"/>
  <c r="A200" i="15"/>
  <c r="A199" i="15"/>
  <c r="A198" i="15"/>
  <c r="A197" i="15"/>
  <c r="A196" i="15"/>
  <c r="A195" i="15"/>
  <c r="A194" i="15"/>
  <c r="A193" i="15"/>
  <c r="A192" i="15"/>
  <c r="A188" i="15"/>
  <c r="A187" i="15"/>
  <c r="A186" i="15"/>
  <c r="A185" i="15"/>
  <c r="A184" i="15"/>
  <c r="A183" i="15"/>
  <c r="A182" i="15"/>
  <c r="A181" i="15"/>
  <c r="A180" i="15"/>
  <c r="A179" i="15"/>
  <c r="A178" i="15"/>
  <c r="A177" i="15"/>
  <c r="A176" i="15"/>
  <c r="A175" i="15"/>
  <c r="A174" i="15"/>
  <c r="A173" i="15"/>
  <c r="A172" i="15"/>
  <c r="A171" i="15"/>
  <c r="A170" i="15"/>
  <c r="A169" i="15"/>
  <c r="A168" i="15"/>
  <c r="A164" i="15"/>
  <c r="A163" i="15"/>
  <c r="A162" i="15"/>
  <c r="A161" i="15"/>
  <c r="A160" i="15"/>
  <c r="A159" i="15"/>
  <c r="A158" i="15"/>
  <c r="A157" i="15"/>
  <c r="A156" i="15"/>
  <c r="A155" i="15"/>
  <c r="A154" i="15"/>
  <c r="A153" i="15"/>
  <c r="A152" i="15"/>
  <c r="A151" i="15"/>
  <c r="A150" i="15"/>
  <c r="A149" i="15"/>
  <c r="A148" i="15"/>
  <c r="A147" i="15"/>
  <c r="A146" i="15"/>
  <c r="A145" i="15"/>
  <c r="A144" i="15"/>
  <c r="A140" i="15"/>
  <c r="A139" i="15"/>
  <c r="A138" i="15"/>
  <c r="A137" i="15"/>
  <c r="A136" i="15"/>
  <c r="A135" i="15"/>
  <c r="A134" i="15"/>
  <c r="A133" i="15"/>
  <c r="A132" i="15"/>
  <c r="A131" i="15"/>
  <c r="A130" i="15"/>
  <c r="A129" i="15"/>
  <c r="A128" i="15"/>
  <c r="A127" i="15"/>
  <c r="A126" i="15"/>
  <c r="A125" i="15"/>
  <c r="A124" i="15"/>
  <c r="A123" i="15"/>
  <c r="A122" i="15"/>
  <c r="A121" i="15"/>
  <c r="A120" i="15"/>
  <c r="A116" i="15"/>
  <c r="A115" i="15"/>
  <c r="A114" i="15"/>
  <c r="A113" i="15"/>
  <c r="A112" i="15"/>
  <c r="A111" i="15"/>
  <c r="A110" i="15"/>
  <c r="A109" i="15"/>
  <c r="A108" i="15"/>
  <c r="A107" i="15"/>
  <c r="A106" i="15"/>
  <c r="A105" i="15"/>
  <c r="A104" i="15"/>
  <c r="A103" i="15"/>
  <c r="A102" i="15"/>
  <c r="A101" i="15"/>
  <c r="A100" i="15"/>
  <c r="A99" i="15"/>
  <c r="A98" i="15"/>
  <c r="A97" i="15"/>
  <c r="A96" i="15"/>
  <c r="D89" i="15" l="1"/>
  <c r="G89" i="15" s="1"/>
  <c r="D90" i="15"/>
  <c r="G90" i="15" s="1"/>
  <c r="D92" i="15"/>
  <c r="G92" i="15" s="1"/>
  <c r="D91" i="15"/>
  <c r="C91" i="15" s="1"/>
  <c r="E91" i="15" s="1"/>
  <c r="I90" i="15" l="1"/>
  <c r="M91" i="15"/>
  <c r="I89" i="15"/>
  <c r="C89" i="15"/>
  <c r="E89" i="15" s="1"/>
  <c r="K91" i="15"/>
  <c r="C90" i="15"/>
  <c r="G91" i="15"/>
  <c r="I91" i="15"/>
  <c r="I92" i="15"/>
  <c r="C92" i="15"/>
  <c r="E92" i="15" s="1"/>
  <c r="M90" i="15" l="1"/>
  <c r="K90" i="15"/>
  <c r="K23" i="15"/>
  <c r="K89" i="15"/>
  <c r="M89" i="15"/>
  <c r="K92" i="15"/>
  <c r="M92" i="15"/>
  <c r="E90" i="15"/>
  <c r="C121" i="15" l="1"/>
  <c r="E121" i="15" s="1"/>
  <c r="I121" i="15"/>
  <c r="C123" i="15"/>
  <c r="I123" i="15"/>
  <c r="I127" i="15"/>
  <c r="C127" i="15"/>
  <c r="I131" i="15"/>
  <c r="C131" i="15"/>
  <c r="E131" i="15" s="1"/>
  <c r="I133" i="15"/>
  <c r="C133" i="15"/>
  <c r="E133" i="15" s="1"/>
  <c r="I137" i="15"/>
  <c r="C137" i="15"/>
  <c r="E137" i="15" s="1"/>
  <c r="I170" i="15"/>
  <c r="C170" i="15"/>
  <c r="E170" i="15" s="1"/>
  <c r="C174" i="15"/>
  <c r="E174" i="15" s="1"/>
  <c r="I174" i="15"/>
  <c r="I178" i="15"/>
  <c r="C178" i="15"/>
  <c r="E178" i="15" s="1"/>
  <c r="I184" i="15"/>
  <c r="C184" i="15"/>
  <c r="E184" i="15" s="1"/>
  <c r="C188" i="15"/>
  <c r="I188" i="15"/>
  <c r="I217" i="15"/>
  <c r="C217" i="15"/>
  <c r="E217" i="15" s="1"/>
  <c r="C221" i="15"/>
  <c r="E221" i="15" s="1"/>
  <c r="I221" i="15"/>
  <c r="I225" i="15"/>
  <c r="C225" i="15"/>
  <c r="E225" i="15" s="1"/>
  <c r="I229" i="15"/>
  <c r="C229" i="15"/>
  <c r="E229" i="15" s="1"/>
  <c r="C233" i="15"/>
  <c r="E233" i="15" s="1"/>
  <c r="I233" i="15"/>
  <c r="C125" i="15"/>
  <c r="E125" i="15" s="1"/>
  <c r="I125" i="15"/>
  <c r="I129" i="15"/>
  <c r="C129" i="15"/>
  <c r="E129" i="15" s="1"/>
  <c r="I135" i="15"/>
  <c r="C135" i="15"/>
  <c r="C139" i="15"/>
  <c r="E139" i="15" s="1"/>
  <c r="I139" i="15"/>
  <c r="I172" i="15"/>
  <c r="C172" i="15"/>
  <c r="E172" i="15" s="1"/>
  <c r="I176" i="15"/>
  <c r="C176" i="15"/>
  <c r="E176" i="15" s="1"/>
  <c r="I180" i="15"/>
  <c r="C180" i="15"/>
  <c r="E180" i="15" s="1"/>
  <c r="I182" i="15"/>
  <c r="C182" i="15"/>
  <c r="I186" i="15"/>
  <c r="C186" i="15"/>
  <c r="I219" i="15"/>
  <c r="C219" i="15"/>
  <c r="E219" i="15" s="1"/>
  <c r="I223" i="15"/>
  <c r="C223" i="15"/>
  <c r="E223" i="15" s="1"/>
  <c r="C227" i="15"/>
  <c r="E227" i="15" s="1"/>
  <c r="I227" i="15"/>
  <c r="C231" i="15"/>
  <c r="E231" i="15" s="1"/>
  <c r="I231" i="15"/>
  <c r="C235" i="15"/>
  <c r="E235" i="15" s="1"/>
  <c r="I235" i="15"/>
  <c r="I98" i="15"/>
  <c r="C98" i="15"/>
  <c r="I100" i="15"/>
  <c r="C100" i="15"/>
  <c r="E100" i="15" s="1"/>
  <c r="I102" i="15"/>
  <c r="C102" i="15"/>
  <c r="E102" i="15" s="1"/>
  <c r="I104" i="15"/>
  <c r="C104" i="15"/>
  <c r="E104" i="15" s="1"/>
  <c r="C106" i="15"/>
  <c r="I106" i="15"/>
  <c r="I108" i="15"/>
  <c r="C108" i="15"/>
  <c r="E108" i="15" s="1"/>
  <c r="I110" i="15"/>
  <c r="C110" i="15"/>
  <c r="I112" i="15"/>
  <c r="C112" i="15"/>
  <c r="I114" i="15"/>
  <c r="C114" i="15"/>
  <c r="E114" i="15" s="1"/>
  <c r="C116" i="15"/>
  <c r="I116" i="15"/>
  <c r="C145" i="15"/>
  <c r="E145" i="15" s="1"/>
  <c r="I145" i="15"/>
  <c r="I147" i="15"/>
  <c r="C147" i="15"/>
  <c r="E147" i="15" s="1"/>
  <c r="I149" i="15"/>
  <c r="C149" i="15"/>
  <c r="E149" i="15" s="1"/>
  <c r="C151" i="15"/>
  <c r="E151" i="15" s="1"/>
  <c r="I151" i="15"/>
  <c r="C153" i="15"/>
  <c r="E153" i="15" s="1"/>
  <c r="I153" i="15"/>
  <c r="C155" i="15"/>
  <c r="E155" i="15" s="1"/>
  <c r="I155" i="15"/>
  <c r="C157" i="15"/>
  <c r="I157" i="15"/>
  <c r="C159" i="15"/>
  <c r="I159" i="15"/>
  <c r="C161" i="15"/>
  <c r="I161" i="15"/>
  <c r="C163" i="15"/>
  <c r="I163" i="15"/>
  <c r="I194" i="15"/>
  <c r="C194" i="15"/>
  <c r="E194" i="15" s="1"/>
  <c r="C196" i="15"/>
  <c r="E196" i="15" s="1"/>
  <c r="I196" i="15"/>
  <c r="I198" i="15"/>
  <c r="C198" i="15"/>
  <c r="E198" i="15" s="1"/>
  <c r="C200" i="15"/>
  <c r="E200" i="15" s="1"/>
  <c r="I200" i="15"/>
  <c r="C202" i="15"/>
  <c r="E202" i="15" s="1"/>
  <c r="I202" i="15"/>
  <c r="I204" i="15"/>
  <c r="C204" i="15"/>
  <c r="E204" i="15" s="1"/>
  <c r="C206" i="15"/>
  <c r="I206" i="15"/>
  <c r="C208" i="15"/>
  <c r="E208" i="15" s="1"/>
  <c r="I208" i="15"/>
  <c r="I210" i="15"/>
  <c r="C210" i="15"/>
  <c r="E210" i="15" s="1"/>
  <c r="C212" i="15"/>
  <c r="E212" i="15" s="1"/>
  <c r="I212" i="15"/>
  <c r="I241" i="15"/>
  <c r="C241" i="15"/>
  <c r="E241" i="15" s="1"/>
  <c r="C243" i="15"/>
  <c r="E243" i="15" s="1"/>
  <c r="I243" i="15"/>
  <c r="C245" i="15"/>
  <c r="E245" i="15" s="1"/>
  <c r="I245" i="15"/>
  <c r="C247" i="15"/>
  <c r="E247" i="15" s="1"/>
  <c r="I247" i="15"/>
  <c r="I249" i="15"/>
  <c r="G249" i="15"/>
  <c r="C249" i="15"/>
  <c r="E249" i="15" s="1"/>
  <c r="C251" i="15"/>
  <c r="G251" i="15"/>
  <c r="I251" i="15"/>
  <c r="G253" i="15"/>
  <c r="I253" i="15"/>
  <c r="C253" i="15"/>
  <c r="E253" i="15" s="1"/>
  <c r="G255" i="15"/>
  <c r="I255" i="15"/>
  <c r="C255" i="15"/>
  <c r="E255" i="15" s="1"/>
  <c r="C257" i="15"/>
  <c r="E257" i="15" s="1"/>
  <c r="G257" i="15"/>
  <c r="I257" i="15"/>
  <c r="G259" i="15"/>
  <c r="I259" i="15"/>
  <c r="C259" i="15"/>
  <c r="E259" i="15" s="1"/>
  <c r="I124" i="15"/>
  <c r="C124" i="15"/>
  <c r="C126" i="15"/>
  <c r="I126" i="15"/>
  <c r="I132" i="15"/>
  <c r="C132" i="15"/>
  <c r="C134" i="15"/>
  <c r="E134" i="15" s="1"/>
  <c r="I134" i="15"/>
  <c r="C138" i="15"/>
  <c r="E138" i="15" s="1"/>
  <c r="I138" i="15"/>
  <c r="I222" i="15"/>
  <c r="C222" i="15"/>
  <c r="C228" i="15"/>
  <c r="E228" i="15" s="1"/>
  <c r="I228" i="15"/>
  <c r="I230" i="15"/>
  <c r="C230" i="15"/>
  <c r="C236" i="15"/>
  <c r="E236" i="15" s="1"/>
  <c r="I236" i="15"/>
  <c r="C122" i="15"/>
  <c r="E122" i="15" s="1"/>
  <c r="I122" i="15"/>
  <c r="I128" i="15"/>
  <c r="C128" i="15"/>
  <c r="C130" i="15"/>
  <c r="E130" i="15" s="1"/>
  <c r="I130" i="15"/>
  <c r="C136" i="15"/>
  <c r="E136" i="15" s="1"/>
  <c r="I136" i="15"/>
  <c r="C140" i="15"/>
  <c r="I140" i="15"/>
  <c r="I169" i="15"/>
  <c r="C169" i="15"/>
  <c r="C171" i="15"/>
  <c r="E171" i="15" s="1"/>
  <c r="I171" i="15"/>
  <c r="I173" i="15"/>
  <c r="C173" i="15"/>
  <c r="I175" i="15"/>
  <c r="C175" i="15"/>
  <c r="C177" i="15"/>
  <c r="E177" i="15" s="1"/>
  <c r="I177" i="15"/>
  <c r="C179" i="15"/>
  <c r="I179" i="15"/>
  <c r="C181" i="15"/>
  <c r="E181" i="15" s="1"/>
  <c r="I181" i="15"/>
  <c r="I183" i="15"/>
  <c r="C183" i="15"/>
  <c r="E183" i="15" s="1"/>
  <c r="C185" i="15"/>
  <c r="I185" i="15"/>
  <c r="I187" i="15"/>
  <c r="C187" i="15"/>
  <c r="I218" i="15"/>
  <c r="C218" i="15"/>
  <c r="I220" i="15"/>
  <c r="C220" i="15"/>
  <c r="E220" i="15" s="1"/>
  <c r="I224" i="15"/>
  <c r="C224" i="15"/>
  <c r="I226" i="15"/>
  <c r="C226" i="15"/>
  <c r="I232" i="15"/>
  <c r="C232" i="15"/>
  <c r="I234" i="15"/>
  <c r="C234" i="15"/>
  <c r="I97" i="15"/>
  <c r="C97" i="15"/>
  <c r="E97" i="15" s="1"/>
  <c r="I99" i="15"/>
  <c r="C99" i="15"/>
  <c r="I101" i="15"/>
  <c r="C101" i="15"/>
  <c r="E101" i="15" s="1"/>
  <c r="I103" i="15"/>
  <c r="C103" i="15"/>
  <c r="C105" i="15"/>
  <c r="I105" i="15"/>
  <c r="I107" i="15"/>
  <c r="C107" i="15"/>
  <c r="C109" i="15"/>
  <c r="E109" i="15" s="1"/>
  <c r="I109" i="15"/>
  <c r="C111" i="15"/>
  <c r="I111" i="15"/>
  <c r="I113" i="15"/>
  <c r="C113" i="15"/>
  <c r="I115" i="15"/>
  <c r="C115" i="15"/>
  <c r="E115" i="15" s="1"/>
  <c r="C146" i="15"/>
  <c r="E146" i="15" s="1"/>
  <c r="I146" i="15"/>
  <c r="C148" i="15"/>
  <c r="I148" i="15"/>
  <c r="C150" i="15"/>
  <c r="E150" i="15" s="1"/>
  <c r="I150" i="15"/>
  <c r="I152" i="15"/>
  <c r="C152" i="15"/>
  <c r="E152" i="15" s="1"/>
  <c r="I154" i="15"/>
  <c r="C154" i="15"/>
  <c r="E154" i="15" s="1"/>
  <c r="C156" i="15"/>
  <c r="I156" i="15"/>
  <c r="C158" i="15"/>
  <c r="E158" i="15" s="1"/>
  <c r="I158" i="15"/>
  <c r="I160" i="15"/>
  <c r="C160" i="15"/>
  <c r="E160" i="15" s="1"/>
  <c r="I162" i="15"/>
  <c r="C162" i="15"/>
  <c r="I164" i="15"/>
  <c r="C164" i="15"/>
  <c r="E164" i="15" s="1"/>
  <c r="I193" i="15"/>
  <c r="C193" i="15"/>
  <c r="I195" i="15"/>
  <c r="C195" i="15"/>
  <c r="E195" i="15" s="1"/>
  <c r="I197" i="15"/>
  <c r="C197" i="15"/>
  <c r="C199" i="15"/>
  <c r="E199" i="15" s="1"/>
  <c r="I199" i="15"/>
  <c r="I201" i="15"/>
  <c r="C201" i="15"/>
  <c r="E201" i="15" s="1"/>
  <c r="C203" i="15"/>
  <c r="I203" i="15"/>
  <c r="I205" i="15"/>
  <c r="C205" i="15"/>
  <c r="E205" i="15" s="1"/>
  <c r="I207" i="15"/>
  <c r="C207" i="15"/>
  <c r="E207" i="15" s="1"/>
  <c r="I209" i="15"/>
  <c r="C209" i="15"/>
  <c r="C211" i="15"/>
  <c r="E211" i="15" s="1"/>
  <c r="I211" i="15"/>
  <c r="I242" i="15"/>
  <c r="C242" i="15"/>
  <c r="E242" i="15" s="1"/>
  <c r="C244" i="15"/>
  <c r="I244" i="15"/>
  <c r="C246" i="15"/>
  <c r="E246" i="15" s="1"/>
  <c r="I246" i="15"/>
  <c r="C248" i="15"/>
  <c r="E248" i="15" s="1"/>
  <c r="G248" i="15"/>
  <c r="I248" i="15"/>
  <c r="I250" i="15"/>
  <c r="G250" i="15"/>
  <c r="C250" i="15"/>
  <c r="G252" i="15"/>
  <c r="C252" i="15"/>
  <c r="I252" i="15"/>
  <c r="G254" i="15"/>
  <c r="C254" i="15"/>
  <c r="E254" i="15" s="1"/>
  <c r="I254" i="15"/>
  <c r="C256" i="15"/>
  <c r="I256" i="15"/>
  <c r="G256" i="15"/>
  <c r="C258" i="15"/>
  <c r="E258" i="15" s="1"/>
  <c r="G258" i="15"/>
  <c r="I258" i="15"/>
  <c r="G260" i="15"/>
  <c r="C260" i="15"/>
  <c r="E260" i="15" s="1"/>
  <c r="I260" i="15"/>
  <c r="E203" i="15" l="1"/>
  <c r="K203" i="15"/>
  <c r="M203" i="15"/>
  <c r="M148" i="15"/>
  <c r="K148" i="15"/>
  <c r="M111" i="15"/>
  <c r="K111" i="15"/>
  <c r="K226" i="15"/>
  <c r="M226" i="15"/>
  <c r="M218" i="15"/>
  <c r="K218" i="15"/>
  <c r="M185" i="15"/>
  <c r="K185" i="15"/>
  <c r="E175" i="15"/>
  <c r="K175" i="15"/>
  <c r="M175" i="15"/>
  <c r="K140" i="15"/>
  <c r="M140" i="15"/>
  <c r="E132" i="15"/>
  <c r="K132" i="15"/>
  <c r="M132" i="15"/>
  <c r="E251" i="15"/>
  <c r="K251" i="15"/>
  <c r="M251" i="15"/>
  <c r="M206" i="15"/>
  <c r="K206" i="15"/>
  <c r="M159" i="15"/>
  <c r="K159" i="15"/>
  <c r="M157" i="15"/>
  <c r="K157" i="15"/>
  <c r="E116" i="15"/>
  <c r="M116" i="15"/>
  <c r="K116" i="15"/>
  <c r="K112" i="15"/>
  <c r="M112" i="15"/>
  <c r="E186" i="15"/>
  <c r="M186" i="15"/>
  <c r="K186" i="15"/>
  <c r="E135" i="15"/>
  <c r="K135" i="15"/>
  <c r="M135" i="15"/>
  <c r="M127" i="15"/>
  <c r="K127" i="15"/>
  <c r="K123" i="15"/>
  <c r="M123" i="15"/>
  <c r="E252" i="15"/>
  <c r="M252" i="15"/>
  <c r="K252" i="15"/>
  <c r="K246" i="15"/>
  <c r="M246" i="15"/>
  <c r="K205" i="15"/>
  <c r="M205" i="15"/>
  <c r="E193" i="15"/>
  <c r="M193" i="15"/>
  <c r="K193" i="15"/>
  <c r="M160" i="15"/>
  <c r="K160" i="15"/>
  <c r="M158" i="15"/>
  <c r="K158" i="15"/>
  <c r="M152" i="15"/>
  <c r="K152" i="15"/>
  <c r="E103" i="15"/>
  <c r="K103" i="15"/>
  <c r="M103" i="15"/>
  <c r="M97" i="15"/>
  <c r="K97" i="15"/>
  <c r="M257" i="15"/>
  <c r="K257" i="15"/>
  <c r="K243" i="15"/>
  <c r="M243" i="15"/>
  <c r="M210" i="15"/>
  <c r="K210" i="15"/>
  <c r="K208" i="15"/>
  <c r="M208" i="15"/>
  <c r="K204" i="15"/>
  <c r="M204" i="15"/>
  <c r="K200" i="15"/>
  <c r="M200" i="15"/>
  <c r="K194" i="15"/>
  <c r="M194" i="15"/>
  <c r="E159" i="15"/>
  <c r="M153" i="15"/>
  <c r="K153" i="15"/>
  <c r="M151" i="15"/>
  <c r="K151" i="15"/>
  <c r="K147" i="15"/>
  <c r="M147" i="15"/>
  <c r="E106" i="15"/>
  <c r="M106" i="15"/>
  <c r="K106" i="15"/>
  <c r="K100" i="15"/>
  <c r="M100" i="15"/>
  <c r="K227" i="15"/>
  <c r="M227" i="15"/>
  <c r="M180" i="15"/>
  <c r="K180" i="15"/>
  <c r="M217" i="15"/>
  <c r="K217" i="15"/>
  <c r="M188" i="15"/>
  <c r="K188" i="15"/>
  <c r="K131" i="15"/>
  <c r="M131" i="15"/>
  <c r="K258" i="15"/>
  <c r="M258" i="15"/>
  <c r="K250" i="15"/>
  <c r="M250" i="15"/>
  <c r="K244" i="15"/>
  <c r="M244" i="15"/>
  <c r="K156" i="15"/>
  <c r="M156" i="15"/>
  <c r="M115" i="15"/>
  <c r="K115" i="15"/>
  <c r="E107" i="15"/>
  <c r="K107" i="15"/>
  <c r="M107" i="15"/>
  <c r="E222" i="15"/>
  <c r="M222" i="15"/>
  <c r="K222" i="15"/>
  <c r="E124" i="15"/>
  <c r="K124" i="15"/>
  <c r="M124" i="15"/>
  <c r="E163" i="15"/>
  <c r="M163" i="15"/>
  <c r="K163" i="15"/>
  <c r="M254" i="15"/>
  <c r="K254" i="15"/>
  <c r="K248" i="15"/>
  <c r="M248" i="15"/>
  <c r="E244" i="15"/>
  <c r="M242" i="15"/>
  <c r="K242" i="15"/>
  <c r="K211" i="15"/>
  <c r="M211" i="15"/>
  <c r="K207" i="15"/>
  <c r="M207" i="15"/>
  <c r="K201" i="15"/>
  <c r="M201" i="15"/>
  <c r="K199" i="15"/>
  <c r="M199" i="15"/>
  <c r="E162" i="15"/>
  <c r="K162" i="15"/>
  <c r="M162" i="15"/>
  <c r="E156" i="15"/>
  <c r="K154" i="15"/>
  <c r="M154" i="15"/>
  <c r="E148" i="15"/>
  <c r="E111" i="15"/>
  <c r="E99" i="15"/>
  <c r="M99" i="15"/>
  <c r="K99" i="15"/>
  <c r="E232" i="15"/>
  <c r="K232" i="15"/>
  <c r="M232" i="15"/>
  <c r="E226" i="15"/>
  <c r="M220" i="15"/>
  <c r="K220" i="15"/>
  <c r="E218" i="15"/>
  <c r="E185" i="15"/>
  <c r="K183" i="15"/>
  <c r="M183" i="15"/>
  <c r="K181" i="15"/>
  <c r="M181" i="15"/>
  <c r="E173" i="15"/>
  <c r="M173" i="15"/>
  <c r="K173" i="15"/>
  <c r="M171" i="15"/>
  <c r="K171" i="15"/>
  <c r="E140" i="15"/>
  <c r="K130" i="15"/>
  <c r="M130" i="15"/>
  <c r="M236" i="15"/>
  <c r="K236" i="15"/>
  <c r="K249" i="15"/>
  <c r="M249" i="15"/>
  <c r="M245" i="15"/>
  <c r="K245" i="15"/>
  <c r="E206" i="15"/>
  <c r="K202" i="15"/>
  <c r="M202" i="15"/>
  <c r="E161" i="15"/>
  <c r="M161" i="15"/>
  <c r="K161" i="15"/>
  <c r="M145" i="15"/>
  <c r="K145" i="15"/>
  <c r="K114" i="15"/>
  <c r="M114" i="15"/>
  <c r="E112" i="15"/>
  <c r="M108" i="15"/>
  <c r="K108" i="15"/>
  <c r="M102" i="15"/>
  <c r="K102" i="15"/>
  <c r="K231" i="15"/>
  <c r="M231" i="15"/>
  <c r="M219" i="15"/>
  <c r="K219" i="15"/>
  <c r="E182" i="15"/>
  <c r="K182" i="15"/>
  <c r="M182" i="15"/>
  <c r="K233" i="15"/>
  <c r="M233" i="15"/>
  <c r="M178" i="15"/>
  <c r="K178" i="15"/>
  <c r="M174" i="15"/>
  <c r="K174" i="15"/>
  <c r="M133" i="15"/>
  <c r="K133" i="15"/>
  <c r="E123" i="15"/>
  <c r="K197" i="15"/>
  <c r="M197" i="15"/>
  <c r="K150" i="15"/>
  <c r="M150" i="15"/>
  <c r="M113" i="15"/>
  <c r="K113" i="15"/>
  <c r="M105" i="15"/>
  <c r="K105" i="15"/>
  <c r="M234" i="15"/>
  <c r="K234" i="15"/>
  <c r="M187" i="15"/>
  <c r="K187" i="15"/>
  <c r="E179" i="15"/>
  <c r="K179" i="15"/>
  <c r="M179" i="15"/>
  <c r="M169" i="15"/>
  <c r="K169" i="15"/>
  <c r="M138" i="15"/>
  <c r="K138" i="15"/>
  <c r="K260" i="15"/>
  <c r="M260" i="15"/>
  <c r="E256" i="15"/>
  <c r="K256" i="15"/>
  <c r="M256" i="15"/>
  <c r="E250" i="15"/>
  <c r="E209" i="15"/>
  <c r="M209" i="15"/>
  <c r="K209" i="15"/>
  <c r="E197" i="15"/>
  <c r="M195" i="15"/>
  <c r="K195" i="15"/>
  <c r="M164" i="15"/>
  <c r="K164" i="15"/>
  <c r="K146" i="15"/>
  <c r="M146" i="15"/>
  <c r="E113" i="15"/>
  <c r="M109" i="15"/>
  <c r="K109" i="15"/>
  <c r="E105" i="15"/>
  <c r="M101" i="15"/>
  <c r="K101" i="15"/>
  <c r="E234" i="15"/>
  <c r="E224" i="15"/>
  <c r="K224" i="15"/>
  <c r="M224" i="15"/>
  <c r="E187" i="15"/>
  <c r="M177" i="15"/>
  <c r="K177" i="15"/>
  <c r="E169" i="15"/>
  <c r="K136" i="15"/>
  <c r="M136" i="15"/>
  <c r="E128" i="15"/>
  <c r="M128" i="15"/>
  <c r="K128" i="15"/>
  <c r="M122" i="15"/>
  <c r="K122" i="15"/>
  <c r="E230" i="15"/>
  <c r="M230" i="15"/>
  <c r="K230" i="15"/>
  <c r="M228" i="15"/>
  <c r="K228" i="15"/>
  <c r="M134" i="15"/>
  <c r="K134" i="15"/>
  <c r="E126" i="15"/>
  <c r="K126" i="15"/>
  <c r="M126" i="15"/>
  <c r="M259" i="15"/>
  <c r="K259" i="15"/>
  <c r="K255" i="15"/>
  <c r="M255" i="15"/>
  <c r="M253" i="15"/>
  <c r="K253" i="15"/>
  <c r="K247" i="15"/>
  <c r="M247" i="15"/>
  <c r="K241" i="15"/>
  <c r="M241" i="15"/>
  <c r="K212" i="15"/>
  <c r="M212" i="15"/>
  <c r="K198" i="15"/>
  <c r="M198" i="15"/>
  <c r="M196" i="15"/>
  <c r="K196" i="15"/>
  <c r="E157" i="15"/>
  <c r="M155" i="15"/>
  <c r="K155" i="15"/>
  <c r="K149" i="15"/>
  <c r="M149" i="15"/>
  <c r="E110" i="15"/>
  <c r="M110" i="15"/>
  <c r="K110" i="15"/>
  <c r="M104" i="15"/>
  <c r="K104" i="15"/>
  <c r="E98" i="15"/>
  <c r="M98" i="15"/>
  <c r="K98" i="15"/>
  <c r="M235" i="15"/>
  <c r="K235" i="15"/>
  <c r="K223" i="15"/>
  <c r="M223" i="15"/>
  <c r="K176" i="15"/>
  <c r="M176" i="15"/>
  <c r="M172" i="15"/>
  <c r="K172" i="15"/>
  <c r="M139" i="15"/>
  <c r="K139" i="15"/>
  <c r="M129" i="15"/>
  <c r="K129" i="15"/>
  <c r="K125" i="15"/>
  <c r="M125" i="15"/>
  <c r="M229" i="15"/>
  <c r="K229" i="15"/>
  <c r="M225" i="15"/>
  <c r="K225" i="15"/>
  <c r="K221" i="15"/>
  <c r="M221" i="15"/>
  <c r="E188" i="15"/>
  <c r="M184" i="15"/>
  <c r="K184" i="15"/>
  <c r="M170" i="15"/>
  <c r="K170" i="15"/>
  <c r="M137" i="15"/>
  <c r="K137" i="15"/>
  <c r="E127" i="15"/>
  <c r="K121" i="15"/>
  <c r="M121" i="15"/>
  <c r="G121" i="15" l="1"/>
  <c r="G129" i="15"/>
  <c r="G133" i="15"/>
  <c r="G175" i="15"/>
  <c r="G187" i="15"/>
  <c r="G194" i="15"/>
  <c r="G198" i="15"/>
  <c r="G202" i="15"/>
  <c r="G206" i="15"/>
  <c r="G210" i="15"/>
  <c r="G244" i="15"/>
  <c r="G161" i="15"/>
  <c r="G180" i="15"/>
  <c r="G222" i="15"/>
  <c r="G230" i="15"/>
  <c r="G135" i="15"/>
  <c r="G227" i="15"/>
  <c r="G242" i="15"/>
  <c r="G246" i="15"/>
  <c r="G147" i="15"/>
  <c r="G159" i="15"/>
  <c r="G170" i="15"/>
  <c r="G178" i="15"/>
  <c r="G224" i="15"/>
  <c r="G232" i="15"/>
  <c r="G173" i="15" l="1"/>
  <c r="G162" i="15"/>
  <c r="G218" i="15"/>
  <c r="G233" i="15"/>
  <c r="G125" i="15"/>
  <c r="G152" i="15"/>
  <c r="G148" i="15"/>
  <c r="G114" i="15"/>
  <c r="G110" i="15"/>
  <c r="G106" i="15"/>
  <c r="G228" i="15"/>
  <c r="G220" i="15"/>
  <c r="G136" i="15"/>
  <c r="G229" i="15"/>
  <c r="G157" i="15"/>
  <c r="G153" i="15"/>
  <c r="G174" i="15"/>
  <c r="G163" i="15"/>
  <c r="G211" i="15"/>
  <c r="G102" i="15"/>
  <c r="G247" i="15"/>
  <c r="G243" i="15"/>
  <c r="G236" i="15"/>
  <c r="G155" i="15"/>
  <c r="G207" i="15"/>
  <c r="G203" i="15"/>
  <c r="G199" i="15"/>
  <c r="G176" i="15"/>
  <c r="G172" i="15"/>
  <c r="G111" i="15"/>
  <c r="G103" i="15"/>
  <c r="G226" i="15"/>
  <c r="G134" i="15"/>
  <c r="G137" i="15"/>
  <c r="G183" i="15"/>
  <c r="G98" i="15"/>
  <c r="G177" i="15"/>
  <c r="G169" i="15"/>
  <c r="G158" i="15"/>
  <c r="G154" i="15"/>
  <c r="G245" i="15"/>
  <c r="G241" i="15"/>
  <c r="G234" i="15"/>
  <c r="G195" i="15"/>
  <c r="G188" i="15"/>
  <c r="G184" i="15"/>
  <c r="G113" i="15"/>
  <c r="G109" i="15"/>
  <c r="G105" i="15"/>
  <c r="G101" i="15"/>
  <c r="G97" i="15"/>
  <c r="G231" i="15"/>
  <c r="G223" i="15"/>
  <c r="G219" i="15"/>
  <c r="G185" i="15"/>
  <c r="G181" i="15"/>
  <c r="G150" i="15"/>
  <c r="G146" i="15"/>
  <c r="G139" i="15"/>
  <c r="G131" i="15"/>
  <c r="G127" i="15"/>
  <c r="G123" i="15"/>
  <c r="G116" i="15"/>
  <c r="G108" i="15"/>
  <c r="G100" i="15"/>
  <c r="G225" i="15"/>
  <c r="G221" i="15"/>
  <c r="G179" i="15"/>
  <c r="G171" i="15"/>
  <c r="G164" i="15"/>
  <c r="G160" i="15"/>
  <c r="G156" i="15"/>
  <c r="G235" i="15"/>
  <c r="G212" i="15"/>
  <c r="G208" i="15"/>
  <c r="G204" i="15"/>
  <c r="G200" i="15"/>
  <c r="G196" i="15"/>
  <c r="G115" i="15"/>
  <c r="G107" i="15"/>
  <c r="G99" i="15"/>
  <c r="G217" i="15"/>
  <c r="G209" i="15"/>
  <c r="G205" i="15"/>
  <c r="G201" i="15"/>
  <c r="G197" i="15"/>
  <c r="G193" i="15"/>
  <c r="G186" i="15"/>
  <c r="G182" i="15"/>
  <c r="G151" i="15"/>
  <c r="G140" i="15"/>
  <c r="G132" i="15"/>
  <c r="G128" i="15"/>
  <c r="G124" i="15"/>
  <c r="G112" i="15"/>
  <c r="G104" i="15"/>
  <c r="G149" i="15"/>
  <c r="G145" i="15"/>
  <c r="G138" i="15"/>
  <c r="G130" i="15"/>
  <c r="G126" i="15"/>
  <c r="G122" i="15"/>
  <c r="D59" i="15" l="1"/>
  <c r="G59" i="15" s="1"/>
  <c r="D73" i="15"/>
  <c r="G73" i="15" s="1"/>
  <c r="D86" i="15"/>
  <c r="G86" i="15" s="1"/>
  <c r="D77" i="15"/>
  <c r="G77" i="15" s="1"/>
  <c r="D33" i="15"/>
  <c r="G33" i="15" s="1"/>
  <c r="D85" i="15"/>
  <c r="G85" i="15" s="1"/>
  <c r="D88" i="15"/>
  <c r="G88" i="15" s="1"/>
  <c r="D46" i="15"/>
  <c r="G46" i="15" s="1"/>
  <c r="D56" i="15"/>
  <c r="G56" i="15" s="1"/>
  <c r="D36" i="15"/>
  <c r="G36" i="15" s="1"/>
  <c r="D39" i="15"/>
  <c r="G39" i="15" s="1"/>
  <c r="D80" i="15"/>
  <c r="G80" i="15" s="1"/>
  <c r="D45" i="15"/>
  <c r="G45" i="15" s="1"/>
  <c r="D82" i="15"/>
  <c r="G82" i="15" s="1"/>
  <c r="D75" i="15"/>
  <c r="G75" i="15" s="1"/>
  <c r="D72" i="15"/>
  <c r="G72" i="15" s="1"/>
  <c r="D37" i="15"/>
  <c r="G37" i="15" s="1"/>
  <c r="D78" i="15"/>
  <c r="G78" i="15" s="1"/>
  <c r="D168" i="15"/>
  <c r="G168" i="15"/>
  <c r="D55" i="15"/>
  <c r="G55" i="15" s="1"/>
  <c r="D47" i="15"/>
  <c r="G47" i="15" s="1"/>
  <c r="D96" i="15"/>
  <c r="G96" i="15" s="1"/>
  <c r="D61" i="15"/>
  <c r="G61" i="15" s="1"/>
  <c r="D240" i="15"/>
  <c r="G240" i="15" s="1"/>
  <c r="D52" i="15"/>
  <c r="G52" i="15" s="1"/>
  <c r="D48" i="15"/>
  <c r="G48" i="15" s="1"/>
  <c r="D216" i="15"/>
  <c r="G216" i="15" s="1"/>
  <c r="D30" i="15"/>
  <c r="G30" i="15" s="1"/>
  <c r="D57" i="15"/>
  <c r="G57" i="15" s="1"/>
  <c r="D67" i="15"/>
  <c r="G67" i="15" s="1"/>
  <c r="D66" i="15"/>
  <c r="G66" i="15" s="1"/>
  <c r="D65" i="15"/>
  <c r="G65" i="15" s="1"/>
  <c r="D41" i="15"/>
  <c r="G41" i="15" s="1"/>
  <c r="D58" i="15"/>
  <c r="G58" i="15" s="1"/>
  <c r="D62" i="15"/>
  <c r="G62" i="15" s="1"/>
  <c r="D53" i="15"/>
  <c r="G53" i="15" s="1"/>
  <c r="D144" i="15"/>
  <c r="G144" i="15" s="1"/>
  <c r="D28" i="15"/>
  <c r="G28" i="15" s="1"/>
  <c r="D79" i="15"/>
  <c r="G79" i="15" s="1"/>
  <c r="D51" i="15"/>
  <c r="G51" i="15" s="1"/>
  <c r="D192" i="15"/>
  <c r="G192" i="15" s="1"/>
  <c r="D40" i="15"/>
  <c r="G40" i="15" s="1"/>
  <c r="D70" i="15"/>
  <c r="G70" i="15" s="1"/>
  <c r="D34" i="15"/>
  <c r="G34" i="15" s="1"/>
  <c r="D50" i="15"/>
  <c r="D74" i="15"/>
  <c r="D29" i="15"/>
  <c r="D35" i="15"/>
  <c r="D69" i="15"/>
  <c r="D32" i="15"/>
  <c r="D83" i="15"/>
  <c r="D63" i="15"/>
  <c r="D43" i="15"/>
  <c r="G63" i="15" l="1"/>
  <c r="I63" i="15"/>
  <c r="C63" i="15"/>
  <c r="G69" i="15"/>
  <c r="I69" i="15"/>
  <c r="C69" i="15"/>
  <c r="D42" i="15"/>
  <c r="G32" i="15"/>
  <c r="I32" i="15"/>
  <c r="C32" i="15"/>
  <c r="D76" i="15"/>
  <c r="G76" i="15" s="1"/>
  <c r="G35" i="15"/>
  <c r="I35" i="15"/>
  <c r="C35" i="15"/>
  <c r="E35" i="15" s="1"/>
  <c r="D44" i="15"/>
  <c r="G44" i="15" s="1"/>
  <c r="G50" i="15"/>
  <c r="I50" i="15"/>
  <c r="C50" i="15"/>
  <c r="D84" i="15"/>
  <c r="G84" i="15" s="1"/>
  <c r="I34" i="15"/>
  <c r="C34" i="15"/>
  <c r="E34" i="15" s="1"/>
  <c r="C40" i="15"/>
  <c r="I40" i="15"/>
  <c r="C51" i="15"/>
  <c r="E51" i="15" s="1"/>
  <c r="I51" i="15"/>
  <c r="C28" i="15"/>
  <c r="E28" i="15" s="1"/>
  <c r="I28" i="15"/>
  <c r="C53" i="15"/>
  <c r="I53" i="15"/>
  <c r="C58" i="15"/>
  <c r="I58" i="15"/>
  <c r="I65" i="15"/>
  <c r="C65" i="15"/>
  <c r="I67" i="15"/>
  <c r="C67" i="15"/>
  <c r="E67" i="15" s="1"/>
  <c r="I30" i="15"/>
  <c r="C30" i="15"/>
  <c r="C48" i="15"/>
  <c r="E48" i="15" s="1"/>
  <c r="I48" i="15"/>
  <c r="C240" i="15"/>
  <c r="E240" i="15" s="1"/>
  <c r="I240" i="15"/>
  <c r="I96" i="15"/>
  <c r="C96" i="15"/>
  <c r="I55" i="15"/>
  <c r="C55" i="15"/>
  <c r="C78" i="15"/>
  <c r="E78" i="15" s="1"/>
  <c r="I78" i="15"/>
  <c r="C72" i="15"/>
  <c r="E72" i="15" s="1"/>
  <c r="I72" i="15"/>
  <c r="I82" i="15"/>
  <c r="C82" i="15"/>
  <c r="E82" i="15" s="1"/>
  <c r="I80" i="15"/>
  <c r="C80" i="15"/>
  <c r="I36" i="15"/>
  <c r="C36" i="15"/>
  <c r="I46" i="15"/>
  <c r="C46" i="15"/>
  <c r="I85" i="15"/>
  <c r="C85" i="15"/>
  <c r="C77" i="15"/>
  <c r="I77" i="15"/>
  <c r="I73" i="15"/>
  <c r="C73" i="15"/>
  <c r="E73" i="15" s="1"/>
  <c r="D38" i="15"/>
  <c r="G74" i="15"/>
  <c r="I74" i="15"/>
  <c r="C74" i="15"/>
  <c r="D87" i="15"/>
  <c r="G87" i="15" s="1"/>
  <c r="D120" i="15"/>
  <c r="G120" i="15" s="1"/>
  <c r="D81" i="15"/>
  <c r="G81" i="15" s="1"/>
  <c r="D31" i="15"/>
  <c r="G31" i="15" s="1"/>
  <c r="D64" i="15"/>
  <c r="G64" i="15" s="1"/>
  <c r="D54" i="15"/>
  <c r="G43" i="15"/>
  <c r="I43" i="15"/>
  <c r="C43" i="15"/>
  <c r="D60" i="15"/>
  <c r="G60" i="15" s="1"/>
  <c r="G83" i="15"/>
  <c r="C83" i="15"/>
  <c r="E83" i="15" s="1"/>
  <c r="I83" i="15"/>
  <c r="D68" i="15"/>
  <c r="G68" i="15" s="1"/>
  <c r="G29" i="15"/>
  <c r="I29" i="15"/>
  <c r="C29" i="15"/>
  <c r="I70" i="15"/>
  <c r="C70" i="15"/>
  <c r="E70" i="15" s="1"/>
  <c r="I192" i="15"/>
  <c r="C192" i="15"/>
  <c r="E192" i="15" s="1"/>
  <c r="C79" i="15"/>
  <c r="I79" i="15"/>
  <c r="I144" i="15"/>
  <c r="C144" i="15"/>
  <c r="I62" i="15"/>
  <c r="C62" i="15"/>
  <c r="E62" i="15" s="1"/>
  <c r="C41" i="15"/>
  <c r="E41" i="15" s="1"/>
  <c r="I41" i="15"/>
  <c r="I66" i="15"/>
  <c r="C66" i="15"/>
  <c r="E66" i="15" s="1"/>
  <c r="C57" i="15"/>
  <c r="I57" i="15"/>
  <c r="C216" i="15"/>
  <c r="E216" i="15" s="1"/>
  <c r="I216" i="15"/>
  <c r="I52" i="15"/>
  <c r="C52" i="15"/>
  <c r="E52" i="15" s="1"/>
  <c r="I61" i="15"/>
  <c r="C61" i="15"/>
  <c r="E61" i="15" s="1"/>
  <c r="I47" i="15"/>
  <c r="C47" i="15"/>
  <c r="C168" i="15"/>
  <c r="E168" i="15" s="1"/>
  <c r="I168" i="15"/>
  <c r="I37" i="15"/>
  <c r="C37" i="15"/>
  <c r="E37" i="15" s="1"/>
  <c r="I75" i="15"/>
  <c r="C75" i="15"/>
  <c r="E75" i="15" s="1"/>
  <c r="I45" i="15"/>
  <c r="C45" i="15"/>
  <c r="I39" i="15"/>
  <c r="C39" i="15"/>
  <c r="E39" i="15" s="1"/>
  <c r="C56" i="15"/>
  <c r="I56" i="15"/>
  <c r="I88" i="15"/>
  <c r="C88" i="15"/>
  <c r="I33" i="15"/>
  <c r="C33" i="15"/>
  <c r="E33" i="15" s="1"/>
  <c r="C86" i="15"/>
  <c r="E86" i="15" s="1"/>
  <c r="I86" i="15"/>
  <c r="I59" i="15"/>
  <c r="C59" i="15"/>
  <c r="E59" i="15" s="1"/>
  <c r="K79" i="15" l="1"/>
  <c r="M79" i="15"/>
  <c r="C54" i="15"/>
  <c r="I54" i="15"/>
  <c r="M74" i="15"/>
  <c r="K74" i="15"/>
  <c r="C38" i="15"/>
  <c r="E38" i="15" s="1"/>
  <c r="I38" i="15"/>
  <c r="K55" i="15"/>
  <c r="M55" i="15"/>
  <c r="K30" i="15"/>
  <c r="M30" i="15"/>
  <c r="M53" i="15"/>
  <c r="K53" i="15"/>
  <c r="K50" i="15"/>
  <c r="M50" i="15"/>
  <c r="K63" i="15"/>
  <c r="M63" i="15"/>
  <c r="K33" i="15"/>
  <c r="M33" i="15"/>
  <c r="M39" i="15"/>
  <c r="K39" i="15"/>
  <c r="M168" i="15"/>
  <c r="K168" i="15"/>
  <c r="K57" i="15"/>
  <c r="M57" i="15"/>
  <c r="M62" i="15"/>
  <c r="K62" i="15"/>
  <c r="K70" i="15"/>
  <c r="M70" i="15"/>
  <c r="C60" i="15"/>
  <c r="E60" i="15" s="1"/>
  <c r="I60" i="15"/>
  <c r="M77" i="15"/>
  <c r="K77" i="15"/>
  <c r="E36" i="15"/>
  <c r="K36" i="15"/>
  <c r="M36" i="15"/>
  <c r="E65" i="15"/>
  <c r="K65" i="15"/>
  <c r="M65" i="15"/>
  <c r="K58" i="15"/>
  <c r="M58" i="15"/>
  <c r="M40" i="15"/>
  <c r="K40" i="15"/>
  <c r="E69" i="15"/>
  <c r="K69" i="15"/>
  <c r="M69" i="15"/>
  <c r="M45" i="15"/>
  <c r="K45" i="15"/>
  <c r="M47" i="15"/>
  <c r="K47" i="15"/>
  <c r="K144" i="15"/>
  <c r="M144" i="15"/>
  <c r="M29" i="15"/>
  <c r="K29" i="15"/>
  <c r="K43" i="15"/>
  <c r="M43" i="15"/>
  <c r="K80" i="15"/>
  <c r="M80" i="15"/>
  <c r="K32" i="15"/>
  <c r="M32" i="15"/>
  <c r="K37" i="15"/>
  <c r="M37" i="15"/>
  <c r="M52" i="15"/>
  <c r="K52" i="15"/>
  <c r="K216" i="15"/>
  <c r="M216" i="15"/>
  <c r="E79" i="15"/>
  <c r="M192" i="15"/>
  <c r="K192" i="15"/>
  <c r="I64" i="15"/>
  <c r="C64" i="15"/>
  <c r="E64" i="15" s="1"/>
  <c r="I81" i="15"/>
  <c r="C81" i="15"/>
  <c r="E81" i="15" s="1"/>
  <c r="C87" i="15"/>
  <c r="E87" i="15" s="1"/>
  <c r="I87" i="15"/>
  <c r="K73" i="15"/>
  <c r="M73" i="15"/>
  <c r="E77" i="15"/>
  <c r="M46" i="15"/>
  <c r="K46" i="15"/>
  <c r="K78" i="15"/>
  <c r="M78" i="15"/>
  <c r="M96" i="15"/>
  <c r="K96" i="15"/>
  <c r="M48" i="15"/>
  <c r="K48" i="15"/>
  <c r="E53" i="15"/>
  <c r="K51" i="15"/>
  <c r="M51" i="15"/>
  <c r="I84" i="15"/>
  <c r="C84" i="15"/>
  <c r="E84" i="15" s="1"/>
  <c r="K35" i="15"/>
  <c r="M35" i="15"/>
  <c r="I76" i="15"/>
  <c r="C76" i="15"/>
  <c r="E76" i="15" s="1"/>
  <c r="E63" i="15"/>
  <c r="K88" i="15"/>
  <c r="M88" i="15"/>
  <c r="K85" i="15"/>
  <c r="M85" i="15"/>
  <c r="C42" i="15"/>
  <c r="E42" i="15" s="1"/>
  <c r="I42" i="15"/>
  <c r="M59" i="15"/>
  <c r="K59" i="15"/>
  <c r="M86" i="15"/>
  <c r="K86" i="15"/>
  <c r="E88" i="15"/>
  <c r="E56" i="15"/>
  <c r="M56" i="15"/>
  <c r="K56" i="15"/>
  <c r="E45" i="15"/>
  <c r="K75" i="15"/>
  <c r="M75" i="15"/>
  <c r="E47" i="15"/>
  <c r="M61" i="15"/>
  <c r="K61" i="15"/>
  <c r="E57" i="15"/>
  <c r="K66" i="15"/>
  <c r="M66" i="15"/>
  <c r="K41" i="15"/>
  <c r="M41" i="15"/>
  <c r="E144" i="15"/>
  <c r="E29" i="15"/>
  <c r="I68" i="15"/>
  <c r="C68" i="15"/>
  <c r="E68" i="15" s="1"/>
  <c r="M83" i="15"/>
  <c r="K83" i="15"/>
  <c r="E43" i="15"/>
  <c r="G54" i="15"/>
  <c r="I31" i="15"/>
  <c r="C31" i="15"/>
  <c r="E31" i="15" s="1"/>
  <c r="C120" i="15"/>
  <c r="E120" i="15" s="1"/>
  <c r="I120" i="15"/>
  <c r="E74" i="15"/>
  <c r="G38" i="15"/>
  <c r="E85" i="15"/>
  <c r="E46" i="15"/>
  <c r="E80" i="15"/>
  <c r="M82" i="15"/>
  <c r="K82" i="15"/>
  <c r="M72" i="15"/>
  <c r="K72" i="15"/>
  <c r="E55" i="15"/>
  <c r="E96" i="15"/>
  <c r="K240" i="15"/>
  <c r="M240" i="15"/>
  <c r="E30" i="15"/>
  <c r="K67" i="15"/>
  <c r="M67" i="15"/>
  <c r="E58" i="15"/>
  <c r="K28" i="15"/>
  <c r="M28" i="15"/>
  <c r="E40" i="15"/>
  <c r="M34" i="15"/>
  <c r="K34" i="15"/>
  <c r="E50" i="15"/>
  <c r="C44" i="15"/>
  <c r="E44" i="15" s="1"/>
  <c r="I44" i="15"/>
  <c r="E32" i="15"/>
  <c r="G42" i="15"/>
  <c r="K68" i="15" l="1"/>
  <c r="M68" i="15"/>
  <c r="M76" i="15"/>
  <c r="K76" i="15"/>
  <c r="K64" i="15"/>
  <c r="M64" i="15"/>
  <c r="M54" i="15"/>
  <c r="K54" i="15"/>
  <c r="M44" i="15"/>
  <c r="K44" i="15"/>
  <c r="K31" i="15"/>
  <c r="M31" i="15"/>
  <c r="K42" i="15"/>
  <c r="M42" i="15"/>
  <c r="M84" i="15"/>
  <c r="K84" i="15"/>
  <c r="M81" i="15"/>
  <c r="K81" i="15"/>
  <c r="K120" i="15"/>
  <c r="M120" i="15"/>
  <c r="K87" i="15"/>
  <c r="M87" i="15"/>
  <c r="M38" i="15"/>
  <c r="K38" i="15"/>
  <c r="K60" i="15"/>
  <c r="M60" i="15"/>
  <c r="E54" i="15"/>
</calcChain>
</file>

<file path=xl/metadata.xml><?xml version="1.0" encoding="utf-8"?>
<metadata xmlns="http://schemas.openxmlformats.org/spreadsheetml/2006/main">
  <metadataTypes count="1">
    <metadataType name="XLMDX" minSupportedVersion="120000" copy="1" pasteAll="1" pasteValues="1" merge="1" splitFirst="1" rowColShift="1" clearFormats="1" clearComments="1" assign="1" coerce="1"/>
  </metadataTypes>
  <metadataStrings count="34">
    <s v="ThisWorkbookDataModel"/>
    <s v="[CLAIMS_Data].[ENTITY].&amp;[Allianz]"/>
    <s v="[CLAIMS_Data].[ENTITY].&amp;[AMP]"/>
    <s v="[CLAIMS_Data].[ENTITY].&amp;[Clearview]"/>
    <s v="[CLAIMS_Data].[ENTITY].&amp;[CMLA]"/>
    <s v="[CLAIMS_Data].[ENTITY].&amp;[Hallmark]"/>
    <s v="[CLAIMS_Data].[ENTITY].&amp;[Hannover Re]"/>
    <s v="[CLAIMS_Data].[ENTITY].&amp;[HCF]"/>
    <s v="[CLAIMS_Data].[ENTITY].&amp;[MetLife]"/>
    <s v="[CLAIMS_Data].[ENTITY].&amp;[MLC]"/>
    <s v="[CLAIMS_Data].[ENTITY].&amp;[NobleOak]"/>
    <s v="[CLAIMS_Data].[ENTITY].&amp;[OnePath]"/>
    <s v="[CLAIMS_Data].[ENTITY].&amp;[QBE]"/>
    <s v="[CLAIMS_Data].[ENTITY].&amp;[Qinsure]"/>
    <s v="[CLAIMS_Data].[ENTITY].&amp;[St Andrews]"/>
    <s v="[CLAIMS_Data].[ENTITY].&amp;[St George]"/>
    <s v="[CLAIMS_Data].[ENTITY].&amp;[Suncorp]"/>
    <s v="[CLAIMS_Data].[ENTITY].&amp;[Swiss Re]"/>
    <s v="[CLAIMS_Data].[ENTITY].&amp;[TAL Life]"/>
    <s v="[CLAIMS_Data].[ENTITY].&amp;[Westpac]"/>
    <s v="[CLAIMS_Data].[ENTITY].&amp;[Zurich]"/>
    <s v="{([STATS_Data].[ADVICETYPE].&amp;[Advised],[STATS_Data].[GROUP].&amp;[LIVES INSURED]),([STATS_Data].[ADVICETYPE].&amp;[Advised],[STATS_Data].[GROUP].&amp;[ANNUAL PREMIUM]),([STATS_Data].[ADVICETYPE].&amp;[Advised],[STATS_Data].[GROUP].&amp;[SUM INSURED])}"/>
    <s v="{([STATS_Data].[ADVICETYPE].&amp;[Non-Advised],[STATS_Data].[GROUP].&amp;[LIVES INSURED]),([STATS_Data].[ADVICETYPE].&amp;[Non-Advised],[STATS_Data].[GROUP].&amp;[ANNUAL PREMIUM]),([STATS_Data].[ADVICETYPE].&amp;[Non-Advised],[STATS_Data].[GROUP].&amp;[SUM INSURED])}"/>
    <s v="{([STATS_Data].[ADVICETYPE].&amp;[N/A],[STATS_Data].[GROUP].&amp;[LIVES INSURED]),([STATS_Data].[ADVICETYPE].&amp;[N/A],[STATS_Data].[GROUP].&amp;[ANNUAL PREMIUM]),([STATS_Data].[ADVICETYPE].&amp;[N/A],[STATS_Data].[GROUP].&amp;[SUM INSURED])}"/>
    <s v="[STATS_Data].[Attribute].&amp;[TPD]"/>
    <s v="[STATS_Data].[Attribute].&amp;[TMA]"/>
    <s v="[STATS_Data].[Attribute].&amp;[CCI]"/>
    <s v="[STATS_Data].[Attribute].&amp;[FUN]"/>
    <s v="[Measures].[Unpivot_Withdrawals]"/>
    <s v="[CLAIMSDURN_Data].[ITEM].&amp;[0-2 weeks]"/>
    <s v="[CLAIMSDURN_Data].[ITEM].&amp;[&gt; 2 weeks to 2 months]"/>
    <s v="[CLAIMSDURN_Data].[ITEM].&amp;[&gt; 2 months to 6 months]"/>
    <s v="[CLAIMSDURN_Data].[ITEM].&amp;[&gt; 6 months to 12 months]"/>
    <s v="[Measures].[Avg_Claim_Duration]"/>
  </metadataStrings>
  <mdxMetadata count="33">
    <mdx n="0" f="m">
      <t c="1">
        <n x="1"/>
      </t>
    </mdx>
    <mdx n="0" f="m">
      <t c="1">
        <n x="2"/>
      </t>
    </mdx>
    <mdx n="0" f="m">
      <t c="1">
        <n x="3"/>
      </t>
    </mdx>
    <mdx n="0" f="m">
      <t c="1">
        <n x="4"/>
      </t>
    </mdx>
    <mdx n="0" f="m">
      <t c="1">
        <n x="5"/>
      </t>
    </mdx>
    <mdx n="0" f="m">
      <t c="1">
        <n x="6"/>
      </t>
    </mdx>
    <mdx n="0" f="m">
      <t c="1">
        <n x="7"/>
      </t>
    </mdx>
    <mdx n="0" f="m">
      <t c="1">
        <n x="8"/>
      </t>
    </mdx>
    <mdx n="0" f="m">
      <t c="1">
        <n x="9"/>
      </t>
    </mdx>
    <mdx n="0" f="m">
      <t c="1">
        <n x="10"/>
      </t>
    </mdx>
    <mdx n="0" f="m">
      <t c="1">
        <n x="11"/>
      </t>
    </mdx>
    <mdx n="0" f="m">
      <t c="1">
        <n x="12"/>
      </t>
    </mdx>
    <mdx n="0" f="m">
      <t c="1">
        <n x="13"/>
      </t>
    </mdx>
    <mdx n="0" f="m">
      <t c="1">
        <n x="14"/>
      </t>
    </mdx>
    <mdx n="0" f="m">
      <t c="1">
        <n x="15"/>
      </t>
    </mdx>
    <mdx n="0" f="m">
      <t c="1">
        <n x="16"/>
      </t>
    </mdx>
    <mdx n="0" f="m">
      <t c="1">
        <n x="17"/>
      </t>
    </mdx>
    <mdx n="0" f="m">
      <t c="1">
        <n x="18"/>
      </t>
    </mdx>
    <mdx n="0" f="m">
      <t c="1">
        <n x="19"/>
      </t>
    </mdx>
    <mdx n="0" f="m">
      <t c="1">
        <n x="20"/>
      </t>
    </mdx>
    <mdx n="0" f="s">
      <ms ns="21" c="0"/>
    </mdx>
    <mdx n="0" f="s">
      <ms ns="22" c="0"/>
    </mdx>
    <mdx n="0" f="s">
      <ms ns="23" c="0"/>
    </mdx>
    <mdx n="0" f="m">
      <t c="1">
        <n x="24"/>
      </t>
    </mdx>
    <mdx n="0" f="m">
      <t c="1">
        <n x="25"/>
      </t>
    </mdx>
    <mdx n="0" f="m">
      <t c="1">
        <n x="26"/>
      </t>
    </mdx>
    <mdx n="0" f="m">
      <t c="1">
        <n x="27"/>
      </t>
    </mdx>
    <mdx n="0" f="m">
      <t c="1">
        <n x="28"/>
      </t>
    </mdx>
    <mdx n="0" f="m">
      <t c="1">
        <n x="29"/>
      </t>
    </mdx>
    <mdx n="0" f="m">
      <t c="1">
        <n x="30"/>
      </t>
    </mdx>
    <mdx n="0" f="m">
      <t c="1">
        <n x="31"/>
      </t>
    </mdx>
    <mdx n="0" f="m">
      <t c="1">
        <n x="32"/>
      </t>
    </mdx>
    <mdx n="0" f="m">
      <t c="1">
        <n x="33"/>
      </t>
    </mdx>
  </mdxMetadata>
  <valueMetadata count="33">
    <bk>
      <rc t="1" v="0"/>
    </bk>
    <bk>
      <rc t="1" v="1"/>
    </bk>
    <bk>
      <rc t="1" v="2"/>
    </bk>
    <bk>
      <rc t="1" v="3"/>
    </bk>
    <bk>
      <rc t="1" v="4"/>
    </bk>
    <bk>
      <rc t="1" v="5"/>
    </bk>
    <bk>
      <rc t="1" v="6"/>
    </bk>
    <bk>
      <rc t="1" v="7"/>
    </bk>
    <bk>
      <rc t="1" v="8"/>
    </bk>
    <bk>
      <rc t="1" v="9"/>
    </bk>
    <bk>
      <rc t="1" v="10"/>
    </bk>
    <bk>
      <rc t="1" v="11"/>
    </bk>
    <bk>
      <rc t="1" v="12"/>
    </bk>
    <bk>
      <rc t="1" v="13"/>
    </bk>
    <bk>
      <rc t="1" v="14"/>
    </bk>
    <bk>
      <rc t="1" v="15"/>
    </bk>
    <bk>
      <rc t="1" v="16"/>
    </bk>
    <bk>
      <rc t="1" v="17"/>
    </bk>
    <bk>
      <rc t="1" v="18"/>
    </bk>
    <bk>
      <rc t="1" v="19"/>
    </bk>
    <bk>
      <rc t="1" v="20"/>
    </bk>
    <bk>
      <rc t="1" v="21"/>
    </bk>
    <bk>
      <rc t="1" v="22"/>
    </bk>
    <bk>
      <rc t="1" v="23"/>
    </bk>
    <bk>
      <rc t="1" v="24"/>
    </bk>
    <bk>
      <rc t="1" v="25"/>
    </bk>
    <bk>
      <rc t="1" v="26"/>
    </bk>
    <bk>
      <rc t="1" v="27"/>
    </bk>
    <bk>
      <rc t="1" v="28"/>
    </bk>
    <bk>
      <rc t="1" v="29"/>
    </bk>
    <bk>
      <rc t="1" v="30"/>
    </bk>
    <bk>
      <rc t="1" v="31"/>
    </bk>
    <bk>
      <rc t="1" v="32"/>
    </bk>
  </valueMetadata>
</metadata>
</file>

<file path=xl/sharedStrings.xml><?xml version="1.0" encoding="utf-8"?>
<sst xmlns="http://schemas.openxmlformats.org/spreadsheetml/2006/main" count="30059" uniqueCount="295">
  <si>
    <t>All business</t>
  </si>
  <si>
    <t>AIA</t>
  </si>
  <si>
    <t>Allianz</t>
  </si>
  <si>
    <t>AMP</t>
  </si>
  <si>
    <t>Clearview</t>
  </si>
  <si>
    <t>CMLA</t>
  </si>
  <si>
    <t>Hallmark</t>
  </si>
  <si>
    <t>Hannover Re</t>
  </si>
  <si>
    <t>HCF</t>
  </si>
  <si>
    <t>MetLife</t>
  </si>
  <si>
    <t>MLC</t>
  </si>
  <si>
    <t>NobleOak</t>
  </si>
  <si>
    <t>OnePath</t>
  </si>
  <si>
    <t>QBE</t>
  </si>
  <si>
    <t>Qinsure</t>
  </si>
  <si>
    <t>St Andrews</t>
  </si>
  <si>
    <t>St George</t>
  </si>
  <si>
    <t>Suncorp</t>
  </si>
  <si>
    <t>Swiss Re</t>
  </si>
  <si>
    <t>TAL Life</t>
  </si>
  <si>
    <t>Westpac</t>
  </si>
  <si>
    <t>Zurich</t>
  </si>
  <si>
    <t>Individual Advised</t>
  </si>
  <si>
    <t>Lapse rate</t>
  </si>
  <si>
    <t>Market Share</t>
  </si>
  <si>
    <t>New business</t>
  </si>
  <si>
    <t>Industry Aggregate</t>
  </si>
  <si>
    <t>Policy statistics</t>
  </si>
  <si>
    <t>Individual Non-Advised</t>
  </si>
  <si>
    <t>Group</t>
  </si>
  <si>
    <t>Death</t>
  </si>
  <si>
    <t>TPD</t>
  </si>
  <si>
    <t>Trauma</t>
  </si>
  <si>
    <t>DII</t>
  </si>
  <si>
    <t>CCI</t>
  </si>
  <si>
    <t>Funeral</t>
  </si>
  <si>
    <t>Accident</t>
  </si>
  <si>
    <t>All</t>
  </si>
  <si>
    <t>Average Claim SI</t>
  </si>
  <si>
    <t>Average Claim Paid</t>
  </si>
  <si>
    <t>Claims Withdrawn</t>
  </si>
  <si>
    <t>% of finalised</t>
  </si>
  <si>
    <t>Pending Claims</t>
  </si>
  <si>
    <t>% of received</t>
  </si>
  <si>
    <t>Number of claims</t>
  </si>
  <si>
    <t>Disputes Lodged</t>
  </si>
  <si>
    <t>Number of disputes</t>
  </si>
  <si>
    <t>Disputes Resolved</t>
  </si>
  <si>
    <t>% of lodged</t>
  </si>
  <si>
    <t>Disputes Withdrawn</t>
  </si>
  <si>
    <t>Pending Disputes</t>
  </si>
  <si>
    <t>Original decision maintained</t>
  </si>
  <si>
    <t>% of resolved</t>
  </si>
  <si>
    <t>Original decision reversed</t>
  </si>
  <si>
    <t>Internal</t>
  </si>
  <si>
    <t>External</t>
  </si>
  <si>
    <t>Litigated</t>
  </si>
  <si>
    <t>Lives insured</t>
  </si>
  <si>
    <t>Annual premium</t>
  </si>
  <si>
    <t xml:space="preserve"> ($million)</t>
  </si>
  <si>
    <t>of annual premium</t>
  </si>
  <si>
    <t>Sum insured</t>
  </si>
  <si>
    <t>Average Sum insured</t>
  </si>
  <si>
    <t>0-2 weeks</t>
  </si>
  <si>
    <t>&gt; 2 weeks to 2 months</t>
  </si>
  <si>
    <t>&gt; 2 months to 6 months</t>
  </si>
  <si>
    <t>&gt; 6 months to 12 months</t>
  </si>
  <si>
    <t>&gt; 12 months</t>
  </si>
  <si>
    <t>Est. Average Duration (months)</t>
  </si>
  <si>
    <t>0 - 45 days</t>
  </si>
  <si>
    <t>&gt; 45 days to 90 days</t>
  </si>
  <si>
    <t>&gt; 90 days to 6 months</t>
  </si>
  <si>
    <t>As at 31/12/2018</t>
  </si>
  <si>
    <t>6 months to 31/12/2018</t>
  </si>
  <si>
    <t>Total Claims Received</t>
  </si>
  <si>
    <t>Finalised Claims</t>
  </si>
  <si>
    <t>Finalised Claims - Admitted</t>
  </si>
  <si>
    <t>Finalised Claims - Declined</t>
  </si>
  <si>
    <t>Claims ratio</t>
  </si>
  <si>
    <t>Claims frequency</t>
  </si>
  <si>
    <t xml:space="preserve"> ('thousand)</t>
  </si>
  <si>
    <t>Cover Type</t>
  </si>
  <si>
    <t>Individual Non-advised</t>
  </si>
  <si>
    <t>Death - Death</t>
  </si>
  <si>
    <t>Death - Terminal Illness</t>
  </si>
  <si>
    <t>DII - Personal</t>
  </si>
  <si>
    <t>DII - Business Expense</t>
  </si>
  <si>
    <t>Claims_count</t>
  </si>
  <si>
    <t>TPD - Own</t>
  </si>
  <si>
    <t>TPD - Other</t>
  </si>
  <si>
    <t>TPD - Any</t>
  </si>
  <si>
    <t>Claims_amount</t>
  </si>
  <si>
    <t>Disputes_count</t>
  </si>
  <si>
    <t>Disputes_Amount</t>
  </si>
  <si>
    <t>Claims_Count_Dur</t>
  </si>
  <si>
    <t>Count</t>
  </si>
  <si>
    <t>%</t>
  </si>
  <si>
    <t>Claims_Amount_Dur</t>
  </si>
  <si>
    <t>Sum Insured</t>
  </si>
  <si>
    <t>Disputes_Count_Dur</t>
  </si>
  <si>
    <t>Disputes_Amount_Dur</t>
  </si>
  <si>
    <t>Total</t>
  </si>
  <si>
    <t>Total Sum Insured</t>
  </si>
  <si>
    <t>Total Amount Paid</t>
  </si>
  <si>
    <t>Total SI/Amount Paid</t>
  </si>
  <si>
    <t>Other dispute outcomes</t>
  </si>
  <si>
    <t>Dispute Sum Insured</t>
  </si>
  <si>
    <t>Claims_Amount</t>
  </si>
  <si>
    <t>Claims_Duration_Amount</t>
  </si>
  <si>
    <t>Disputes_Duration_Amount</t>
  </si>
  <si>
    <t>Total SI or Amount Paid</t>
  </si>
  <si>
    <t>Average SI</t>
  </si>
  <si>
    <t>Average Dispute SI</t>
  </si>
  <si>
    <t>Average Dispute Paid</t>
  </si>
  <si>
    <t>Total Disputes Resolved</t>
  </si>
  <si>
    <t>Total Finalised Claims</t>
  </si>
  <si>
    <t>Withdrawn by the claimant</t>
  </si>
  <si>
    <t>Contractual definition not met (including eligibility criteria)</t>
  </si>
  <si>
    <t>Exclusion clause</t>
  </si>
  <si>
    <t>Fraudulent claim (including fraudulent non-disclosure or misrepresentation)</t>
  </si>
  <si>
    <t>Other reasons for being declined</t>
  </si>
  <si>
    <t>Claims Withdrawn Reasons</t>
  </si>
  <si>
    <t>Claims Declined Reasons</t>
  </si>
  <si>
    <t>Disputes Withdrawn:</t>
  </si>
  <si>
    <t>Other reasons for withdrawal</t>
  </si>
  <si>
    <t>Additional information received</t>
  </si>
  <si>
    <t>Other reasons for reversal/amendment</t>
  </si>
  <si>
    <t>Original outcome incorrect</t>
  </si>
  <si>
    <t>Withdrawn by EDR, court or tribunal</t>
  </si>
  <si>
    <t>Claims Frequency</t>
  </si>
  <si>
    <t>Statistics</t>
  </si>
  <si>
    <t>Copyright</t>
  </si>
  <si>
    <r>
      <rPr>
        <sz val="10"/>
        <rFont val="Calibri"/>
        <family val="2"/>
      </rPr>
      <t>©</t>
    </r>
    <r>
      <rPr>
        <sz val="10"/>
        <rFont val="Trebuchet MS"/>
        <family val="2"/>
      </rPr>
      <t xml:space="preserve"> Australian Prudential Regulation Authority (APRA)</t>
    </r>
  </si>
  <si>
    <t>This work is licensed under the Creative Commons Attribution 3.0 Australia Licence (CCBY 3.0).</t>
  </si>
  <si>
    <t xml:space="preserve">                      This licence allows you to copy, distribute and adapt this work, provided you attribute the work and do not suggest that APRA endorses you or your work. To view a full copy of the terms of this licence, visit:</t>
  </si>
  <si>
    <t>https://creativecommons.org/licenses/by/3.0/au/</t>
  </si>
  <si>
    <t>Disclaimer</t>
  </si>
  <si>
    <t>While APRA endeavours to ensure the quality of this publication, APRA does not accept any responsibility for the accuracy, completeness or currency of the material included in this publication, and will not be liable for any loss or damage arising out of any use of, or reliance on, this publication.</t>
  </si>
  <si>
    <t>Forthcoming issues</t>
  </si>
  <si>
    <t>This publication will be released according to the timetable published on the APRA website.</t>
  </si>
  <si>
    <t>Revisions</t>
  </si>
  <si>
    <t>This edition of the publication contains revisions to previously published statistics. Significant revisions, if any, are identified and quantified in the ‘Important notice’.</t>
  </si>
  <si>
    <t>This publication will include revisions to previously published statistics if better source data becomes available or if compilation errors are uncovered.</t>
  </si>
  <si>
    <t>APRA regularly analyses past revisions to identify potential improvements to the source data and statistical compilation techniques, in order to minimise the frequency and scale of any future revisions.</t>
  </si>
  <si>
    <t>Notation</t>
  </si>
  <si>
    <t>Amounts are expressed in Australian dollars.
The symbol ' * ' indicates that the data have been masked to maintain confidentiality.</t>
  </si>
  <si>
    <t>Rounding</t>
  </si>
  <si>
    <t>Details on tables may not add up to totals due to rounding of figures.</t>
  </si>
  <si>
    <t>Glossary and explanatory notes</t>
  </si>
  <si>
    <t xml:space="preserve">A set of explanatory notes and glossary are provided on the APRA website to assist the reader in understanding the source and definitions of the data. </t>
  </si>
  <si>
    <t>Enquiries</t>
  </si>
  <si>
    <t>For more information about the statistics in this publication:</t>
  </si>
  <si>
    <t>DataAnalytics@apra.gov.au</t>
  </si>
  <si>
    <t>Australian Prudential Regulation Authority</t>
  </si>
  <si>
    <t>GPO Box 9836</t>
  </si>
  <si>
    <t>Sydney  NSW  2001</t>
  </si>
  <si>
    <t>Contents</t>
  </si>
  <si>
    <t>Table 1a</t>
  </si>
  <si>
    <t>Table 1b</t>
  </si>
  <si>
    <t>Table 1c</t>
  </si>
  <si>
    <t>Table 2a</t>
  </si>
  <si>
    <t>Table 2b</t>
  </si>
  <si>
    <t>Table 2c</t>
  </si>
  <si>
    <t>Table 2d</t>
  </si>
  <si>
    <t>Table 2e</t>
  </si>
  <si>
    <t>Table 3a</t>
  </si>
  <si>
    <t>Table 3b</t>
  </si>
  <si>
    <t>Table 3c</t>
  </si>
  <si>
    <t>Policy statistics - Individual Advised</t>
  </si>
  <si>
    <t xml:space="preserve"> ($ thousand)</t>
  </si>
  <si>
    <t>by annual premium</t>
  </si>
  <si>
    <t xml:space="preserve"> ($ million)</t>
  </si>
  <si>
    <t>Market share</t>
  </si>
  <si>
    <t>Policy statistics - Individual Non-Advised</t>
  </si>
  <si>
    <t>Claims - Individual Advised</t>
  </si>
  <si>
    <t>Claims - Individual Non-Advised</t>
  </si>
  <si>
    <t>Claims Ratio</t>
  </si>
  <si>
    <t>Claims Duration - Individual Advised</t>
  </si>
  <si>
    <t>Claims Duration - Individual Non-Advised</t>
  </si>
  <si>
    <t>Disputes - Individual Advised</t>
  </si>
  <si>
    <t>Disputes Duration - Individual Advised</t>
  </si>
  <si>
    <t>Est. average duration (months)</t>
  </si>
  <si>
    <t>Withdrawn Claims</t>
  </si>
  <si>
    <t>Undetermined Claims</t>
  </si>
  <si>
    <t>Disputes Undetermined</t>
  </si>
  <si>
    <t>Policy_Ind Advised</t>
  </si>
  <si>
    <t>Policy_Ind Non-Advised</t>
  </si>
  <si>
    <t>Claims_Ind Non-Advised</t>
  </si>
  <si>
    <t>Claims_Ind Advised</t>
  </si>
  <si>
    <t>Claims Duration_Ind Advised</t>
  </si>
  <si>
    <t>Claims Duration_Ind Non-Advised</t>
  </si>
  <si>
    <t>Claims Data</t>
  </si>
  <si>
    <t>Dispute Data</t>
  </si>
  <si>
    <t>Disputes_Ind Non-Advised</t>
  </si>
  <si>
    <t>Disputes_Ind Advised</t>
  </si>
  <si>
    <t>Disputes Duration_Ind Advised</t>
  </si>
  <si>
    <t>Disputes Duration_Ind Non-Advised</t>
  </si>
  <si>
    <t>Reasons</t>
  </si>
  <si>
    <t>Disputes Duration - Individual Non-Advised</t>
  </si>
  <si>
    <t>n/a</t>
  </si>
  <si>
    <t>Dispute Reasons</t>
  </si>
  <si>
    <t>Table 3d</t>
  </si>
  <si>
    <t>Table 3e</t>
  </si>
  <si>
    <t>Table 3f</t>
  </si>
  <si>
    <t>Table 4a</t>
  </si>
  <si>
    <t>Table 4b</t>
  </si>
  <si>
    <t>Table 4c</t>
  </si>
  <si>
    <t>ClearView</t>
  </si>
  <si>
    <t>*</t>
  </si>
  <si>
    <t>Table 2f</t>
  </si>
  <si>
    <t>Original decision reversed:</t>
  </si>
  <si>
    <t xml:space="preserve"> (thousands)</t>
  </si>
  <si>
    <t>AIAA</t>
  </si>
  <si>
    <t>Integrity</t>
  </si>
  <si>
    <t>TAL</t>
  </si>
  <si>
    <t>&gt; 90 days</t>
  </si>
  <si>
    <t>Sum insured^</t>
  </si>
  <si>
    <t>^ Sum insured for DII is expressed as a monthly benefit.</t>
  </si>
  <si>
    <t>Average SI^</t>
  </si>
  <si>
    <t>DII^</t>
  </si>
  <si>
    <t>Average     Amount Paid</t>
  </si>
  <si>
    <t>Average     Amount Paid^</t>
  </si>
  <si>
    <t>Table 2g</t>
  </si>
  <si>
    <t>Claims Decline Reasons</t>
  </si>
  <si>
    <t>Policy statistics - Group Super</t>
  </si>
  <si>
    <t>Policy statistics - Group Ordinary</t>
  </si>
  <si>
    <t>Claims - Group Super</t>
  </si>
  <si>
    <t>Claims - Group Ordinary</t>
  </si>
  <si>
    <t>Claims Duration_Group Super</t>
  </si>
  <si>
    <t>Claims Duration_Group Ordinary</t>
  </si>
  <si>
    <t>Disputes - Group Super</t>
  </si>
  <si>
    <t>Disputes - Group Ordinary</t>
  </si>
  <si>
    <t>Disputes Duration - Group Super</t>
  </si>
  <si>
    <t>Group Super</t>
  </si>
  <si>
    <t>Group Ordinary</t>
  </si>
  <si>
    <t>Disputes Duration - Group Ordinary</t>
  </si>
  <si>
    <t>Policy_Group Ordinary</t>
  </si>
  <si>
    <t>Policy_Group Super</t>
  </si>
  <si>
    <t>Table 1d</t>
  </si>
  <si>
    <t>Claims_Group Ordinary</t>
  </si>
  <si>
    <t>Claims_Group Super</t>
  </si>
  <si>
    <t>Table 2h</t>
  </si>
  <si>
    <t>Table 2i</t>
  </si>
  <si>
    <t>Disputes_Group Super</t>
  </si>
  <si>
    <t>Disputes_Group Ordinary</t>
  </si>
  <si>
    <t>Disputes Duration_Group Super</t>
  </si>
  <si>
    <t>Disputes Duration_Group Ordinary</t>
  </si>
  <si>
    <t>Table 3g</t>
  </si>
  <si>
    <t>Table 3h</t>
  </si>
  <si>
    <t>Number of disputes per 100,000 lives insured</t>
  </si>
  <si>
    <t>Dispute lodgement ratio</t>
  </si>
  <si>
    <t>Withdrawn by the insurer due to claimant inactivity</t>
  </si>
  <si>
    <t>Unintentional non-disclosure or misrepresentation</t>
  </si>
  <si>
    <t>Disputes Reasons</t>
  </si>
  <si>
    <t>Claims Paid Ratio</t>
  </si>
  <si>
    <t>^ Claims paid ratio for DII is estimated using a 24 month payment period.</t>
  </si>
  <si>
    <t>List of life insurers</t>
  </si>
  <si>
    <t>AIA Australia Limited</t>
  </si>
  <si>
    <t>AMP Life Limited</t>
  </si>
  <si>
    <t>Allianz Australia Life Insurance Limited</t>
  </si>
  <si>
    <t>ClearView Life Assurance Limited</t>
  </si>
  <si>
    <t>H C F Life Insurance Company Pty Ltd</t>
  </si>
  <si>
    <t>Hallmark Life Insurance Company Ltd.</t>
  </si>
  <si>
    <t>Hannover Life Re of Australasia Ltd</t>
  </si>
  <si>
    <t>MetLife Insurance Limited</t>
  </si>
  <si>
    <t>OnePath Life Limited</t>
  </si>
  <si>
    <t>QInsure Limited</t>
  </si>
  <si>
    <t>St Andrew's Life Insurance Pty Ltd</t>
  </si>
  <si>
    <t>Swiss Re Life &amp; Health Australia Limited</t>
  </si>
  <si>
    <t>TAL Life Limited</t>
  </si>
  <si>
    <t>Zurich Australia Limited</t>
  </si>
  <si>
    <t>The following entities have submitted data for this statistical publication:</t>
  </si>
  <si>
    <t>Life insurer or Friendly Society</t>
  </si>
  <si>
    <t>Short name</t>
  </si>
  <si>
    <t>MLC Limited</t>
  </si>
  <si>
    <t>NobleOak Life Limited</t>
  </si>
  <si>
    <t>QInsure</t>
  </si>
  <si>
    <r>
      <t>Integrity</t>
    </r>
    <r>
      <rPr>
        <sz val="8"/>
        <color theme="1"/>
        <rFont val="Trebuchet MS"/>
        <family val="2"/>
      </rPr>
      <t> </t>
    </r>
  </si>
  <si>
    <t>List of insurers</t>
  </si>
  <si>
    <t>Life Insurers</t>
  </si>
  <si>
    <t xml:space="preserve">       </t>
  </si>
  <si>
    <t>Manager, External Data Reporting</t>
  </si>
  <si>
    <t>Asteron</t>
  </si>
  <si>
    <t xml:space="preserve"> </t>
  </si>
  <si>
    <t>Asteron Life &amp; Superannuation Limited</t>
  </si>
  <si>
    <t>Integrity Life Australia Limited</t>
  </si>
  <si>
    <t>Westpac Life Insurance Services Limited</t>
  </si>
  <si>
    <t>Life insurance claims and disputes data</t>
  </si>
  <si>
    <t>As at 30/06/2021</t>
  </si>
  <si>
    <t>12 months to 30/06/2021</t>
  </si>
  <si>
    <t/>
  </si>
  <si>
    <t>June 2021 (Issued 19 October 2021)</t>
  </si>
  <si>
    <r>
      <t>The Colonial Mutual Life Assurance Society Limited</t>
    </r>
    <r>
      <rPr>
        <vertAlign val="superscript"/>
        <sz val="10"/>
        <color theme="1"/>
        <rFont val="Trebuchet MS"/>
        <family val="2"/>
      </rPr>
      <t>*</t>
    </r>
  </si>
  <si>
    <t>Disputes - Individual Non-Advised</t>
  </si>
  <si>
    <t>* Note that CMLA was transferred to AIAA effective 1 April 2021, and the licence of CMLA was revoked on 24 June 2021. However data presents separately for AIAA and CMLA in this edition.  Combined data for AIAA and CMLA will be presented in the next edition.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</si>
</sst>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0.0%"/>
    <numFmt numFmtId="165" formatCode="0.0000%"/>
    <numFmt numFmtId="166" formatCode="#,##0.0"/>
    <numFmt numFmtId="167" formatCode="_-* #,##0_-;\-* #,##0_-;_-* &quot;-&quot;??_-;_-@_-"/>
  </numFmts>
  <fonts count="38" x14ac:knownFonts="1">
    <font>
      <sz val="11"/>
      <color theme="1"/>
      <name val="Calibri"/>
      <family val="2"/>
      <scheme val="minor"/>
    </font>
    <font>
      <sz val="11"/>
      <color theme="1"/>
      <name val="Calibri"/>
      <family val="2"/>
      <scheme val="minor"/>
    </font>
    <font>
      <b/>
      <sz val="11"/>
      <color theme="1"/>
      <name val="Calibri"/>
      <family val="2"/>
      <scheme val="minor"/>
    </font>
    <font>
      <b/>
      <sz val="11"/>
      <name val="Calibri"/>
      <family val="2"/>
      <scheme val="minor"/>
    </font>
    <font>
      <i/>
      <sz val="11"/>
      <name val="Calibri"/>
      <family val="2"/>
      <scheme val="minor"/>
    </font>
    <font>
      <b/>
      <sz val="18"/>
      <color theme="1"/>
      <name val="Calibri"/>
      <family val="2"/>
      <scheme val="minor"/>
    </font>
    <font>
      <i/>
      <sz val="11"/>
      <color theme="1"/>
      <name val="Calibri"/>
      <family val="2"/>
      <scheme val="minor"/>
    </font>
    <font>
      <b/>
      <sz val="16"/>
      <color theme="1"/>
      <name val="Calibri"/>
      <family val="2"/>
      <scheme val="minor"/>
    </font>
    <font>
      <sz val="11"/>
      <color theme="0" tint="-0.249977111117893"/>
      <name val="Calibri"/>
      <family val="2"/>
      <scheme val="minor"/>
    </font>
    <font>
      <b/>
      <sz val="18"/>
      <color theme="0" tint="-0.249977111117893"/>
      <name val="Calibri"/>
      <family val="2"/>
      <scheme val="minor"/>
    </font>
    <font>
      <sz val="11"/>
      <color rgb="FF000000"/>
      <name val="Arial"/>
      <family val="2"/>
    </font>
    <font>
      <sz val="11"/>
      <color theme="0" tint="-0.34998626667073579"/>
      <name val="Calibri"/>
      <family val="2"/>
      <scheme val="minor"/>
    </font>
    <font>
      <sz val="11"/>
      <color theme="0" tint="-0.34998626667073579"/>
      <name val="Arial"/>
      <family val="2"/>
    </font>
    <font>
      <b/>
      <sz val="14"/>
      <color theme="1"/>
      <name val="Calibri"/>
      <family val="2"/>
      <scheme val="minor"/>
    </font>
    <font>
      <sz val="11"/>
      <color rgb="FF000000"/>
      <name val="Calibri"/>
      <family val="2"/>
      <scheme val="minor"/>
    </font>
    <font>
      <sz val="10"/>
      <name val="Arial"/>
      <family val="2"/>
    </font>
    <font>
      <sz val="10"/>
      <name val="Verdana"/>
      <family val="2"/>
    </font>
    <font>
      <sz val="10"/>
      <name val="Times New Roman"/>
      <family val="1"/>
    </font>
    <font>
      <sz val="43"/>
      <color rgb="FF222C65"/>
      <name val="Trebuchet MS"/>
      <family val="2"/>
    </font>
    <font>
      <b/>
      <sz val="20"/>
      <color rgb="FF00B0F0"/>
      <name val="Trebuchet MS"/>
      <family val="2"/>
    </font>
    <font>
      <b/>
      <sz val="10"/>
      <name val="Trebuchet MS"/>
      <family val="2"/>
    </font>
    <font>
      <b/>
      <sz val="16"/>
      <color indexed="8"/>
      <name val="Trebuchet MS"/>
      <family val="2"/>
    </font>
    <font>
      <sz val="9"/>
      <name val="Trebuchet MS"/>
      <family val="2"/>
    </font>
    <font>
      <sz val="8"/>
      <name val="Trebuchet MS"/>
      <family val="2"/>
    </font>
    <font>
      <sz val="8"/>
      <name val="Times New Roman"/>
      <family val="1"/>
    </font>
    <font>
      <b/>
      <sz val="12"/>
      <name val="Trebuchet MS"/>
      <family val="2"/>
    </font>
    <font>
      <sz val="10"/>
      <name val="Trebuchet MS"/>
      <family val="2"/>
    </font>
    <font>
      <sz val="10"/>
      <name val="Calibri"/>
      <family val="2"/>
    </font>
    <font>
      <u/>
      <sz val="10"/>
      <color indexed="12"/>
      <name val="Arial"/>
      <family val="2"/>
    </font>
    <font>
      <sz val="10"/>
      <color rgb="FFFF0000"/>
      <name val="Trebuchet MS"/>
      <family val="2"/>
    </font>
    <font>
      <b/>
      <sz val="16"/>
      <color rgb="FF222C65"/>
      <name val="Trebuchet MS"/>
      <family val="2"/>
    </font>
    <font>
      <sz val="10"/>
      <color rgb="FF222C65"/>
      <name val="Trebuchet MS"/>
      <family val="2"/>
    </font>
    <font>
      <sz val="10"/>
      <color theme="1"/>
      <name val="Trebuchet MS"/>
      <family val="2"/>
    </font>
    <font>
      <sz val="8"/>
      <color theme="1"/>
      <name val="Trebuchet MS"/>
      <family val="2"/>
    </font>
    <font>
      <sz val="11"/>
      <name val="Calibri"/>
      <family val="2"/>
      <scheme val="minor"/>
    </font>
    <font>
      <sz val="9"/>
      <color theme="1"/>
      <name val="Calibri"/>
      <family val="2"/>
      <scheme val="minor"/>
    </font>
    <font>
      <sz val="8"/>
      <name val="Trebuchet MS"/>
      <family val="2"/>
    </font>
    <font>
      <vertAlign val="superscript"/>
      <sz val="10"/>
      <color theme="1"/>
      <name val="Trebuchet MS"/>
      <family val="2"/>
    </font>
  </fonts>
  <fills count="15">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indexed="9"/>
        <bgColor indexed="64"/>
      </patternFill>
    </fill>
    <fill>
      <patternFill patternType="solid">
        <fgColor theme="0"/>
        <bgColor indexed="64"/>
      </patternFill>
    </fill>
    <fill>
      <patternFill patternType="solid">
        <fgColor theme="9" tint="0.39997558519241921"/>
        <bgColor indexed="64"/>
      </patternFill>
    </fill>
    <fill>
      <patternFill patternType="solid">
        <fgColor theme="5" tint="0.39997558519241921"/>
        <bgColor indexed="64"/>
      </patternFill>
    </fill>
    <fill>
      <patternFill patternType="solid">
        <fgColor theme="4" tint="0.59999389629810485"/>
        <bgColor indexed="64"/>
      </patternFill>
    </fill>
    <fill>
      <patternFill patternType="solid">
        <fgColor theme="5" tint="-0.249977111117893"/>
        <bgColor indexed="64"/>
      </patternFill>
    </fill>
    <fill>
      <patternFill patternType="solid">
        <fgColor theme="5" tint="0.59999389629810485"/>
        <bgColor indexed="64"/>
      </patternFill>
    </fill>
    <fill>
      <patternFill patternType="solid">
        <fgColor theme="9" tint="-0.249977111117893"/>
        <bgColor indexed="64"/>
      </patternFill>
    </fill>
    <fill>
      <patternFill patternType="solid">
        <fgColor theme="7" tint="0.59999389629810485"/>
        <bgColor indexed="64"/>
      </patternFill>
    </fill>
    <fill>
      <patternFill patternType="solid">
        <fgColor rgb="FFFF99FF"/>
        <bgColor indexed="64"/>
      </patternFill>
    </fill>
    <fill>
      <patternFill patternType="solid">
        <fgColor rgb="FF66FFFF"/>
        <bgColor indexed="64"/>
      </patternFill>
    </fill>
  </fills>
  <borders count="34">
    <border>
      <left/>
      <right/>
      <top/>
      <bottom/>
      <diagonal/>
    </border>
    <border>
      <left style="medium">
        <color indexed="64"/>
      </left>
      <right/>
      <top/>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right/>
      <top style="thin">
        <color indexed="64"/>
      </top>
      <bottom style="double">
        <color indexed="64"/>
      </bottom>
      <diagonal/>
    </border>
    <border>
      <left/>
      <right/>
      <top style="double">
        <color indexed="64"/>
      </top>
      <bottom/>
      <diagonal/>
    </border>
    <border>
      <left/>
      <right style="thin">
        <color indexed="64"/>
      </right>
      <top style="thin">
        <color indexed="64"/>
      </top>
      <bottom style="double">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style="thin">
        <color indexed="64"/>
      </left>
      <right/>
      <top style="thin">
        <color indexed="64"/>
      </top>
      <bottom style="double">
        <color indexed="64"/>
      </bottom>
      <diagonal/>
    </border>
    <border>
      <left/>
      <right style="double">
        <color indexed="64"/>
      </right>
      <top style="thin">
        <color indexed="64"/>
      </top>
      <bottom style="thin">
        <color indexed="64"/>
      </bottom>
      <diagonal/>
    </border>
    <border>
      <left/>
      <right style="double">
        <color indexed="64"/>
      </right>
      <top style="thin">
        <color indexed="64"/>
      </top>
      <bottom/>
      <diagonal/>
    </border>
    <border>
      <left/>
      <right style="double">
        <color indexed="64"/>
      </right>
      <top/>
      <bottom style="thin">
        <color indexed="64"/>
      </bottom>
      <diagonal/>
    </border>
    <border>
      <left/>
      <right style="double">
        <color indexed="64"/>
      </right>
      <top/>
      <bottom/>
      <diagonal/>
    </border>
    <border>
      <left/>
      <right style="double">
        <color indexed="64"/>
      </right>
      <top style="thin">
        <color indexed="64"/>
      </top>
      <bottom style="double">
        <color indexed="64"/>
      </bottom>
      <diagonal/>
    </border>
    <border>
      <left style="double">
        <color indexed="64"/>
      </left>
      <right/>
      <top style="thin">
        <color indexed="64"/>
      </top>
      <bottom style="thin">
        <color indexed="64"/>
      </bottom>
      <diagonal/>
    </border>
    <border>
      <left style="double">
        <color indexed="64"/>
      </left>
      <right/>
      <top/>
      <bottom/>
      <diagonal/>
    </border>
    <border>
      <left style="double">
        <color indexed="64"/>
      </left>
      <right/>
      <top style="thin">
        <color indexed="64"/>
      </top>
      <bottom style="double">
        <color indexed="64"/>
      </bottom>
      <diagonal/>
    </border>
    <border>
      <left/>
      <right style="dashed">
        <color indexed="64"/>
      </right>
      <top style="thin">
        <color indexed="64"/>
      </top>
      <bottom style="double">
        <color indexed="64"/>
      </bottom>
      <diagonal/>
    </border>
    <border>
      <left/>
      <right style="dashed">
        <color indexed="64"/>
      </right>
      <top style="thin">
        <color indexed="64"/>
      </top>
      <bottom style="thin">
        <color indexed="64"/>
      </bottom>
      <diagonal/>
    </border>
    <border>
      <left/>
      <right style="dashed">
        <color indexed="64"/>
      </right>
      <top/>
      <bottom/>
      <diagonal/>
    </border>
    <border>
      <left/>
      <right/>
      <top/>
      <bottom style="medium">
        <color rgb="FFFFFFFF"/>
      </bottom>
      <diagonal/>
    </border>
    <border>
      <left/>
      <right style="dashed">
        <color indexed="64"/>
      </right>
      <top style="thin">
        <color indexed="64"/>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top style="medium">
        <color rgb="FFFFFFFF"/>
      </top>
      <bottom style="thin">
        <color indexed="64"/>
      </bottom>
      <diagonal/>
    </border>
  </borders>
  <cellStyleXfs count="13">
    <xf numFmtId="0" fontId="0" fillId="0" borderId="0"/>
    <xf numFmtId="9" fontId="1" fillId="0" borderId="0" applyFont="0" applyFill="0" applyBorder="0" applyAlignment="0" applyProtection="0"/>
    <xf numFmtId="43" fontId="1" fillId="0" borderId="0" applyFont="0" applyFill="0" applyBorder="0" applyAlignment="0" applyProtection="0"/>
    <xf numFmtId="0" fontId="15" fillId="0" borderId="0"/>
    <xf numFmtId="0" fontId="15" fillId="0" borderId="0"/>
    <xf numFmtId="0" fontId="15" fillId="0" borderId="0"/>
    <xf numFmtId="0" fontId="28" fillId="0" borderId="0" applyNumberFormat="0" applyFill="0" applyBorder="0" applyAlignment="0" applyProtection="0">
      <alignment vertical="top"/>
      <protection locked="0"/>
    </xf>
    <xf numFmtId="0" fontId="15" fillId="0" borderId="0"/>
    <xf numFmtId="0" fontId="15" fillId="0" borderId="0"/>
    <xf numFmtId="0" fontId="15" fillId="0" borderId="0"/>
    <xf numFmtId="0" fontId="36" fillId="0" borderId="0"/>
    <xf numFmtId="43" fontId="1" fillId="0" borderId="0" applyFont="0" applyFill="0" applyBorder="0" applyAlignment="0" applyProtection="0"/>
    <xf numFmtId="0" fontId="23" fillId="0" borderId="0"/>
  </cellStyleXfs>
  <cellXfs count="318">
    <xf numFmtId="0" fontId="0" fillId="0" borderId="0" xfId="0"/>
    <xf numFmtId="0" fontId="0" fillId="0" borderId="0" xfId="0" applyAlignment="1">
      <alignment horizontal="left" indent="3"/>
    </xf>
    <xf numFmtId="0" fontId="2" fillId="0" borderId="1" xfId="0" applyFont="1" applyBorder="1" applyAlignment="1">
      <alignment horizontal="left" vertical="center" indent="1"/>
    </xf>
    <xf numFmtId="0" fontId="2" fillId="0" borderId="0" xfId="0" applyFont="1" applyBorder="1" applyAlignment="1">
      <alignment horizontal="left" vertical="center" indent="1"/>
    </xf>
    <xf numFmtId="0" fontId="0" fillId="0" borderId="0" xfId="0" applyFont="1" applyFill="1" applyBorder="1" applyAlignment="1">
      <alignment horizontal="left" vertical="center"/>
    </xf>
    <xf numFmtId="0" fontId="2" fillId="0" borderId="0" xfId="0" applyFont="1" applyFill="1" applyBorder="1" applyAlignment="1">
      <alignment horizontal="center" vertical="center"/>
    </xf>
    <xf numFmtId="0" fontId="0" fillId="0" borderId="0" xfId="0" applyFill="1" applyBorder="1"/>
    <xf numFmtId="9" fontId="2" fillId="0" borderId="2" xfId="1" applyFont="1" applyFill="1" applyBorder="1" applyAlignment="1">
      <alignment horizontal="center" vertical="center"/>
    </xf>
    <xf numFmtId="0" fontId="0" fillId="0" borderId="2" xfId="0" applyFill="1" applyBorder="1"/>
    <xf numFmtId="0" fontId="4" fillId="0" borderId="2" xfId="0" applyFont="1" applyFill="1" applyBorder="1" applyAlignment="1">
      <alignment horizontal="right" vertical="center"/>
    </xf>
    <xf numFmtId="0" fontId="0" fillId="0" borderId="3" xfId="0" applyBorder="1" applyAlignment="1">
      <alignment horizontal="left" indent="3"/>
    </xf>
    <xf numFmtId="0" fontId="0" fillId="0" borderId="3" xfId="0" applyBorder="1"/>
    <xf numFmtId="0" fontId="5" fillId="0" borderId="0" xfId="0" applyFont="1"/>
    <xf numFmtId="9" fontId="2" fillId="0" borderId="2" xfId="1" applyFont="1" applyFill="1" applyBorder="1" applyAlignment="1">
      <alignment vertical="center"/>
    </xf>
    <xf numFmtId="0" fontId="0" fillId="0" borderId="0" xfId="0" applyBorder="1"/>
    <xf numFmtId="0" fontId="4" fillId="2" borderId="2" xfId="0" applyFont="1" applyFill="1" applyBorder="1" applyAlignment="1">
      <alignment horizontal="right" vertical="center"/>
    </xf>
    <xf numFmtId="9" fontId="1" fillId="0" borderId="2" xfId="1" applyFont="1" applyFill="1" applyBorder="1" applyAlignment="1">
      <alignment horizontal="center" vertical="center"/>
    </xf>
    <xf numFmtId="9" fontId="6" fillId="0" borderId="2" xfId="1" applyFont="1" applyFill="1" applyBorder="1" applyAlignment="1">
      <alignment horizontal="center" vertical="center"/>
    </xf>
    <xf numFmtId="0" fontId="3" fillId="0" borderId="2" xfId="0" applyFont="1" applyFill="1" applyBorder="1" applyAlignment="1">
      <alignment vertical="center" wrapText="1"/>
    </xf>
    <xf numFmtId="9" fontId="2" fillId="0" borderId="0" xfId="1" applyFont="1" applyFill="1" applyBorder="1" applyAlignment="1">
      <alignment horizontal="center" vertical="center"/>
    </xf>
    <xf numFmtId="0" fontId="3" fillId="0" borderId="0" xfId="0" applyFont="1" applyFill="1" applyBorder="1" applyAlignment="1">
      <alignment horizontal="center" vertical="center" wrapText="1"/>
    </xf>
    <xf numFmtId="0" fontId="4" fillId="0" borderId="0" xfId="0" applyFont="1" applyFill="1" applyBorder="1" applyAlignment="1">
      <alignment horizontal="right" vertical="center"/>
    </xf>
    <xf numFmtId="9" fontId="0" fillId="0" borderId="2" xfId="1" applyFont="1" applyFill="1" applyBorder="1" applyAlignment="1">
      <alignment horizontal="center" vertical="center"/>
    </xf>
    <xf numFmtId="0" fontId="0" fillId="0" borderId="0" xfId="0" applyAlignment="1">
      <alignment horizontal="left" indent="2"/>
    </xf>
    <xf numFmtId="0" fontId="2" fillId="0" borderId="0" xfId="0" applyFont="1" applyAlignment="1">
      <alignment horizontal="left" indent="2"/>
    </xf>
    <xf numFmtId="0" fontId="2" fillId="0" borderId="3" xfId="0" applyFont="1" applyBorder="1" applyAlignment="1">
      <alignment horizontal="left" indent="2"/>
    </xf>
    <xf numFmtId="0" fontId="7" fillId="0" borderId="0" xfId="0" applyFont="1"/>
    <xf numFmtId="0" fontId="2" fillId="0" borderId="0" xfId="0" applyFont="1" applyBorder="1" applyAlignment="1">
      <alignment horizontal="left" indent="2"/>
    </xf>
    <xf numFmtId="0" fontId="0" fillId="0" borderId="2" xfId="0" applyBorder="1"/>
    <xf numFmtId="0" fontId="2" fillId="0" borderId="0" xfId="0" applyFont="1" applyFill="1" applyBorder="1" applyAlignment="1">
      <alignment horizontal="center" vertical="center"/>
    </xf>
    <xf numFmtId="9" fontId="2" fillId="0" borderId="2" xfId="1" applyFont="1" applyFill="1" applyBorder="1" applyAlignment="1">
      <alignment horizontal="center" vertical="center"/>
    </xf>
    <xf numFmtId="0" fontId="0" fillId="0" borderId="2" xfId="0" applyBorder="1" applyAlignment="1">
      <alignment horizontal="center"/>
    </xf>
    <xf numFmtId="0" fontId="3" fillId="0" borderId="2" xfId="0" applyFont="1" applyFill="1" applyBorder="1" applyAlignment="1">
      <alignment horizontal="center" vertical="center" wrapText="1"/>
    </xf>
    <xf numFmtId="9" fontId="2" fillId="0" borderId="2" xfId="1" applyFont="1" applyFill="1" applyBorder="1" applyAlignment="1">
      <alignment horizontal="center" vertical="center"/>
    </xf>
    <xf numFmtId="0" fontId="2" fillId="0" borderId="0" xfId="0" applyFont="1" applyFill="1" applyBorder="1" applyAlignment="1">
      <alignment horizontal="center" vertical="center"/>
    </xf>
    <xf numFmtId="3" fontId="0" fillId="0" borderId="0" xfId="0" applyNumberFormat="1" applyAlignment="1">
      <alignment horizontal="center"/>
    </xf>
    <xf numFmtId="164" fontId="0" fillId="0" borderId="0" xfId="1" applyNumberFormat="1" applyFont="1" applyAlignment="1">
      <alignment horizontal="center"/>
    </xf>
    <xf numFmtId="165" fontId="0" fillId="0" borderId="0" xfId="1" applyNumberFormat="1" applyFont="1" applyAlignment="1">
      <alignment horizontal="center"/>
    </xf>
    <xf numFmtId="0" fontId="5" fillId="0" borderId="0" xfId="0" applyFont="1" applyAlignment="1">
      <alignment horizontal="center"/>
    </xf>
    <xf numFmtId="0" fontId="0" fillId="0" borderId="0" xfId="0" applyAlignment="1">
      <alignment horizontal="center"/>
    </xf>
    <xf numFmtId="0" fontId="0" fillId="0" borderId="2" xfId="0" applyFill="1" applyBorder="1" applyAlignment="1">
      <alignment horizontal="center"/>
    </xf>
    <xf numFmtId="0" fontId="2" fillId="0" borderId="1" xfId="0" applyFont="1" applyBorder="1" applyAlignment="1">
      <alignment horizontal="center" vertical="center"/>
    </xf>
    <xf numFmtId="0" fontId="2" fillId="0" borderId="0" xfId="0" applyFont="1" applyBorder="1" applyAlignment="1">
      <alignment horizontal="center" vertical="center"/>
    </xf>
    <xf numFmtId="0" fontId="0" fillId="0" borderId="3" xfId="0" applyBorder="1" applyAlignment="1">
      <alignment horizontal="center"/>
    </xf>
    <xf numFmtId="166" fontId="0" fillId="0" borderId="0" xfId="0" applyNumberFormat="1" applyAlignment="1">
      <alignment horizontal="center"/>
    </xf>
    <xf numFmtId="166" fontId="3" fillId="0" borderId="2" xfId="0" applyNumberFormat="1" applyFont="1" applyFill="1" applyBorder="1" applyAlignment="1">
      <alignment horizontal="center" vertical="center" wrapText="1"/>
    </xf>
    <xf numFmtId="166" fontId="0" fillId="0" borderId="2" xfId="0" applyNumberFormat="1" applyBorder="1" applyAlignment="1">
      <alignment horizontal="center"/>
    </xf>
    <xf numFmtId="0" fontId="4" fillId="3" borderId="2" xfId="0" applyFont="1" applyFill="1" applyBorder="1" applyAlignment="1">
      <alignment horizontal="center" vertical="center"/>
    </xf>
    <xf numFmtId="0" fontId="0" fillId="3" borderId="2" xfId="0" applyFill="1" applyBorder="1" applyAlignment="1">
      <alignment horizontal="center"/>
    </xf>
    <xf numFmtId="9" fontId="0" fillId="0" borderId="0" xfId="0" applyNumberFormat="1" applyAlignment="1">
      <alignment horizontal="left" indent="3"/>
    </xf>
    <xf numFmtId="4" fontId="0" fillId="0" borderId="0" xfId="0" applyNumberFormat="1" applyAlignment="1">
      <alignment horizontal="left" indent="3"/>
    </xf>
    <xf numFmtId="0" fontId="8" fillId="0" borderId="0" xfId="0" applyFont="1"/>
    <xf numFmtId="0" fontId="9" fillId="0" borderId="0" xfId="0" applyFont="1" applyAlignment="1">
      <alignment horizontal="center"/>
    </xf>
    <xf numFmtId="0" fontId="8" fillId="0" borderId="0" xfId="0" applyFont="1" applyAlignment="1">
      <alignment horizontal="center"/>
    </xf>
    <xf numFmtId="0" fontId="10" fillId="0" borderId="0" xfId="0" applyFont="1" applyAlignment="1">
      <alignment horizontal="justify" vertical="center"/>
    </xf>
    <xf numFmtId="0" fontId="9" fillId="0" borderId="0" xfId="0" applyFont="1"/>
    <xf numFmtId="0" fontId="4" fillId="0" borderId="0" xfId="0" applyFont="1" applyFill="1" applyBorder="1" applyAlignment="1">
      <alignment horizontal="center" vertical="center"/>
    </xf>
    <xf numFmtId="9" fontId="2" fillId="0" borderId="2" xfId="1" applyFont="1" applyFill="1" applyBorder="1" applyAlignment="1">
      <alignment horizontal="left" vertical="center"/>
    </xf>
    <xf numFmtId="0" fontId="11" fillId="0" borderId="0" xfId="0" applyFont="1"/>
    <xf numFmtId="0" fontId="4" fillId="2" borderId="0" xfId="0" applyFont="1" applyFill="1" applyBorder="1" applyAlignment="1">
      <alignment horizontal="right" vertical="center"/>
    </xf>
    <xf numFmtId="3" fontId="0" fillId="0" borderId="0" xfId="0" applyNumberFormat="1" applyAlignment="1">
      <alignment horizontal="left" indent="3"/>
    </xf>
    <xf numFmtId="166" fontId="2" fillId="0" borderId="2" xfId="1" applyNumberFormat="1" applyFont="1" applyFill="1" applyBorder="1" applyAlignment="1">
      <alignment horizontal="center" vertical="center"/>
    </xf>
    <xf numFmtId="166" fontId="6" fillId="0" borderId="2" xfId="1" applyNumberFormat="1" applyFont="1" applyFill="1" applyBorder="1" applyAlignment="1">
      <alignment horizontal="center" vertical="center"/>
    </xf>
    <xf numFmtId="164" fontId="2" fillId="0" borderId="2" xfId="1" applyNumberFormat="1" applyFont="1" applyFill="1" applyBorder="1" applyAlignment="1">
      <alignment horizontal="center" vertical="center"/>
    </xf>
    <xf numFmtId="164" fontId="6" fillId="0" borderId="2" xfId="1" applyNumberFormat="1" applyFont="1" applyFill="1" applyBorder="1" applyAlignment="1">
      <alignment horizontal="center" vertical="center"/>
    </xf>
    <xf numFmtId="164" fontId="1" fillId="0" borderId="2" xfId="1" applyNumberFormat="1" applyFont="1" applyFill="1" applyBorder="1" applyAlignment="1">
      <alignment horizontal="center" vertical="center"/>
    </xf>
    <xf numFmtId="0" fontId="0" fillId="0" borderId="0" xfId="0" applyBorder="1" applyAlignment="1">
      <alignment horizontal="center"/>
    </xf>
    <xf numFmtId="164" fontId="0" fillId="0" borderId="0" xfId="1" applyNumberFormat="1" applyFont="1" applyBorder="1" applyAlignment="1">
      <alignment horizontal="center"/>
    </xf>
    <xf numFmtId="0" fontId="2" fillId="0" borderId="0" xfId="0" applyFont="1" applyBorder="1" applyAlignment="1">
      <alignment horizontal="center"/>
    </xf>
    <xf numFmtId="9" fontId="2" fillId="0" borderId="2" xfId="1" applyFont="1" applyFill="1" applyBorder="1" applyAlignment="1">
      <alignment horizontal="center" vertical="center"/>
    </xf>
    <xf numFmtId="0" fontId="2" fillId="0" borderId="0" xfId="0" applyFont="1" applyFill="1" applyBorder="1" applyAlignment="1">
      <alignment horizontal="center" vertical="center"/>
    </xf>
    <xf numFmtId="0" fontId="13" fillId="0" borderId="0" xfId="0" applyFont="1" applyAlignment="1">
      <alignment horizontal="center"/>
    </xf>
    <xf numFmtId="0" fontId="2" fillId="0" borderId="3" xfId="0" applyFont="1" applyBorder="1" applyAlignment="1">
      <alignment horizontal="center"/>
    </xf>
    <xf numFmtId="166" fontId="0" fillId="0" borderId="3" xfId="0" applyNumberFormat="1" applyBorder="1" applyAlignment="1">
      <alignment horizontal="center"/>
    </xf>
    <xf numFmtId="164" fontId="0" fillId="0" borderId="3" xfId="1" applyNumberFormat="1" applyFont="1" applyBorder="1" applyAlignment="1">
      <alignment horizontal="center"/>
    </xf>
    <xf numFmtId="166" fontId="0" fillId="0" borderId="0" xfId="0" applyNumberFormat="1" applyBorder="1" applyAlignment="1">
      <alignment horizontal="center"/>
    </xf>
    <xf numFmtId="0" fontId="2" fillId="0" borderId="5" xfId="0" applyFont="1" applyBorder="1" applyAlignment="1">
      <alignment horizontal="center"/>
    </xf>
    <xf numFmtId="164" fontId="0" fillId="0" borderId="5" xfId="1" applyNumberFormat="1" applyFont="1" applyBorder="1" applyAlignment="1">
      <alignment horizontal="center"/>
    </xf>
    <xf numFmtId="0" fontId="2" fillId="0" borderId="6" xfId="0" applyFont="1" applyBorder="1" applyAlignment="1">
      <alignment horizontal="center"/>
    </xf>
    <xf numFmtId="166" fontId="0" fillId="0" borderId="6" xfId="0" applyNumberFormat="1" applyBorder="1" applyAlignment="1">
      <alignment horizontal="center"/>
    </xf>
    <xf numFmtId="9" fontId="0" fillId="0" borderId="6" xfId="1" applyFont="1" applyBorder="1" applyAlignment="1">
      <alignment horizontal="center"/>
    </xf>
    <xf numFmtId="9" fontId="0" fillId="0" borderId="3" xfId="1" applyFont="1" applyBorder="1" applyAlignment="1">
      <alignment horizontal="center"/>
    </xf>
    <xf numFmtId="3" fontId="0" fillId="0" borderId="5" xfId="0" applyNumberFormat="1" applyBorder="1" applyAlignment="1">
      <alignment horizontal="center"/>
    </xf>
    <xf numFmtId="0" fontId="0" fillId="0" borderId="5" xfId="0" applyBorder="1" applyAlignment="1">
      <alignment horizontal="center"/>
    </xf>
    <xf numFmtId="3" fontId="0" fillId="0" borderId="0" xfId="0" applyNumberFormat="1" applyBorder="1" applyAlignment="1">
      <alignment horizontal="center"/>
    </xf>
    <xf numFmtId="3" fontId="0" fillId="0" borderId="3" xfId="0" applyNumberFormat="1" applyBorder="1" applyAlignment="1">
      <alignment horizontal="center"/>
    </xf>
    <xf numFmtId="0" fontId="2" fillId="0" borderId="0" xfId="0" applyFont="1"/>
    <xf numFmtId="0" fontId="11" fillId="0" borderId="0" xfId="0" applyFont="1" applyAlignment="1">
      <alignment horizontal="center"/>
    </xf>
    <xf numFmtId="0" fontId="2" fillId="0" borderId="0" xfId="0" applyFont="1" applyFill="1" applyBorder="1" applyAlignment="1">
      <alignment horizontal="center" vertical="center"/>
    </xf>
    <xf numFmtId="3" fontId="2" fillId="0" borderId="2" xfId="1" applyNumberFormat="1" applyFont="1" applyFill="1" applyBorder="1" applyAlignment="1">
      <alignment horizontal="center" vertical="center"/>
    </xf>
    <xf numFmtId="3" fontId="6" fillId="0" borderId="2" xfId="1" applyNumberFormat="1" applyFont="1" applyFill="1" applyBorder="1" applyAlignment="1">
      <alignment horizontal="center" vertical="center"/>
    </xf>
    <xf numFmtId="164" fontId="0" fillId="0" borderId="0" xfId="0" applyNumberFormat="1" applyAlignment="1">
      <alignment horizontal="center"/>
    </xf>
    <xf numFmtId="9" fontId="2" fillId="0" borderId="4" xfId="1" applyFont="1" applyFill="1" applyBorder="1" applyAlignment="1">
      <alignment horizontal="center" vertical="center"/>
    </xf>
    <xf numFmtId="0" fontId="4" fillId="0" borderId="4" xfId="0" applyFont="1" applyFill="1" applyBorder="1" applyAlignment="1">
      <alignment horizontal="center" vertical="center"/>
    </xf>
    <xf numFmtId="166" fontId="6" fillId="0" borderId="3" xfId="1" applyNumberFormat="1" applyFont="1" applyFill="1" applyBorder="1" applyAlignment="1">
      <alignment horizontal="center" vertical="center"/>
    </xf>
    <xf numFmtId="0" fontId="0" fillId="0" borderId="3" xfId="0" applyFill="1" applyBorder="1" applyAlignment="1">
      <alignment horizontal="center"/>
    </xf>
    <xf numFmtId="3" fontId="2" fillId="0" borderId="5" xfId="0" applyNumberFormat="1" applyFont="1" applyBorder="1" applyAlignment="1">
      <alignment horizontal="center"/>
    </xf>
    <xf numFmtId="164" fontId="2" fillId="0" borderId="5" xfId="1" applyNumberFormat="1" applyFont="1" applyBorder="1" applyAlignment="1">
      <alignment horizontal="center"/>
    </xf>
    <xf numFmtId="166" fontId="8" fillId="0" borderId="0" xfId="0" applyNumberFormat="1" applyFont="1" applyAlignment="1">
      <alignment horizontal="center"/>
    </xf>
    <xf numFmtId="166" fontId="2" fillId="0" borderId="5" xfId="0" applyNumberFormat="1" applyFont="1" applyBorder="1" applyAlignment="1">
      <alignment horizontal="center"/>
    </xf>
    <xf numFmtId="164" fontId="0" fillId="0" borderId="0" xfId="1" applyNumberFormat="1" applyFont="1"/>
    <xf numFmtId="0" fontId="14" fillId="0" borderId="0" xfId="0" applyFont="1" applyAlignment="1">
      <alignment horizontal="center"/>
    </xf>
    <xf numFmtId="0" fontId="0" fillId="0" borderId="2" xfId="0" applyBorder="1" applyAlignment="1">
      <alignment horizontal="center"/>
    </xf>
    <xf numFmtId="0" fontId="3" fillId="0" borderId="2" xfId="0" applyFont="1" applyFill="1" applyBorder="1" applyAlignment="1">
      <alignment horizontal="center" vertical="center" wrapText="1"/>
    </xf>
    <xf numFmtId="0" fontId="2" fillId="0" borderId="0" xfId="0" applyFont="1" applyFill="1" applyBorder="1" applyAlignment="1">
      <alignment horizontal="center" vertical="center"/>
    </xf>
    <xf numFmtId="166" fontId="0" fillId="0" borderId="2" xfId="0" applyNumberFormat="1" applyBorder="1" applyAlignment="1">
      <alignment horizontal="center"/>
    </xf>
    <xf numFmtId="164" fontId="2" fillId="0" borderId="5" xfId="0" applyNumberFormat="1" applyFont="1" applyBorder="1" applyAlignment="1">
      <alignment horizontal="center"/>
    </xf>
    <xf numFmtId="0" fontId="5" fillId="0" borderId="0" xfId="0" applyFont="1" applyAlignment="1">
      <alignment horizontal="left"/>
    </xf>
    <xf numFmtId="0" fontId="0" fillId="0" borderId="2" xfId="0" applyBorder="1" applyAlignment="1">
      <alignment horizontal="center"/>
    </xf>
    <xf numFmtId="0" fontId="2" fillId="0" borderId="0" xfId="0" applyFont="1" applyFill="1" applyBorder="1" applyAlignment="1">
      <alignment horizontal="center" vertical="center"/>
    </xf>
    <xf numFmtId="166" fontId="0" fillId="0" borderId="2" xfId="0" applyNumberFormat="1" applyBorder="1" applyAlignment="1">
      <alignment horizontal="center"/>
    </xf>
    <xf numFmtId="9" fontId="2" fillId="0" borderId="4" xfId="1" applyFont="1" applyFill="1" applyBorder="1" applyAlignment="1">
      <alignment horizontal="center" vertical="center"/>
    </xf>
    <xf numFmtId="9" fontId="2" fillId="0" borderId="2" xfId="1" applyFont="1" applyFill="1" applyBorder="1" applyAlignment="1">
      <alignment horizontal="center" vertical="center" wrapText="1"/>
    </xf>
    <xf numFmtId="9" fontId="2" fillId="0" borderId="2" xfId="1" applyFont="1" applyFill="1" applyBorder="1" applyAlignment="1">
      <alignment horizontal="center" vertical="center" wrapText="1"/>
    </xf>
    <xf numFmtId="0" fontId="0" fillId="0" borderId="0" xfId="0" applyAlignment="1">
      <alignment wrapText="1"/>
    </xf>
    <xf numFmtId="9" fontId="2" fillId="0" borderId="2" xfId="1" applyFont="1" applyFill="1" applyBorder="1" applyAlignment="1">
      <alignment horizontal="center" vertical="center"/>
    </xf>
    <xf numFmtId="0" fontId="3" fillId="0" borderId="2" xfId="0" applyFont="1" applyFill="1" applyBorder="1" applyAlignment="1">
      <alignment horizontal="center" vertical="center" wrapText="1"/>
    </xf>
    <xf numFmtId="0" fontId="2" fillId="0" borderId="0" xfId="0" applyFont="1" applyFill="1" applyBorder="1" applyAlignment="1">
      <alignment horizontal="center" vertical="center"/>
    </xf>
    <xf numFmtId="0" fontId="4" fillId="0" borderId="9" xfId="0" applyFont="1" applyFill="1" applyBorder="1" applyAlignment="1">
      <alignment horizontal="center" vertical="center"/>
    </xf>
    <xf numFmtId="166" fontId="6" fillId="0" borderId="10" xfId="1" applyNumberFormat="1" applyFont="1" applyFill="1" applyBorder="1" applyAlignment="1">
      <alignment horizontal="center" vertical="center"/>
    </xf>
    <xf numFmtId="0" fontId="4" fillId="0" borderId="13" xfId="0" applyFont="1" applyFill="1" applyBorder="1" applyAlignment="1">
      <alignment horizontal="center" vertical="center"/>
    </xf>
    <xf numFmtId="166" fontId="6" fillId="0" borderId="14" xfId="1" applyNumberFormat="1" applyFont="1" applyFill="1" applyBorder="1" applyAlignment="1">
      <alignment horizontal="center" vertical="center"/>
    </xf>
    <xf numFmtId="0" fontId="2" fillId="0" borderId="7" xfId="0" applyFont="1" applyBorder="1" applyAlignment="1">
      <alignment horizontal="center"/>
    </xf>
    <xf numFmtId="0" fontId="4" fillId="0" borderId="18" xfId="0" applyFont="1" applyFill="1" applyBorder="1" applyAlignment="1">
      <alignment horizontal="center" vertical="center"/>
    </xf>
    <xf numFmtId="166" fontId="6" fillId="0" borderId="19" xfId="1" applyNumberFormat="1" applyFont="1" applyFill="1" applyBorder="1" applyAlignment="1">
      <alignment horizontal="center" vertical="center"/>
    </xf>
    <xf numFmtId="0" fontId="0" fillId="0" borderId="15" xfId="0" applyBorder="1" applyAlignment="1">
      <alignment horizontal="center"/>
    </xf>
    <xf numFmtId="0" fontId="0" fillId="0" borderId="23" xfId="0" applyBorder="1" applyAlignment="1">
      <alignment horizontal="center"/>
    </xf>
    <xf numFmtId="0" fontId="4" fillId="0" borderId="14" xfId="0" applyFont="1" applyFill="1" applyBorder="1" applyAlignment="1">
      <alignment horizontal="center" vertical="center" wrapText="1"/>
    </xf>
    <xf numFmtId="0" fontId="2" fillId="0" borderId="16" xfId="0" applyFont="1" applyBorder="1" applyAlignment="1">
      <alignment horizontal="center"/>
    </xf>
    <xf numFmtId="0" fontId="2" fillId="0" borderId="24" xfId="0" applyFont="1" applyBorder="1" applyAlignment="1">
      <alignment horizontal="center"/>
    </xf>
    <xf numFmtId="3" fontId="0" fillId="0" borderId="0" xfId="0" applyNumberFormat="1"/>
    <xf numFmtId="0" fontId="13" fillId="0" borderId="0" xfId="0" applyFont="1" applyAlignment="1">
      <alignment horizontal="left"/>
    </xf>
    <xf numFmtId="0" fontId="3" fillId="0" borderId="2" xfId="0" applyFont="1" applyFill="1" applyBorder="1" applyAlignment="1">
      <alignment horizontal="center" vertical="center" wrapText="1"/>
    </xf>
    <xf numFmtId="0" fontId="16" fillId="0" borderId="0" xfId="3" applyFont="1"/>
    <xf numFmtId="0" fontId="17" fillId="0" borderId="0" xfId="3" applyFont="1"/>
    <xf numFmtId="0" fontId="16" fillId="4" borderId="0" xfId="3" applyFont="1" applyFill="1"/>
    <xf numFmtId="0" fontId="18" fillId="0" borderId="0" xfId="0" applyNumberFormat="1" applyFont="1" applyAlignment="1"/>
    <xf numFmtId="0" fontId="19" fillId="0" borderId="0" xfId="0" applyNumberFormat="1" applyFont="1" applyAlignment="1"/>
    <xf numFmtId="0" fontId="20" fillId="0" borderId="0" xfId="3" applyNumberFormat="1" applyFont="1" applyAlignment="1"/>
    <xf numFmtId="49" fontId="21" fillId="0" borderId="0" xfId="3" applyNumberFormat="1" applyFont="1" applyAlignment="1">
      <alignment horizontal="left"/>
    </xf>
    <xf numFmtId="0" fontId="22" fillId="0" borderId="0" xfId="3" applyFont="1"/>
    <xf numFmtId="0" fontId="16" fillId="0" borderId="0" xfId="3" applyFont="1" applyAlignment="1"/>
    <xf numFmtId="0" fontId="23" fillId="0" borderId="0" xfId="3" applyFont="1" applyAlignment="1">
      <alignment vertical="top" wrapText="1"/>
    </xf>
    <xf numFmtId="0" fontId="24" fillId="0" borderId="0" xfId="3" applyFont="1" applyAlignment="1">
      <alignment vertical="top"/>
    </xf>
    <xf numFmtId="0" fontId="23" fillId="0" borderId="0" xfId="3" applyFont="1" applyAlignment="1">
      <alignment vertical="top"/>
    </xf>
    <xf numFmtId="0" fontId="25" fillId="0" borderId="0" xfId="4" applyFont="1" applyAlignment="1">
      <alignment horizontal="justify" vertical="justify" wrapText="1"/>
    </xf>
    <xf numFmtId="0" fontId="26" fillId="0" borderId="0" xfId="4" applyFont="1"/>
    <xf numFmtId="0" fontId="26" fillId="0" borderId="0" xfId="4" applyFont="1" applyAlignment="1">
      <alignment wrapText="1"/>
    </xf>
    <xf numFmtId="0" fontId="26" fillId="5" borderId="0" xfId="5" applyFont="1" applyFill="1" applyAlignment="1">
      <alignment vertical="top" wrapText="1"/>
    </xf>
    <xf numFmtId="0" fontId="28" fillId="0" borderId="0" xfId="6" applyAlignment="1" applyProtection="1">
      <alignment wrapText="1"/>
    </xf>
    <xf numFmtId="0" fontId="29" fillId="0" borderId="0" xfId="4" applyFont="1"/>
    <xf numFmtId="0" fontId="26" fillId="0" borderId="0" xfId="4" applyFont="1" applyAlignment="1">
      <alignment horizontal="left" wrapText="1"/>
    </xf>
    <xf numFmtId="0" fontId="26" fillId="0" borderId="0" xfId="4" applyFont="1" applyAlignment="1">
      <alignment horizontal="justify" vertical="justify" wrapText="1"/>
    </xf>
    <xf numFmtId="0" fontId="28" fillId="0" borderId="0" xfId="6" applyAlignment="1" applyProtection="1">
      <alignment horizontal="justify" vertical="justify" wrapText="1"/>
    </xf>
    <xf numFmtId="0" fontId="15" fillId="0" borderId="0" xfId="4" applyAlignment="1">
      <alignment wrapText="1"/>
    </xf>
    <xf numFmtId="0" fontId="23" fillId="0" borderId="0" xfId="4" applyFont="1" applyAlignment="1">
      <alignment horizontal="left" vertical="top" wrapText="1"/>
    </xf>
    <xf numFmtId="0" fontId="30" fillId="0" borderId="0" xfId="7" applyFont="1" applyAlignment="1">
      <alignment horizontal="left" vertical="top"/>
    </xf>
    <xf numFmtId="0" fontId="31" fillId="0" borderId="0" xfId="7" applyFont="1" applyAlignment="1">
      <alignment vertical="top"/>
    </xf>
    <xf numFmtId="0" fontId="26" fillId="0" borderId="0" xfId="7" applyFont="1" applyAlignment="1">
      <alignment vertical="top"/>
    </xf>
    <xf numFmtId="0" fontId="25" fillId="0" borderId="0" xfId="8" applyFont="1" applyFill="1" applyAlignment="1">
      <alignment horizontal="left" vertical="top"/>
    </xf>
    <xf numFmtId="0" fontId="28" fillId="0" borderId="0" xfId="6" applyAlignment="1" applyProtection="1">
      <alignment vertical="top"/>
    </xf>
    <xf numFmtId="0" fontId="20" fillId="0" borderId="0" xfId="8" applyFont="1" applyFill="1" applyAlignment="1">
      <alignment vertical="top"/>
    </xf>
    <xf numFmtId="0" fontId="26" fillId="0" borderId="0" xfId="8" applyFont="1" applyFill="1" applyAlignment="1">
      <alignment vertical="top"/>
    </xf>
    <xf numFmtId="0" fontId="26" fillId="0" borderId="0" xfId="9" applyFont="1" applyAlignment="1">
      <alignment vertical="top"/>
    </xf>
    <xf numFmtId="166" fontId="2" fillId="0" borderId="26" xfId="1" applyNumberFormat="1" applyFont="1" applyFill="1" applyBorder="1" applyAlignment="1">
      <alignment horizontal="center" vertical="center"/>
    </xf>
    <xf numFmtId="166" fontId="6" fillId="0" borderId="26" xfId="1" applyNumberFormat="1" applyFont="1" applyFill="1" applyBorder="1" applyAlignment="1">
      <alignment horizontal="center" vertical="center"/>
    </xf>
    <xf numFmtId="3" fontId="0" fillId="0" borderId="27" xfId="0" applyNumberFormat="1" applyBorder="1" applyAlignment="1">
      <alignment horizontal="center"/>
    </xf>
    <xf numFmtId="3" fontId="2" fillId="0" borderId="25" xfId="0" applyNumberFormat="1" applyFont="1" applyBorder="1" applyAlignment="1">
      <alignment horizontal="center"/>
    </xf>
    <xf numFmtId="10" fontId="0" fillId="0" borderId="0" xfId="1" applyNumberFormat="1" applyFont="1" applyAlignment="1">
      <alignment horizontal="center"/>
    </xf>
    <xf numFmtId="10" fontId="2" fillId="0" borderId="5" xfId="1" applyNumberFormat="1" applyFont="1" applyBorder="1" applyAlignment="1">
      <alignment horizontal="center"/>
    </xf>
    <xf numFmtId="0" fontId="13" fillId="0" borderId="0" xfId="0" applyFont="1" applyFill="1" applyBorder="1" applyAlignment="1">
      <alignment horizontal="left"/>
    </xf>
    <xf numFmtId="3" fontId="0" fillId="0" borderId="29" xfId="0" applyNumberFormat="1" applyBorder="1" applyAlignment="1">
      <alignment horizontal="center"/>
    </xf>
    <xf numFmtId="0" fontId="4" fillId="0" borderId="19" xfId="0" applyFont="1" applyFill="1" applyBorder="1" applyAlignment="1">
      <alignment horizontal="center" vertical="center" wrapText="1"/>
    </xf>
    <xf numFmtId="0" fontId="4" fillId="0" borderId="22"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0" borderId="12" xfId="0" applyFont="1" applyFill="1" applyBorder="1" applyAlignment="1">
      <alignment horizontal="center" vertical="center" wrapText="1"/>
    </xf>
    <xf numFmtId="9" fontId="2" fillId="0" borderId="2" xfId="1" applyFont="1" applyFill="1" applyBorder="1" applyAlignment="1">
      <alignment horizontal="center" vertical="center"/>
    </xf>
    <xf numFmtId="0" fontId="2" fillId="0" borderId="0" xfId="0" applyFont="1" applyFill="1" applyBorder="1" applyAlignment="1">
      <alignment horizontal="center" vertical="center"/>
    </xf>
    <xf numFmtId="166" fontId="0" fillId="0" borderId="2" xfId="0" applyNumberFormat="1" applyBorder="1" applyAlignment="1">
      <alignment horizontal="center"/>
    </xf>
    <xf numFmtId="3" fontId="2" fillId="0" borderId="0" xfId="0" applyNumberFormat="1" applyFont="1" applyFill="1" applyBorder="1" applyAlignment="1">
      <alignment horizontal="center" vertical="center"/>
    </xf>
    <xf numFmtId="3" fontId="0" fillId="0" borderId="0" xfId="0" applyNumberFormat="1" applyFill="1" applyBorder="1"/>
    <xf numFmtId="9" fontId="2" fillId="0" borderId="2" xfId="1" applyFont="1" applyFill="1" applyBorder="1" applyAlignment="1">
      <alignment horizontal="center" vertical="center"/>
    </xf>
    <xf numFmtId="0" fontId="2" fillId="0" borderId="0" xfId="0" applyFont="1" applyFill="1" applyBorder="1" applyAlignment="1">
      <alignment horizontal="center" vertical="center"/>
    </xf>
    <xf numFmtId="9" fontId="2" fillId="0" borderId="2" xfId="1" applyFont="1" applyFill="1" applyBorder="1" applyAlignment="1">
      <alignment horizontal="center" vertical="center"/>
    </xf>
    <xf numFmtId="0" fontId="2" fillId="0" borderId="0" xfId="0" applyFont="1" applyFill="1" applyBorder="1" applyAlignment="1">
      <alignment horizontal="center" vertical="center"/>
    </xf>
    <xf numFmtId="3" fontId="2" fillId="0" borderId="0" xfId="0" applyNumberFormat="1" applyFont="1" applyBorder="1" applyAlignment="1">
      <alignment horizontal="center"/>
    </xf>
    <xf numFmtId="166" fontId="0" fillId="0" borderId="2" xfId="0" applyNumberFormat="1" applyBorder="1" applyAlignment="1">
      <alignment horizontal="center"/>
    </xf>
    <xf numFmtId="166" fontId="34" fillId="0" borderId="0" xfId="0" applyNumberFormat="1" applyFont="1" applyAlignment="1">
      <alignment horizontal="center"/>
    </xf>
    <xf numFmtId="166" fontId="3" fillId="0" borderId="5" xfId="0" applyNumberFormat="1" applyFont="1" applyBorder="1" applyAlignment="1">
      <alignment horizontal="center"/>
    </xf>
    <xf numFmtId="9" fontId="0" fillId="0" borderId="0" xfId="1" applyNumberFormat="1" applyFont="1" applyAlignment="1">
      <alignment horizontal="center"/>
    </xf>
    <xf numFmtId="9" fontId="2" fillId="0" borderId="5" xfId="1" applyNumberFormat="1" applyFont="1" applyBorder="1" applyAlignment="1">
      <alignment horizontal="center"/>
    </xf>
    <xf numFmtId="3" fontId="8" fillId="0" borderId="0" xfId="0" applyNumberFormat="1" applyFont="1"/>
    <xf numFmtId="4" fontId="12" fillId="0" borderId="0" xfId="0" applyNumberFormat="1" applyFont="1" applyAlignment="1">
      <alignment horizontal="justify" vertical="center"/>
    </xf>
    <xf numFmtId="167" fontId="0" fillId="0" borderId="0" xfId="2" applyNumberFormat="1" applyFont="1"/>
    <xf numFmtId="167" fontId="12" fillId="0" borderId="0" xfId="2" applyNumberFormat="1" applyFont="1" applyAlignment="1">
      <alignment horizontal="justify" vertical="center"/>
    </xf>
    <xf numFmtId="0" fontId="2" fillId="0" borderId="0" xfId="0" applyFont="1" applyAlignment="1">
      <alignment horizontal="center"/>
    </xf>
    <xf numFmtId="3" fontId="0" fillId="0" borderId="0" xfId="0" applyNumberFormat="1" applyFill="1" applyBorder="1" applyAlignment="1">
      <alignment horizontal="center"/>
    </xf>
    <xf numFmtId="164" fontId="0" fillId="0" borderId="0" xfId="1" applyNumberFormat="1" applyFont="1" applyFill="1" applyBorder="1" applyAlignment="1">
      <alignment horizontal="center"/>
    </xf>
    <xf numFmtId="3" fontId="0" fillId="0" borderId="15" xfId="0" applyNumberFormat="1" applyFill="1" applyBorder="1" applyAlignment="1">
      <alignment horizontal="center"/>
    </xf>
    <xf numFmtId="0" fontId="8" fillId="0" borderId="0" xfId="0" applyFont="1" applyFill="1"/>
    <xf numFmtId="0" fontId="5" fillId="0" borderId="0" xfId="0" applyFont="1" applyFill="1" applyAlignment="1">
      <alignment horizontal="left"/>
    </xf>
    <xf numFmtId="0" fontId="5" fillId="0" borderId="0" xfId="0" applyFont="1" applyFill="1" applyAlignment="1">
      <alignment horizontal="center"/>
    </xf>
    <xf numFmtId="0" fontId="0" fillId="0" borderId="0" xfId="0" applyFill="1" applyAlignment="1">
      <alignment horizontal="center"/>
    </xf>
    <xf numFmtId="0" fontId="0" fillId="0" borderId="0" xfId="0" applyFill="1"/>
    <xf numFmtId="0" fontId="9" fillId="0" borderId="0" xfId="0" applyFont="1" applyFill="1" applyAlignment="1">
      <alignment horizontal="center"/>
    </xf>
    <xf numFmtId="0" fontId="8" fillId="0" borderId="0" xfId="0" applyFont="1" applyFill="1" applyAlignment="1">
      <alignment horizontal="center"/>
    </xf>
    <xf numFmtId="166" fontId="0" fillId="0" borderId="20" xfId="0" applyNumberFormat="1" applyFill="1" applyBorder="1" applyAlignment="1">
      <alignment horizontal="center"/>
    </xf>
    <xf numFmtId="0" fontId="11" fillId="0" borderId="0" xfId="0" applyFont="1" applyFill="1"/>
    <xf numFmtId="0" fontId="2" fillId="0" borderId="7" xfId="0" applyFont="1" applyFill="1" applyBorder="1" applyAlignment="1">
      <alignment horizontal="center"/>
    </xf>
    <xf numFmtId="3" fontId="2" fillId="0" borderId="16" xfId="0" applyNumberFormat="1" applyFont="1" applyFill="1" applyBorder="1" applyAlignment="1">
      <alignment horizontal="center"/>
    </xf>
    <xf numFmtId="3" fontId="2" fillId="0" borderId="5" xfId="0" applyNumberFormat="1" applyFont="1" applyFill="1" applyBorder="1" applyAlignment="1">
      <alignment horizontal="center"/>
    </xf>
    <xf numFmtId="164" fontId="2" fillId="0" borderId="5" xfId="1" applyNumberFormat="1" applyFont="1" applyFill="1" applyBorder="1" applyAlignment="1">
      <alignment horizontal="center"/>
    </xf>
    <xf numFmtId="0" fontId="2" fillId="0" borderId="0" xfId="0" applyFont="1" applyFill="1"/>
    <xf numFmtId="0" fontId="2" fillId="0" borderId="0" xfId="0" applyFont="1" applyFill="1" applyBorder="1" applyAlignment="1">
      <alignment horizontal="center"/>
    </xf>
    <xf numFmtId="0" fontId="0" fillId="0" borderId="0" xfId="0" applyFill="1" applyBorder="1" applyAlignment="1">
      <alignment horizontal="center"/>
    </xf>
    <xf numFmtId="166" fontId="2" fillId="0" borderId="21" xfId="0" applyNumberFormat="1" applyFont="1" applyFill="1" applyBorder="1" applyAlignment="1">
      <alignment horizontal="center"/>
    </xf>
    <xf numFmtId="166" fontId="0" fillId="0" borderId="11" xfId="0" applyNumberFormat="1" applyFill="1" applyBorder="1" applyAlignment="1">
      <alignment horizontal="center"/>
    </xf>
    <xf numFmtId="166" fontId="2" fillId="0" borderId="7" xfId="0" applyNumberFormat="1" applyFont="1" applyFill="1" applyBorder="1" applyAlignment="1">
      <alignment horizontal="center"/>
    </xf>
    <xf numFmtId="0" fontId="4" fillId="0" borderId="31" xfId="0" applyFont="1" applyFill="1" applyBorder="1" applyAlignment="1">
      <alignment horizontal="center" vertical="center" wrapText="1"/>
    </xf>
    <xf numFmtId="0" fontId="3" fillId="0" borderId="31" xfId="0" applyFont="1" applyFill="1" applyBorder="1" applyAlignment="1">
      <alignment horizontal="center" vertical="center" wrapText="1"/>
    </xf>
    <xf numFmtId="166" fontId="0" fillId="0" borderId="20" xfId="0" applyNumberFormat="1" applyBorder="1" applyAlignment="1">
      <alignment horizontal="center"/>
    </xf>
    <xf numFmtId="166" fontId="2" fillId="0" borderId="21" xfId="0" applyNumberFormat="1" applyFont="1" applyBorder="1" applyAlignment="1">
      <alignment horizontal="center"/>
    </xf>
    <xf numFmtId="166" fontId="0" fillId="0" borderId="11" xfId="0" applyNumberFormat="1" applyBorder="1" applyAlignment="1">
      <alignment horizontal="center"/>
    </xf>
    <xf numFmtId="166" fontId="2" fillId="0" borderId="7" xfId="0" applyNumberFormat="1" applyFont="1" applyBorder="1" applyAlignment="1">
      <alignment horizontal="center"/>
    </xf>
    <xf numFmtId="0" fontId="35" fillId="0" borderId="6" xfId="0" applyFont="1" applyBorder="1" applyAlignment="1">
      <alignment horizontal="left"/>
    </xf>
    <xf numFmtId="0" fontId="35" fillId="0" borderId="0" xfId="0" applyFont="1" applyAlignment="1">
      <alignment horizontal="left"/>
    </xf>
    <xf numFmtId="3" fontId="34" fillId="0" borderId="15" xfId="0" applyNumberFormat="1" applyFont="1" applyFill="1" applyBorder="1" applyAlignment="1">
      <alignment horizontal="center"/>
    </xf>
    <xf numFmtId="3" fontId="34" fillId="0" borderId="0" xfId="0" applyNumberFormat="1" applyFont="1" applyFill="1" applyBorder="1" applyAlignment="1">
      <alignment horizontal="center"/>
    </xf>
    <xf numFmtId="0" fontId="26" fillId="8" borderId="0" xfId="9" applyFont="1" applyFill="1" applyAlignment="1">
      <alignment vertical="top"/>
    </xf>
    <xf numFmtId="0" fontId="26" fillId="7" borderId="0" xfId="9" applyFont="1" applyFill="1" applyAlignment="1">
      <alignment vertical="top"/>
    </xf>
    <xf numFmtId="0" fontId="26" fillId="10" borderId="0" xfId="9" applyFont="1" applyFill="1" applyAlignment="1">
      <alignment vertical="top"/>
    </xf>
    <xf numFmtId="0" fontId="26" fillId="9" borderId="0" xfId="7" applyFont="1" applyFill="1" applyAlignment="1">
      <alignment vertical="top"/>
    </xf>
    <xf numFmtId="0" fontId="26" fillId="6" borderId="0" xfId="9" applyFont="1" applyFill="1" applyAlignment="1">
      <alignment vertical="top"/>
    </xf>
    <xf numFmtId="0" fontId="26" fillId="11" borderId="0" xfId="9" applyFont="1" applyFill="1" applyAlignment="1">
      <alignment vertical="top"/>
    </xf>
    <xf numFmtId="0" fontId="26" fillId="12" borderId="0" xfId="9" applyFont="1" applyFill="1" applyAlignment="1">
      <alignment vertical="top"/>
    </xf>
    <xf numFmtId="0" fontId="26" fillId="13" borderId="0" xfId="9" applyFont="1" applyFill="1" applyAlignment="1">
      <alignment vertical="top"/>
    </xf>
    <xf numFmtId="0" fontId="26" fillId="14" borderId="0" xfId="9" applyFont="1" applyFill="1" applyAlignment="1">
      <alignment vertical="top"/>
    </xf>
    <xf numFmtId="0" fontId="0" fillId="0" borderId="2" xfId="0" applyBorder="1" applyAlignment="1">
      <alignment horizontal="center"/>
    </xf>
    <xf numFmtId="0" fontId="3" fillId="0" borderId="2" xfId="0" applyFont="1" applyFill="1" applyBorder="1" applyAlignment="1">
      <alignment horizontal="center" vertical="center" wrapText="1"/>
    </xf>
    <xf numFmtId="9" fontId="2" fillId="0" borderId="2" xfId="1" applyFont="1" applyFill="1" applyBorder="1" applyAlignment="1">
      <alignment horizontal="center" vertical="center"/>
    </xf>
    <xf numFmtId="9" fontId="2" fillId="0" borderId="4" xfId="1" applyFont="1" applyFill="1" applyBorder="1" applyAlignment="1">
      <alignment horizontal="center" vertical="center"/>
    </xf>
    <xf numFmtId="0" fontId="2" fillId="0" borderId="0" xfId="0" applyFont="1" applyFill="1" applyBorder="1" applyAlignment="1">
      <alignment horizontal="center" vertical="center"/>
    </xf>
    <xf numFmtId="166" fontId="0" fillId="0" borderId="2" xfId="0" applyNumberFormat="1" applyBorder="1" applyAlignment="1">
      <alignment horizontal="center"/>
    </xf>
    <xf numFmtId="9" fontId="2" fillId="0" borderId="2" xfId="1" applyFont="1" applyFill="1" applyBorder="1" applyAlignment="1">
      <alignment horizontal="center" vertical="center" wrapText="1"/>
    </xf>
    <xf numFmtId="9" fontId="2" fillId="0" borderId="2" xfId="1" applyFont="1" applyFill="1" applyBorder="1" applyAlignment="1">
      <alignment horizontal="center" vertical="center"/>
    </xf>
    <xf numFmtId="9" fontId="2" fillId="0" borderId="4" xfId="1" applyFont="1" applyFill="1" applyBorder="1" applyAlignment="1">
      <alignment horizontal="center" vertical="center"/>
    </xf>
    <xf numFmtId="9" fontId="2" fillId="0" borderId="5" xfId="1" applyFont="1" applyBorder="1" applyAlignment="1">
      <alignment horizontal="center"/>
    </xf>
    <xf numFmtId="10" fontId="2" fillId="0" borderId="5" xfId="1" applyNumberFormat="1" applyFont="1" applyFill="1" applyBorder="1" applyAlignment="1">
      <alignment horizontal="center"/>
    </xf>
    <xf numFmtId="9" fontId="2" fillId="0" borderId="5" xfId="1" applyNumberFormat="1" applyFont="1" applyFill="1" applyBorder="1" applyAlignment="1">
      <alignment horizontal="center"/>
    </xf>
    <xf numFmtId="0" fontId="0" fillId="0" borderId="15" xfId="0" applyFill="1" applyBorder="1" applyAlignment="1">
      <alignment horizontal="center"/>
    </xf>
    <xf numFmtId="0" fontId="0" fillId="0" borderId="23" xfId="0" applyFill="1" applyBorder="1" applyAlignment="1">
      <alignment horizontal="center"/>
    </xf>
    <xf numFmtId="3" fontId="34" fillId="0" borderId="20" xfId="0" applyNumberFormat="1" applyFont="1" applyFill="1" applyBorder="1" applyAlignment="1">
      <alignment horizontal="center"/>
    </xf>
    <xf numFmtId="3" fontId="0" fillId="0" borderId="20" xfId="0" applyNumberFormat="1" applyFill="1" applyBorder="1" applyAlignment="1">
      <alignment horizontal="center"/>
    </xf>
    <xf numFmtId="3" fontId="2" fillId="0" borderId="21" xfId="0" applyNumberFormat="1" applyFont="1" applyFill="1" applyBorder="1" applyAlignment="1">
      <alignment horizontal="center"/>
    </xf>
    <xf numFmtId="3" fontId="0" fillId="0" borderId="11" xfId="0" applyNumberFormat="1" applyFill="1" applyBorder="1" applyAlignment="1">
      <alignment horizontal="center"/>
    </xf>
    <xf numFmtId="3" fontId="2" fillId="0" borderId="7" xfId="0" applyNumberFormat="1" applyFont="1" applyFill="1" applyBorder="1" applyAlignment="1">
      <alignment horizontal="center"/>
    </xf>
    <xf numFmtId="3" fontId="0" fillId="0" borderId="0" xfId="0" applyNumberFormat="1" applyFill="1" applyAlignment="1">
      <alignment horizontal="center"/>
    </xf>
    <xf numFmtId="3" fontId="6" fillId="0" borderId="19" xfId="1" applyNumberFormat="1" applyFont="1" applyFill="1" applyBorder="1" applyAlignment="1">
      <alignment horizontal="center" vertical="center"/>
    </xf>
    <xf numFmtId="3" fontId="0" fillId="0" borderId="11" xfId="0" applyNumberFormat="1" applyBorder="1" applyAlignment="1">
      <alignment horizontal="center"/>
    </xf>
    <xf numFmtId="3" fontId="2" fillId="0" borderId="7" xfId="0" applyNumberFormat="1" applyFont="1" applyBorder="1" applyAlignment="1">
      <alignment horizontal="center"/>
    </xf>
    <xf numFmtId="3" fontId="0" fillId="0" borderId="32" xfId="0" applyNumberFormat="1" applyBorder="1" applyAlignment="1">
      <alignment horizontal="center"/>
    </xf>
    <xf numFmtId="3" fontId="2" fillId="0" borderId="30" xfId="0" applyNumberFormat="1" applyFont="1" applyBorder="1" applyAlignment="1">
      <alignment horizontal="center"/>
    </xf>
    <xf numFmtId="3" fontId="0" fillId="0" borderId="32" xfId="0" applyNumberFormat="1" applyFill="1" applyBorder="1" applyAlignment="1">
      <alignment horizontal="center"/>
    </xf>
    <xf numFmtId="0" fontId="23" fillId="0" borderId="0" xfId="10" applyFont="1"/>
    <xf numFmtId="0" fontId="23" fillId="0" borderId="0" xfId="10" applyFont="1" applyAlignment="1">
      <alignment vertical="center"/>
    </xf>
    <xf numFmtId="0" fontId="23" fillId="0" borderId="0" xfId="10" applyFont="1" applyBorder="1" applyAlignment="1">
      <alignment vertical="center"/>
    </xf>
    <xf numFmtId="0" fontId="23" fillId="0" borderId="0" xfId="10" applyFont="1" applyAlignment="1">
      <alignment horizontal="center"/>
    </xf>
    <xf numFmtId="0" fontId="23" fillId="0" borderId="0" xfId="10" applyFont="1" applyBorder="1"/>
    <xf numFmtId="17" fontId="26" fillId="0" borderId="0" xfId="10" quotePrefix="1" applyNumberFormat="1" applyFont="1" applyAlignment="1"/>
    <xf numFmtId="0" fontId="32" fillId="0" borderId="28" xfId="0" applyFont="1" applyFill="1" applyBorder="1" applyAlignment="1">
      <alignment vertical="center" wrapText="1"/>
    </xf>
    <xf numFmtId="0" fontId="32" fillId="0" borderId="33" xfId="0" applyFont="1" applyFill="1" applyBorder="1" applyAlignment="1">
      <alignment vertical="center" wrapText="1"/>
    </xf>
    <xf numFmtId="0" fontId="20" fillId="0" borderId="2" xfId="0" applyFont="1" applyFill="1" applyBorder="1" applyAlignment="1">
      <alignment vertical="center" wrapText="1"/>
    </xf>
    <xf numFmtId="164" fontId="0" fillId="0" borderId="0" xfId="1" applyNumberFormat="1" applyFont="1" applyFill="1" applyAlignment="1">
      <alignment horizontal="center"/>
    </xf>
    <xf numFmtId="166" fontId="0" fillId="0" borderId="0" xfId="0" applyNumberFormat="1" applyFill="1" applyAlignment="1">
      <alignment horizontal="center"/>
    </xf>
    <xf numFmtId="0" fontId="2" fillId="0" borderId="16" xfId="0" applyFont="1" applyFill="1" applyBorder="1" applyAlignment="1">
      <alignment horizontal="center"/>
    </xf>
    <xf numFmtId="0" fontId="2" fillId="0" borderId="24" xfId="0" applyFont="1" applyFill="1" applyBorder="1" applyAlignment="1">
      <alignment horizontal="center"/>
    </xf>
    <xf numFmtId="3" fontId="2" fillId="0" borderId="30" xfId="0" applyNumberFormat="1" applyFont="1" applyFill="1" applyBorder="1" applyAlignment="1">
      <alignment horizontal="center"/>
    </xf>
    <xf numFmtId="166" fontId="2" fillId="0" borderId="5" xfId="0" applyNumberFormat="1" applyFont="1" applyFill="1" applyBorder="1" applyAlignment="1">
      <alignment horizontal="center"/>
    </xf>
    <xf numFmtId="3" fontId="0" fillId="0" borderId="0" xfId="0" applyNumberFormat="1" applyFill="1"/>
    <xf numFmtId="166" fontId="34" fillId="0" borderId="0" xfId="0" applyNumberFormat="1" applyFont="1" applyFill="1" applyAlignment="1">
      <alignment horizontal="center"/>
    </xf>
    <xf numFmtId="166" fontId="3" fillId="0" borderId="5" xfId="0" applyNumberFormat="1" applyFont="1" applyFill="1" applyBorder="1" applyAlignment="1">
      <alignment horizontal="center"/>
    </xf>
    <xf numFmtId="0" fontId="32" fillId="5" borderId="28" xfId="0" applyFont="1" applyFill="1" applyBorder="1" applyAlignment="1">
      <alignment vertical="center" wrapText="1"/>
    </xf>
    <xf numFmtId="0" fontId="0" fillId="0" borderId="0" xfId="0"/>
    <xf numFmtId="0" fontId="2" fillId="0" borderId="0" xfId="0" applyFont="1" applyFill="1" applyBorder="1" applyAlignment="1">
      <alignment horizontal="center" vertical="center"/>
    </xf>
    <xf numFmtId="9" fontId="2" fillId="0" borderId="0" xfId="1" applyFont="1" applyFill="1" applyBorder="1" applyAlignment="1">
      <alignment horizontal="center" vertical="center"/>
    </xf>
    <xf numFmtId="9" fontId="2" fillId="0" borderId="0" xfId="1" applyFont="1" applyFill="1" applyBorder="1" applyAlignment="1">
      <alignment horizontal="center" vertical="center"/>
    </xf>
    <xf numFmtId="0" fontId="2" fillId="0" borderId="0" xfId="0" applyFont="1" applyFill="1" applyBorder="1" applyAlignment="1">
      <alignment horizontal="center" vertical="center"/>
    </xf>
    <xf numFmtId="0" fontId="35" fillId="0" borderId="6" xfId="0" applyFont="1" applyFill="1" applyBorder="1" applyAlignment="1">
      <alignment horizontal="left"/>
    </xf>
    <xf numFmtId="0" fontId="0" fillId="0" borderId="2" xfId="0" applyBorder="1" applyAlignment="1">
      <alignment horizontal="center"/>
    </xf>
    <xf numFmtId="0" fontId="3" fillId="0" borderId="2"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2" fillId="0" borderId="2" xfId="0" applyFont="1" applyBorder="1" applyAlignment="1">
      <alignment horizontal="center"/>
    </xf>
    <xf numFmtId="9" fontId="2" fillId="0" borderId="2" xfId="1" applyFont="1" applyFill="1" applyBorder="1" applyAlignment="1">
      <alignment horizontal="center" vertical="center"/>
    </xf>
    <xf numFmtId="0" fontId="25" fillId="0" borderId="0" xfId="0" applyFont="1" applyFill="1" applyBorder="1" applyAlignment="1">
      <alignment horizontal="left"/>
    </xf>
    <xf numFmtId="0" fontId="26" fillId="0" borderId="0" xfId="0" applyFont="1" applyFill="1" applyBorder="1" applyAlignment="1">
      <alignment horizontal="left" vertical="top" wrapText="1"/>
    </xf>
    <xf numFmtId="9" fontId="2" fillId="0" borderId="4" xfId="1" applyFont="1" applyFill="1" applyBorder="1" applyAlignment="1">
      <alignment horizontal="center" vertical="center"/>
    </xf>
    <xf numFmtId="9" fontId="2" fillId="0" borderId="0" xfId="1" applyFont="1" applyFill="1" applyBorder="1" applyAlignment="1">
      <alignment horizontal="center" vertical="center"/>
    </xf>
    <xf numFmtId="9" fontId="2" fillId="0" borderId="3" xfId="1" applyFont="1" applyFill="1" applyBorder="1" applyAlignment="1">
      <alignment horizontal="center" vertical="center"/>
    </xf>
    <xf numFmtId="0" fontId="2" fillId="0" borderId="0" xfId="0" applyFont="1" applyFill="1" applyBorder="1" applyAlignment="1">
      <alignment horizontal="center" vertical="center"/>
    </xf>
    <xf numFmtId="166" fontId="0" fillId="0" borderId="2" xfId="0" applyNumberFormat="1" applyBorder="1" applyAlignment="1">
      <alignment horizontal="center"/>
    </xf>
    <xf numFmtId="166" fontId="0" fillId="0" borderId="26" xfId="0" applyNumberFormat="1" applyBorder="1" applyAlignment="1">
      <alignment horizontal="center"/>
    </xf>
    <xf numFmtId="164" fontId="0" fillId="0" borderId="2" xfId="1" applyNumberFormat="1" applyFont="1" applyBorder="1" applyAlignment="1">
      <alignment horizontal="center"/>
    </xf>
    <xf numFmtId="3" fontId="0" fillId="0" borderId="2" xfId="0" applyNumberFormat="1" applyBorder="1" applyAlignment="1">
      <alignment horizontal="center"/>
    </xf>
    <xf numFmtId="0" fontId="3" fillId="0" borderId="12" xfId="0" applyFont="1" applyFill="1" applyBorder="1" applyAlignment="1">
      <alignment horizontal="center" vertical="center" wrapText="1"/>
    </xf>
    <xf numFmtId="0" fontId="3" fillId="0" borderId="8" xfId="0" applyFont="1" applyFill="1" applyBorder="1" applyAlignment="1">
      <alignment horizontal="center" vertical="center" wrapText="1"/>
    </xf>
    <xf numFmtId="9" fontId="2" fillId="0" borderId="9" xfId="1" applyFont="1" applyFill="1" applyBorder="1" applyAlignment="1">
      <alignment horizontal="center" vertical="center"/>
    </xf>
    <xf numFmtId="9" fontId="2" fillId="0" borderId="11" xfId="1" applyFont="1" applyFill="1" applyBorder="1" applyAlignment="1">
      <alignment horizontal="center" vertical="center"/>
    </xf>
    <xf numFmtId="9" fontId="2" fillId="0" borderId="10" xfId="1" applyFont="1" applyFill="1" applyBorder="1" applyAlignment="1">
      <alignment horizontal="center" vertical="center"/>
    </xf>
    <xf numFmtId="9" fontId="2" fillId="0" borderId="12" xfId="1" applyFont="1" applyFill="1" applyBorder="1" applyAlignment="1">
      <alignment horizontal="center" vertical="center"/>
    </xf>
    <xf numFmtId="9" fontId="2" fillId="0" borderId="17" xfId="1" applyFont="1" applyFill="1" applyBorder="1" applyAlignment="1">
      <alignment horizontal="center" vertical="center"/>
    </xf>
    <xf numFmtId="0" fontId="3" fillId="0" borderId="22"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3" fillId="2" borderId="8" xfId="0" applyFont="1" applyFill="1" applyBorder="1" applyAlignment="1">
      <alignment horizontal="center" vertical="center" wrapText="1"/>
    </xf>
    <xf numFmtId="17" fontId="26" fillId="0" borderId="3" xfId="10" quotePrefix="1" applyNumberFormat="1" applyFont="1" applyBorder="1" applyAlignment="1">
      <alignment horizontal="left"/>
    </xf>
    <xf numFmtId="0" fontId="30" fillId="5" borderId="0" xfId="5" applyFont="1" applyFill="1" applyAlignment="1">
      <alignment horizontal="left" vertical="top" wrapText="1"/>
    </xf>
    <xf numFmtId="0" fontId="23" fillId="0" borderId="0" xfId="10" applyFont="1" applyAlignment="1">
      <alignment horizontal="left" wrapText="1"/>
    </xf>
  </cellXfs>
  <cellStyles count="13">
    <cellStyle name="Comma" xfId="2" builtinId="3"/>
    <cellStyle name="Comma 2" xfId="11" xr:uid="{00000000-0005-0000-0000-000001000000}"/>
    <cellStyle name="Hyperlink" xfId="6" builtinId="8"/>
    <cellStyle name="Normal" xfId="0" builtinId="0"/>
    <cellStyle name="Normal 11" xfId="5" xr:uid="{00000000-0005-0000-0000-000004000000}"/>
    <cellStyle name="Normal 13" xfId="9" xr:uid="{00000000-0005-0000-0000-000005000000}"/>
    <cellStyle name="Normal 2" xfId="3" xr:uid="{00000000-0005-0000-0000-000006000000}"/>
    <cellStyle name="Normal 2 2 5" xfId="8" xr:uid="{00000000-0005-0000-0000-000007000000}"/>
    <cellStyle name="Normal 3" xfId="4" xr:uid="{00000000-0005-0000-0000-000008000000}"/>
    <cellStyle name="Normal 4" xfId="10" xr:uid="{00000000-0005-0000-0000-000009000000}"/>
    <cellStyle name="Normal 4 2" xfId="12" xr:uid="{00000000-0005-0000-0000-00000A000000}"/>
    <cellStyle name="Normal_LI Quarterly Performance Draft v0.7" xfId="7" xr:uid="{00000000-0005-0000-0000-00000B000000}"/>
    <cellStyle name="Percent" xfId="1" builtinId="5"/>
  </cellStyles>
  <dxfs count="5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66FFFF"/>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externalLink" Target="externalLinks/externalLink6.xml"/><Relationship Id="rId21" Type="http://schemas.openxmlformats.org/officeDocument/2006/relationships/worksheet" Target="worksheets/sheet21.xml"/><Relationship Id="rId34" Type="http://schemas.openxmlformats.org/officeDocument/2006/relationships/externalLink" Target="externalLinks/externalLink1.xml"/><Relationship Id="rId42" Type="http://schemas.openxmlformats.org/officeDocument/2006/relationships/sharedStrings" Target="sharedStrings.xml"/><Relationship Id="rId47" Type="http://schemas.openxmlformats.org/officeDocument/2006/relationships/customXml" Target="../customXml/item3.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externalLink" Target="externalLinks/externalLink4.xml"/><Relationship Id="rId40" Type="http://schemas.openxmlformats.org/officeDocument/2006/relationships/theme" Target="theme/theme1.xml"/><Relationship Id="rId45"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3.xml"/><Relationship Id="rId49" Type="http://schemas.openxmlformats.org/officeDocument/2006/relationships/customXml" Target="../customXml/item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externalLink" Target="externalLinks/externalLink2.xml"/><Relationship Id="rId43" Type="http://schemas.openxmlformats.org/officeDocument/2006/relationships/sheetMetadata" Target="metadata.xml"/><Relationship Id="rId48" Type="http://schemas.openxmlformats.org/officeDocument/2006/relationships/customXml" Target="../customXml/item4.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externalLink" Target="externalLinks/externalLink5.xml"/><Relationship Id="rId46" Type="http://schemas.openxmlformats.org/officeDocument/2006/relationships/customXml" Target="../customXml/item2.xml"/><Relationship Id="rId20" Type="http://schemas.openxmlformats.org/officeDocument/2006/relationships/worksheet" Target="worksheets/sheet20.xml"/><Relationship Id="rId41"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3619500</xdr:colOff>
      <xdr:row>0</xdr:row>
      <xdr:rowOff>9525</xdr:rowOff>
    </xdr:from>
    <xdr:to>
      <xdr:col>0</xdr:col>
      <xdr:colOff>6149340</xdr:colOff>
      <xdr:row>4</xdr:row>
      <xdr:rowOff>117729</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619500" y="9525"/>
          <a:ext cx="2529840" cy="75590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28575</xdr:colOff>
      <xdr:row>4</xdr:row>
      <xdr:rowOff>19050</xdr:rowOff>
    </xdr:from>
    <xdr:to>
      <xdr:col>0</xdr:col>
      <xdr:colOff>790575</xdr:colOff>
      <xdr:row>4</xdr:row>
      <xdr:rowOff>161925</xdr:rowOff>
    </xdr:to>
    <xdr:pic>
      <xdr:nvPicPr>
        <xdr:cNvPr id="2" name="Picture 260">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 y="704850"/>
          <a:ext cx="7620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apra.gov.au/Sydney/Policy/workgroup/Statistics/Operations/General%20Insurance/Publications/Quarterly%20performance/GI%20Quarterly%20Performance%20Publication%202008%2006/GI%20Quarterly%20Performance%20200712%20Analysis%20link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apra.gov.au/Sydney/Policy/workgroup/Statistics%20Post%2020090630/Publications/QTR%20GI%20performance%20statistics/20100930/Working/Section%2056/NEW%20GI%20Quarterly%20Performance%20201009%20Section%2056%20check%20(include%20historical%20data).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apra.gov.au/Sydney/Policy/workgroup/Statistics%20Post%2020090630/Publications/Half%20yearly%20GI%20bulletin/20091231/Workings/GI%20Half%20Yearly%20publication%202009-1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sydprdapp29\Data\Sydney\Policy\workgroup\Statistics%20Post%2020090630\Publications\QTR%20LI%20performance%20statistics\20110630\Workings\18082011\LI%20Half%20Yearly%20publication%20Draft%20v0.3.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im/teams/STATS/PublicWorkspace/LI%2020171231%20LIILS/Final/1806-LIILS-20171231.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sydprdapp29\Data\Sydney\Policy\workgroup\Statistics%20Post%2020090630\Publications\QTR%20LI%20performance%20statistics\20110630\Workings\18082011\LI%20Half%20Yearly%20publication%20Draf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zart Reports"/>
      <sheetName val="Cover"/>
      <sheetName val="Contents"/>
      <sheetName val="Highlights"/>
      <sheetName val="Chart data"/>
      <sheetName val="KeyStats"/>
      <sheetName val="Table 1"/>
      <sheetName val="Table 2"/>
      <sheetName val="Table 3"/>
      <sheetName val="Table 4"/>
      <sheetName val="Table 5"/>
      <sheetName val="Table 6"/>
      <sheetName val="Table 7"/>
      <sheetName val="Table 8"/>
      <sheetName val="Table 9"/>
      <sheetName val="Explanatory notes"/>
      <sheetName val="Glossary"/>
      <sheetName val="Sheet1"/>
    </sheetNames>
    <sheetDataSet>
      <sheetData sheetId="0"/>
      <sheetData sheetId="1"/>
      <sheetData sheetId="2"/>
      <sheetData sheetId="3">
        <row r="1">
          <cell r="I1">
            <v>0.8</v>
          </cell>
        </row>
        <row r="3">
          <cell r="I3">
            <v>3</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Notes"/>
      <sheetName val="Contents"/>
      <sheetName val="Notice"/>
      <sheetName val="Highlights"/>
      <sheetName val="KeyStats"/>
      <sheetName val="Table 1"/>
      <sheetName val="Table 2"/>
      <sheetName val="Table 3"/>
      <sheetName val="Table 4"/>
      <sheetName val="Table 5"/>
      <sheetName val="Table 6"/>
      <sheetName val="Table 7"/>
      <sheetName val="Table 8"/>
      <sheetName val="Table 9"/>
      <sheetName val="Table 10"/>
      <sheetName val="Table 11"/>
      <sheetName val="Explanatory notes"/>
      <sheetName val="Glossary"/>
      <sheetName val="PIVOT"/>
      <sheetName val="PIVOT_COB"/>
      <sheetName val="Entity count"/>
      <sheetName val="MCR Adjustment"/>
      <sheetName val="Period_lookup"/>
      <sheetName val="S56"/>
      <sheetName val="S56 checks-COB"/>
      <sheetName val="S56 Historical"/>
      <sheetName val="S56 Raw"/>
      <sheetName val="S56 Table Lookup"/>
      <sheetName val="RAW"/>
      <sheetName val="Sigh off"/>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ow r="3">
          <cell r="F3">
            <v>5</v>
          </cell>
          <cell r="G3">
            <v>21</v>
          </cell>
          <cell r="H3">
            <v>165</v>
          </cell>
        </row>
      </sheetData>
      <sheetData sheetId="26" refreshError="1"/>
      <sheetData sheetId="27" refreshError="1"/>
      <sheetData sheetId="28"/>
      <sheetData sheetId="29"/>
      <sheetData sheetId="3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Notes"/>
      <sheetName val="Contents"/>
      <sheetName val="Introduction"/>
      <sheetName val="Highlights"/>
      <sheetName val="Selected features"/>
      <sheetName val="KeyStats"/>
      <sheetName val="Table 1"/>
      <sheetName val="Table 2"/>
      <sheetName val="Table 3"/>
      <sheetName val="Table 4"/>
      <sheetName val="Table 5"/>
      <sheetName val="Table 6"/>
      <sheetName val="Table 7"/>
      <sheetName val="Table 8"/>
      <sheetName val="Table 9"/>
      <sheetName val="Table 10"/>
      <sheetName val="Table 11"/>
      <sheetName val="Table 12"/>
      <sheetName val="Table 13"/>
      <sheetName val="Table 14"/>
      <sheetName val="Table 15"/>
      <sheetName val="Table 16"/>
      <sheetName val="Table 17"/>
      <sheetName val="Table 18"/>
      <sheetName val="L1 (07)"/>
      <sheetName val="L2 (07)"/>
      <sheetName val="L3 (07)"/>
      <sheetName val="L1 (08)"/>
      <sheetName val="L2 (08)"/>
      <sheetName val="L3 (08)"/>
      <sheetName val="L1 (09)"/>
      <sheetName val="L2 (09)"/>
      <sheetName val="L3 (09)"/>
      <sheetName val="Classification private"/>
      <sheetName val="Explanatory notes"/>
      <sheetName val="Glossary"/>
      <sheetName val="Highlights Data"/>
      <sheetName val="Reconciling tables"/>
      <sheetName val="Parameters"/>
      <sheetName val="Pivot"/>
      <sheetName val="Entity Pivot"/>
      <sheetName val="Raw"/>
      <sheetName val="Entity Raw"/>
      <sheetName val="Classification"/>
      <sheetName val="Items"/>
      <sheetName val="Pivot Formula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sheetData sheetId="12" refreshError="1"/>
      <sheetData sheetId="13"/>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ow r="4">
          <cell r="C4">
            <v>40178</v>
          </cell>
        </row>
      </sheetData>
      <sheetData sheetId="40"/>
      <sheetData sheetId="41" refreshError="1"/>
      <sheetData sheetId="42">
        <row r="1">
          <cell r="A1" t="str">
            <v>SECTOR</v>
          </cell>
          <cell r="B1" t="str">
            <v>BRANCH</v>
          </cell>
          <cell r="C1" t="str">
            <v>DATA_SET_NME</v>
          </cell>
          <cell r="D1" t="str">
            <v>PERIOD_END_DTE</v>
          </cell>
          <cell r="E1" t="str">
            <v>GEOG_DESC</v>
          </cell>
          <cell r="F1" t="str">
            <v>COB_CDE</v>
          </cell>
          <cell r="G1" t="str">
            <v>BSAO14053</v>
          </cell>
          <cell r="H1" t="str">
            <v>BSAO14060</v>
          </cell>
          <cell r="I1" t="str">
            <v>BSAO14068</v>
          </cell>
          <cell r="J1" t="str">
            <v>BSAO14083</v>
          </cell>
          <cell r="K1" t="str">
            <v>BSAO14097</v>
          </cell>
          <cell r="L1" t="str">
            <v>BSAO14100</v>
          </cell>
          <cell r="M1" t="str">
            <v>BSAO14105</v>
          </cell>
          <cell r="N1" t="str">
            <v>BSAO14110</v>
          </cell>
          <cell r="O1" t="str">
            <v>BSAO14111</v>
          </cell>
          <cell r="P1" t="str">
            <v>BSAO14117</v>
          </cell>
          <cell r="Q1" t="str">
            <v>BSAO14121</v>
          </cell>
          <cell r="R1" t="str">
            <v>BSAO14125</v>
          </cell>
          <cell r="S1" t="str">
            <v>BSAO14134</v>
          </cell>
          <cell r="T1" t="str">
            <v>BSAO14142</v>
          </cell>
          <cell r="U1" t="str">
            <v>BSAO14156</v>
          </cell>
          <cell r="V1" t="str">
            <v>BSAO14159</v>
          </cell>
          <cell r="W1" t="str">
            <v>BSAO14164</v>
          </cell>
          <cell r="X1" t="str">
            <v>BSAO14169</v>
          </cell>
          <cell r="Y1" t="str">
            <v>BSAO14175</v>
          </cell>
          <cell r="Z1" t="str">
            <v>BSAO14181</v>
          </cell>
          <cell r="AA1" t="str">
            <v>BSAO14190</v>
          </cell>
          <cell r="AB1" t="str">
            <v>BSAO14197</v>
          </cell>
          <cell r="AC1" t="str">
            <v>BSAO14201</v>
          </cell>
          <cell r="AD1" t="str">
            <v>BSAO14204</v>
          </cell>
          <cell r="AE1" t="str">
            <v>BSAO14211</v>
          </cell>
          <cell r="AF1" t="str">
            <v>BSAO14212</v>
          </cell>
          <cell r="AG1" t="str">
            <v>BSAO14355</v>
          </cell>
          <cell r="AH1" t="str">
            <v>BSAO17230</v>
          </cell>
          <cell r="AI1" t="str">
            <v>BSAO17232</v>
          </cell>
          <cell r="AJ1" t="str">
            <v>BSAO17234</v>
          </cell>
          <cell r="AK1" t="str">
            <v>BSAO17236</v>
          </cell>
          <cell r="AL1" t="str">
            <v>BSAO17237</v>
          </cell>
          <cell r="AM1" t="str">
            <v>BSAO17238</v>
          </cell>
          <cell r="AN1" t="str">
            <v>BSE10803</v>
          </cell>
          <cell r="AO1" t="str">
            <v>BSE10813</v>
          </cell>
          <cell r="AP1" t="str">
            <v>BSE10814</v>
          </cell>
          <cell r="AQ1" t="str">
            <v>BSL14022</v>
          </cell>
          <cell r="AR1" t="str">
            <v>BSL14024</v>
          </cell>
          <cell r="AS1" t="str">
            <v>BSL14026</v>
          </cell>
          <cell r="AT1" t="str">
            <v>BSL14028</v>
          </cell>
          <cell r="AU1" t="str">
            <v>BSL14035</v>
          </cell>
          <cell r="AV1" t="str">
            <v>BSL14043</v>
          </cell>
          <cell r="AW1" t="str">
            <v>BSL14048</v>
          </cell>
          <cell r="AX1" t="str">
            <v>BSL14051</v>
          </cell>
          <cell r="AY1" t="str">
            <v>BSL14053</v>
          </cell>
          <cell r="AZ1" t="str">
            <v>BSL14055</v>
          </cell>
          <cell r="BA1" t="str">
            <v>BSL14057</v>
          </cell>
          <cell r="BB1" t="str">
            <v>BSL14059</v>
          </cell>
          <cell r="BC1" t="str">
            <v>BSL14064</v>
          </cell>
          <cell r="BD1" t="str">
            <v>BSL14071</v>
          </cell>
          <cell r="BE1" t="str">
            <v>BSL14076</v>
          </cell>
          <cell r="BF1" t="str">
            <v>BSL14081</v>
          </cell>
          <cell r="BG1" t="str">
            <v>BSL14088</v>
          </cell>
          <cell r="BH1" t="str">
            <v>BSL14090</v>
          </cell>
          <cell r="BI1" t="str">
            <v>BSL14091</v>
          </cell>
          <cell r="BJ1" t="str">
            <v>BSL14092</v>
          </cell>
          <cell r="BK1" t="str">
            <v>BSL14093</v>
          </cell>
          <cell r="BL1" t="str">
            <v>BSL14094</v>
          </cell>
          <cell r="BM1" t="str">
            <v>BSL14095</v>
          </cell>
          <cell r="BN1" t="str">
            <v>BSL14096</v>
          </cell>
          <cell r="BO1" t="str">
            <v>BSL14097</v>
          </cell>
          <cell r="BP1" t="str">
            <v>BSL14098</v>
          </cell>
          <cell r="BQ1" t="str">
            <v>BSL14099</v>
          </cell>
          <cell r="BR1" t="str">
            <v>BSL14100</v>
          </cell>
          <cell r="BS1" t="str">
            <v>BSL14101</v>
          </cell>
          <cell r="BT1" t="str">
            <v>BSL14102</v>
          </cell>
          <cell r="BU1" t="str">
            <v>BSL14103</v>
          </cell>
          <cell r="BV1" t="str">
            <v>BSL16424</v>
          </cell>
          <cell r="BW1" t="str">
            <v>BSL16425</v>
          </cell>
          <cell r="BX1" t="str">
            <v>BSL16448</v>
          </cell>
          <cell r="BY1" t="str">
            <v>CS11474</v>
          </cell>
          <cell r="BZ1" t="str">
            <v>CS11480</v>
          </cell>
          <cell r="CA1" t="str">
            <v>CS11496</v>
          </cell>
          <cell r="CB1" t="str">
            <v>CS11497</v>
          </cell>
          <cell r="CC1" t="str">
            <v>CS11498</v>
          </cell>
          <cell r="CD1" t="str">
            <v>CS11776</v>
          </cell>
          <cell r="CE1" t="str">
            <v>CS11777</v>
          </cell>
          <cell r="CF1" t="str">
            <v>CS11779</v>
          </cell>
          <cell r="CG1" t="str">
            <v>CS11780</v>
          </cell>
          <cell r="CH1" t="str">
            <v>CS11781</v>
          </cell>
          <cell r="CI1" t="str">
            <v>CS11782</v>
          </cell>
          <cell r="CJ1" t="str">
            <v>CS11783</v>
          </cell>
          <cell r="CK1" t="str">
            <v>CS11784</v>
          </cell>
          <cell r="CL1" t="str">
            <v>CS11785</v>
          </cell>
          <cell r="CM1" t="str">
            <v>CS11786</v>
          </cell>
          <cell r="CN1" t="str">
            <v>CS11787</v>
          </cell>
          <cell r="CO1" t="str">
            <v>CS11788</v>
          </cell>
          <cell r="CP1" t="str">
            <v>CS11820</v>
          </cell>
          <cell r="CQ1" t="str">
            <v>CS11821</v>
          </cell>
          <cell r="CR1" t="str">
            <v>CS11822</v>
          </cell>
          <cell r="CS1" t="str">
            <v>CS11823</v>
          </cell>
          <cell r="CT1" t="str">
            <v>CS11824</v>
          </cell>
          <cell r="CU1" t="str">
            <v>CS11825</v>
          </cell>
          <cell r="CV1" t="str">
            <v>CS11829</v>
          </cell>
          <cell r="CW1" t="str">
            <v>E11012</v>
          </cell>
          <cell r="CX1" t="str">
            <v>E11013</v>
          </cell>
          <cell r="CY1" t="str">
            <v>E11110</v>
          </cell>
          <cell r="CZ1" t="str">
            <v>E11205</v>
          </cell>
          <cell r="DA1" t="str">
            <v>PL05003</v>
          </cell>
          <cell r="DB1" t="str">
            <v>PL05004</v>
          </cell>
          <cell r="DC1" t="str">
            <v>PL05021</v>
          </cell>
          <cell r="DD1" t="str">
            <v>PL13431</v>
          </cell>
          <cell r="DE1" t="str">
            <v>PL05101</v>
          </cell>
          <cell r="DF1" t="str">
            <v>PL05107</v>
          </cell>
          <cell r="DG1" t="str">
            <v>PL12410</v>
          </cell>
          <cell r="DH1" t="str">
            <v>PL12600</v>
          </cell>
          <cell r="DI1" t="str">
            <v>PL12601</v>
          </cell>
          <cell r="DJ1" t="str">
            <v>PL12605</v>
          </cell>
          <cell r="DK1" t="str">
            <v>PL12606</v>
          </cell>
          <cell r="DL1" t="str">
            <v>PL12607</v>
          </cell>
          <cell r="DM1" t="str">
            <v>PL12608</v>
          </cell>
          <cell r="DN1" t="str">
            <v>PL12609</v>
          </cell>
          <cell r="DO1" t="str">
            <v>PL12612</v>
          </cell>
          <cell r="DP1" t="str">
            <v>PL12613</v>
          </cell>
          <cell r="DQ1" t="str">
            <v>PL12615</v>
          </cell>
          <cell r="DR1" t="str">
            <v>PL12617</v>
          </cell>
          <cell r="DS1" t="str">
            <v>PL12618</v>
          </cell>
          <cell r="DT1" t="str">
            <v>PL12619</v>
          </cell>
          <cell r="DU1" t="str">
            <v>PL12620</v>
          </cell>
          <cell r="DV1" t="str">
            <v>PL12621</v>
          </cell>
          <cell r="DW1" t="str">
            <v>PL12622</v>
          </cell>
          <cell r="DX1" t="str">
            <v>PL12623</v>
          </cell>
          <cell r="DY1" t="str">
            <v>PL12624</v>
          </cell>
          <cell r="DZ1" t="str">
            <v>PL12625</v>
          </cell>
          <cell r="EA1" t="str">
            <v>PL12626</v>
          </cell>
          <cell r="EB1" t="str">
            <v>PL13420</v>
          </cell>
          <cell r="EC1" t="str">
            <v>PL12631</v>
          </cell>
          <cell r="ED1" t="str">
            <v>PL12632</v>
          </cell>
          <cell r="EE1" t="str">
            <v>PL12637</v>
          </cell>
          <cell r="EF1" t="str">
            <v>PL12654</v>
          </cell>
          <cell r="EG1" t="str">
            <v>PL12658</v>
          </cell>
          <cell r="EH1" t="str">
            <v>PL12662</v>
          </cell>
          <cell r="EI1" t="str">
            <v>PL12666</v>
          </cell>
          <cell r="EJ1" t="str">
            <v>PL12668</v>
          </cell>
          <cell r="EK1" t="str">
            <v>PL12673</v>
          </cell>
          <cell r="EL1" t="str">
            <v>PL12680</v>
          </cell>
          <cell r="EM1" t="str">
            <v>PL12687</v>
          </cell>
          <cell r="EN1" t="str">
            <v>PL12689</v>
          </cell>
          <cell r="EO1" t="str">
            <v>PL12690</v>
          </cell>
          <cell r="EP1" t="str">
            <v>PL12719</v>
          </cell>
          <cell r="EQ1" t="str">
            <v>PL12724</v>
          </cell>
          <cell r="ER1" t="str">
            <v>PL12729</v>
          </cell>
          <cell r="ES1" t="str">
            <v>PL12730</v>
          </cell>
          <cell r="ET1" t="str">
            <v>PL12736</v>
          </cell>
          <cell r="EU1" t="str">
            <v>PL12738</v>
          </cell>
          <cell r="EV1" t="str">
            <v>PL12739</v>
          </cell>
          <cell r="EW1" t="str">
            <v>PL12740</v>
          </cell>
          <cell r="EX1" t="str">
            <v>PL12741</v>
          </cell>
          <cell r="EY1" t="str">
            <v>PL12742</v>
          </cell>
          <cell r="EZ1" t="str">
            <v>PL12743</v>
          </cell>
          <cell r="FA1" t="str">
            <v>PL12744</v>
          </cell>
          <cell r="FB1" t="str">
            <v>PL12745</v>
          </cell>
          <cell r="FC1" t="str">
            <v>PL12746</v>
          </cell>
          <cell r="FD1" t="str">
            <v>PL12747</v>
          </cell>
          <cell r="FE1" t="str">
            <v>PL12748</v>
          </cell>
          <cell r="FF1" t="str">
            <v>PL12750</v>
          </cell>
          <cell r="FG1" t="str">
            <v>PL13001</v>
          </cell>
          <cell r="FH1" t="str">
            <v>PL13002</v>
          </cell>
          <cell r="FI1" t="str">
            <v>PL13003</v>
          </cell>
          <cell r="FJ1" t="str">
            <v>PL13004</v>
          </cell>
          <cell r="FK1" t="str">
            <v>PL13005</v>
          </cell>
          <cell r="FL1" t="str">
            <v>PL13006</v>
          </cell>
          <cell r="FM1" t="str">
            <v>PL13007</v>
          </cell>
          <cell r="FN1" t="str">
            <v>PL13008</v>
          </cell>
          <cell r="FO1" t="str">
            <v>PL13031</v>
          </cell>
          <cell r="FP1" t="str">
            <v>PL13032</v>
          </cell>
          <cell r="FQ1" t="str">
            <v>PL13033</v>
          </cell>
          <cell r="FR1" t="str">
            <v>PL13034</v>
          </cell>
          <cell r="FS1" t="str">
            <v>PL13035</v>
          </cell>
          <cell r="FT1" t="str">
            <v>PL13036</v>
          </cell>
          <cell r="FU1" t="str">
            <v>PL13037</v>
          </cell>
          <cell r="FV1" t="str">
            <v>PL13038</v>
          </cell>
          <cell r="FW1" t="str">
            <v>PL13060</v>
          </cell>
          <cell r="FX1" t="str">
            <v>PL13061</v>
          </cell>
          <cell r="FY1" t="str">
            <v>PL13062</v>
          </cell>
          <cell r="FZ1" t="str">
            <v>PL13063</v>
          </cell>
          <cell r="GA1" t="str">
            <v>PL13064</v>
          </cell>
          <cell r="GB1" t="str">
            <v>PL13065</v>
          </cell>
          <cell r="GC1" t="str">
            <v>PL13066</v>
          </cell>
          <cell r="GD1" t="str">
            <v>PL13067</v>
          </cell>
          <cell r="GE1" t="str">
            <v>PL13068</v>
          </cell>
          <cell r="GF1" t="str">
            <v>PL13069</v>
          </cell>
          <cell r="GG1" t="str">
            <v>PL13070</v>
          </cell>
          <cell r="GH1" t="str">
            <v>PL13071</v>
          </cell>
          <cell r="GI1" t="str">
            <v>R11593</v>
          </cell>
          <cell r="GJ1" t="str">
            <v>R11700</v>
          </cell>
          <cell r="GK1" t="str">
            <v>R11701</v>
          </cell>
          <cell r="GL1" t="str">
            <v>R11709</v>
          </cell>
          <cell r="GM1" t="str">
            <v>R11710</v>
          </cell>
          <cell r="GN1" t="str">
            <v>R11718</v>
          </cell>
          <cell r="GO1" t="str">
            <v>R11719</v>
          </cell>
          <cell r="GP1" t="str">
            <v>R11727</v>
          </cell>
          <cell r="GQ1" t="str">
            <v>R11728</v>
          </cell>
          <cell r="GR1" t="str">
            <v>R11736</v>
          </cell>
          <cell r="GS1" t="str">
            <v>R11737</v>
          </cell>
          <cell r="GT1" t="str">
            <v>R11745</v>
          </cell>
          <cell r="GU1" t="str">
            <v>R11746</v>
          </cell>
          <cell r="GV1" t="str">
            <v>R11754</v>
          </cell>
          <cell r="GW1" t="str">
            <v>R11755</v>
          </cell>
          <cell r="GX1" t="str">
            <v>R11763</v>
          </cell>
          <cell r="GY1" t="str">
            <v>R11764</v>
          </cell>
          <cell r="GZ1" t="str">
            <v>R11772</v>
          </cell>
          <cell r="HA1" t="str">
            <v>R11773</v>
          </cell>
          <cell r="HB1" t="str">
            <v>R11781</v>
          </cell>
          <cell r="HC1" t="str">
            <v>R11782</v>
          </cell>
          <cell r="HD1" t="str">
            <v>R11790</v>
          </cell>
          <cell r="HE1" t="str">
            <v>R11791</v>
          </cell>
          <cell r="HF1" t="str">
            <v>R11835</v>
          </cell>
          <cell r="HG1" t="str">
            <v>R12225</v>
          </cell>
          <cell r="HH1" t="str">
            <v>R12226</v>
          </cell>
          <cell r="HI1" t="str">
            <v>R12227</v>
          </cell>
          <cell r="HJ1" t="str">
            <v>R12234</v>
          </cell>
          <cell r="HK1" t="str">
            <v>R12235</v>
          </cell>
          <cell r="HL1" t="str">
            <v>R12236</v>
          </cell>
          <cell r="HM1" t="str">
            <v>R12240</v>
          </cell>
          <cell r="HN1" t="str">
            <v>R12243</v>
          </cell>
          <cell r="HO1" t="str">
            <v>R12245</v>
          </cell>
          <cell r="HP1" t="str">
            <v>R12248</v>
          </cell>
          <cell r="HQ1" t="str">
            <v>R12250</v>
          </cell>
          <cell r="HR1" t="str">
            <v>R12253</v>
          </cell>
          <cell r="HS1" t="str">
            <v>PL12602</v>
          </cell>
          <cell r="HT1" t="str">
            <v>PL12610</v>
          </cell>
          <cell r="HU1" t="str">
            <v>PL05010</v>
          </cell>
          <cell r="HV1" t="str">
            <v>PL05102</v>
          </cell>
          <cell r="HW1" t="str">
            <v>PL13009</v>
          </cell>
          <cell r="HX1" t="str">
            <v>PL13039</v>
          </cell>
          <cell r="HY1" t="str">
            <v>PL13433</v>
          </cell>
          <cell r="HZ1" t="str">
            <v>PL13434</v>
          </cell>
          <cell r="IA1" t="str">
            <v>PL13435</v>
          </cell>
          <cell r="IB1" t="str">
            <v>PL13445</v>
          </cell>
          <cell r="IC1" t="str">
            <v>PL13446</v>
          </cell>
          <cell r="ID1" t="str">
            <v>PL13447</v>
          </cell>
          <cell r="IE1" t="str">
            <v>PL13451</v>
          </cell>
          <cell r="IF1" t="str">
            <v>PL13452</v>
          </cell>
          <cell r="IG1" t="str">
            <v>PL13453</v>
          </cell>
          <cell r="IH1" t="str">
            <v>R12228</v>
          </cell>
          <cell r="II1" t="str">
            <v>R12229</v>
          </cell>
          <cell r="IJ1" t="str">
            <v>R12230</v>
          </cell>
          <cell r="IK1" t="str">
            <v>R12237</v>
          </cell>
          <cell r="IL1" t="str">
            <v>R12238</v>
          </cell>
          <cell r="IM1" t="str">
            <v>R12239</v>
          </cell>
          <cell r="IN1" t="str">
            <v>R12241</v>
          </cell>
          <cell r="IO1" t="str">
            <v>R12246</v>
          </cell>
          <cell r="IP1" t="str">
            <v>R12251</v>
          </cell>
          <cell r="IQ1" t="str">
            <v>R12244</v>
          </cell>
          <cell r="IR1" t="str">
            <v>R12249</v>
          </cell>
          <cell r="IS1" t="str">
            <v>R12254</v>
          </cell>
          <cell r="IT1" t="str">
            <v>CS11786+CS11829</v>
          </cell>
          <cell r="IU1" t="str">
            <v>PL12603+PL12604</v>
          </cell>
          <cell r="IV1" t="str">
            <v>E11012+E11013+E14137+E14140</v>
          </cell>
        </row>
        <row r="2">
          <cell r="A2" t="str">
            <v>Direct</v>
          </cell>
        </row>
        <row r="3">
          <cell r="A3" t="str">
            <v>Direct</v>
          </cell>
        </row>
        <row r="4">
          <cell r="A4" t="str">
            <v>Direct</v>
          </cell>
        </row>
        <row r="5">
          <cell r="A5" t="str">
            <v>Direct</v>
          </cell>
        </row>
        <row r="6">
          <cell r="A6" t="str">
            <v>Direct</v>
          </cell>
        </row>
        <row r="7">
          <cell r="A7" t="str">
            <v>Direct</v>
          </cell>
        </row>
        <row r="8">
          <cell r="A8" t="str">
            <v>Direct</v>
          </cell>
        </row>
        <row r="9">
          <cell r="A9" t="str">
            <v>Direct</v>
          </cell>
        </row>
        <row r="10">
          <cell r="A10" t="str">
            <v>Direct</v>
          </cell>
        </row>
        <row r="11">
          <cell r="A11" t="str">
            <v>Direct</v>
          </cell>
        </row>
        <row r="12">
          <cell r="A12" t="str">
            <v>Direct</v>
          </cell>
        </row>
        <row r="13">
          <cell r="A13" t="str">
            <v>Direct</v>
          </cell>
        </row>
        <row r="14">
          <cell r="A14" t="str">
            <v>Direct</v>
          </cell>
        </row>
        <row r="15">
          <cell r="A15" t="str">
            <v>Direct</v>
          </cell>
        </row>
        <row r="16">
          <cell r="A16" t="str">
            <v>Direct</v>
          </cell>
        </row>
        <row r="17">
          <cell r="A17" t="str">
            <v>Direct</v>
          </cell>
        </row>
        <row r="18">
          <cell r="A18" t="str">
            <v>Direct</v>
          </cell>
        </row>
        <row r="19">
          <cell r="A19" t="str">
            <v>Direct</v>
          </cell>
        </row>
        <row r="20">
          <cell r="A20" t="str">
            <v>Direct</v>
          </cell>
        </row>
        <row r="21">
          <cell r="A21" t="str">
            <v>Direct</v>
          </cell>
        </row>
        <row r="22">
          <cell r="A22" t="str">
            <v>Direct</v>
          </cell>
        </row>
        <row r="23">
          <cell r="A23" t="str">
            <v>Direct</v>
          </cell>
        </row>
        <row r="24">
          <cell r="A24" t="str">
            <v>Direct</v>
          </cell>
        </row>
        <row r="25">
          <cell r="A25" t="str">
            <v>Direct</v>
          </cell>
        </row>
        <row r="26">
          <cell r="A26" t="str">
            <v>Direct</v>
          </cell>
        </row>
        <row r="27">
          <cell r="A27" t="str">
            <v>Direct</v>
          </cell>
        </row>
        <row r="28">
          <cell r="A28" t="str">
            <v>Direct</v>
          </cell>
        </row>
        <row r="29">
          <cell r="A29" t="str">
            <v>Direct</v>
          </cell>
        </row>
        <row r="30">
          <cell r="A30" t="str">
            <v>Direct</v>
          </cell>
        </row>
        <row r="31">
          <cell r="A31" t="str">
            <v>Direct</v>
          </cell>
        </row>
        <row r="32">
          <cell r="A32" t="str">
            <v>Direct</v>
          </cell>
        </row>
        <row r="33">
          <cell r="A33" t="str">
            <v>Direct</v>
          </cell>
        </row>
        <row r="34">
          <cell r="A34" t="str">
            <v>Direct</v>
          </cell>
        </row>
        <row r="35">
          <cell r="A35" t="str">
            <v>Direct</v>
          </cell>
        </row>
        <row r="36">
          <cell r="A36" t="str">
            <v>Direct</v>
          </cell>
        </row>
        <row r="37">
          <cell r="A37" t="str">
            <v>Direct</v>
          </cell>
        </row>
        <row r="38">
          <cell r="A38" t="str">
            <v>Direct</v>
          </cell>
        </row>
        <row r="39">
          <cell r="A39" t="str">
            <v>Direct</v>
          </cell>
        </row>
        <row r="40">
          <cell r="A40" t="str">
            <v>Direct</v>
          </cell>
        </row>
        <row r="41">
          <cell r="A41" t="str">
            <v>Direct</v>
          </cell>
        </row>
        <row r="42">
          <cell r="A42" t="str">
            <v>Direct</v>
          </cell>
        </row>
        <row r="43">
          <cell r="A43" t="str">
            <v>Direct</v>
          </cell>
        </row>
        <row r="44">
          <cell r="A44" t="str">
            <v>Direct</v>
          </cell>
        </row>
        <row r="45">
          <cell r="A45" t="str">
            <v>Direct</v>
          </cell>
        </row>
        <row r="46">
          <cell r="A46" t="str">
            <v>Direct</v>
          </cell>
        </row>
        <row r="47">
          <cell r="A47" t="str">
            <v>Direct</v>
          </cell>
        </row>
        <row r="48">
          <cell r="A48" t="str">
            <v>Direct</v>
          </cell>
        </row>
        <row r="49">
          <cell r="A49" t="str">
            <v>Direct</v>
          </cell>
        </row>
        <row r="50">
          <cell r="A50" t="str">
            <v>Direct</v>
          </cell>
        </row>
        <row r="51">
          <cell r="A51" t="str">
            <v>Direct</v>
          </cell>
        </row>
        <row r="52">
          <cell r="A52" t="str">
            <v>Direct</v>
          </cell>
        </row>
        <row r="53">
          <cell r="A53" t="str">
            <v>Direct</v>
          </cell>
        </row>
        <row r="54">
          <cell r="A54" t="str">
            <v>Direct</v>
          </cell>
        </row>
        <row r="55">
          <cell r="A55" t="str">
            <v>Direct</v>
          </cell>
        </row>
        <row r="56">
          <cell r="A56" t="str">
            <v>Direct</v>
          </cell>
        </row>
        <row r="57">
          <cell r="A57" t="str">
            <v>Direct</v>
          </cell>
        </row>
        <row r="58">
          <cell r="A58" t="str">
            <v>Direct</v>
          </cell>
        </row>
        <row r="59">
          <cell r="A59" t="str">
            <v>Direct</v>
          </cell>
        </row>
        <row r="60">
          <cell r="A60" t="str">
            <v>Direct</v>
          </cell>
        </row>
        <row r="61">
          <cell r="A61" t="str">
            <v>Direct</v>
          </cell>
        </row>
        <row r="62">
          <cell r="A62" t="str">
            <v>Direct</v>
          </cell>
        </row>
        <row r="63">
          <cell r="A63" t="str">
            <v>Direct</v>
          </cell>
        </row>
        <row r="64">
          <cell r="A64" t="str">
            <v>Direct</v>
          </cell>
        </row>
        <row r="65">
          <cell r="A65" t="str">
            <v>Direct</v>
          </cell>
        </row>
        <row r="66">
          <cell r="A66" t="str">
            <v>Direct</v>
          </cell>
        </row>
        <row r="67">
          <cell r="A67" t="str">
            <v>Direct</v>
          </cell>
        </row>
        <row r="68">
          <cell r="A68" t="str">
            <v>Direct</v>
          </cell>
        </row>
        <row r="69">
          <cell r="A69" t="str">
            <v>Direct</v>
          </cell>
        </row>
        <row r="70">
          <cell r="A70" t="str">
            <v>Direct</v>
          </cell>
        </row>
        <row r="71">
          <cell r="A71" t="str">
            <v>Direct</v>
          </cell>
        </row>
        <row r="72">
          <cell r="A72" t="str">
            <v>Direct</v>
          </cell>
        </row>
        <row r="73">
          <cell r="A73" t="str">
            <v>Direct</v>
          </cell>
        </row>
        <row r="74">
          <cell r="A74" t="str">
            <v>Direct</v>
          </cell>
        </row>
        <row r="75">
          <cell r="A75" t="str">
            <v>Direct</v>
          </cell>
        </row>
        <row r="76">
          <cell r="A76" t="str">
            <v>Direct</v>
          </cell>
        </row>
        <row r="77">
          <cell r="A77" t="str">
            <v>Direct</v>
          </cell>
        </row>
        <row r="78">
          <cell r="A78" t="str">
            <v>Direct</v>
          </cell>
        </row>
        <row r="79">
          <cell r="A79" t="str">
            <v>Direct</v>
          </cell>
        </row>
        <row r="80">
          <cell r="A80" t="str">
            <v>Direct</v>
          </cell>
        </row>
        <row r="81">
          <cell r="A81" t="str">
            <v>Direct</v>
          </cell>
        </row>
        <row r="82">
          <cell r="A82" t="str">
            <v>Direct</v>
          </cell>
        </row>
        <row r="83">
          <cell r="A83" t="str">
            <v>Direct</v>
          </cell>
        </row>
        <row r="84">
          <cell r="A84" t="str">
            <v>Direct</v>
          </cell>
        </row>
        <row r="85">
          <cell r="A85" t="str">
            <v>Direct</v>
          </cell>
        </row>
        <row r="86">
          <cell r="A86" t="str">
            <v>Direct</v>
          </cell>
        </row>
        <row r="87">
          <cell r="A87" t="str">
            <v>Direct</v>
          </cell>
        </row>
        <row r="88">
          <cell r="A88" t="str">
            <v>Direct</v>
          </cell>
        </row>
        <row r="89">
          <cell r="A89" t="str">
            <v>Direct</v>
          </cell>
        </row>
        <row r="90">
          <cell r="A90" t="str">
            <v>Direct</v>
          </cell>
        </row>
        <row r="91">
          <cell r="A91" t="str">
            <v>Direct</v>
          </cell>
        </row>
        <row r="92">
          <cell r="A92" t="str">
            <v>Direct</v>
          </cell>
        </row>
        <row r="93">
          <cell r="A93" t="str">
            <v>Direct</v>
          </cell>
        </row>
        <row r="94">
          <cell r="A94" t="str">
            <v>Direct</v>
          </cell>
        </row>
        <row r="95">
          <cell r="A95" t="str">
            <v>Direct</v>
          </cell>
        </row>
        <row r="96">
          <cell r="A96" t="str">
            <v>Direct</v>
          </cell>
        </row>
        <row r="97">
          <cell r="A97" t="str">
            <v>Direct</v>
          </cell>
        </row>
        <row r="98">
          <cell r="A98" t="str">
            <v>Direct</v>
          </cell>
        </row>
        <row r="99">
          <cell r="A99" t="str">
            <v>Direct</v>
          </cell>
        </row>
        <row r="100">
          <cell r="A100" t="str">
            <v>Direct</v>
          </cell>
        </row>
        <row r="101">
          <cell r="A101" t="str">
            <v>Direct</v>
          </cell>
        </row>
        <row r="102">
          <cell r="A102" t="str">
            <v>Direct</v>
          </cell>
        </row>
        <row r="103">
          <cell r="A103" t="str">
            <v>Direct</v>
          </cell>
        </row>
        <row r="104">
          <cell r="A104" t="str">
            <v>Direct</v>
          </cell>
        </row>
        <row r="105">
          <cell r="A105" t="str">
            <v>Direct</v>
          </cell>
        </row>
        <row r="106">
          <cell r="A106" t="str">
            <v>Direct</v>
          </cell>
        </row>
        <row r="107">
          <cell r="A107" t="str">
            <v>Direct</v>
          </cell>
        </row>
        <row r="108">
          <cell r="A108" t="str">
            <v>Direct</v>
          </cell>
        </row>
        <row r="109">
          <cell r="A109" t="str">
            <v>Direct</v>
          </cell>
        </row>
        <row r="110">
          <cell r="A110" t="str">
            <v>Direct</v>
          </cell>
        </row>
        <row r="111">
          <cell r="A111" t="str">
            <v>Direct</v>
          </cell>
        </row>
        <row r="112">
          <cell r="A112" t="str">
            <v>Direct</v>
          </cell>
        </row>
        <row r="113">
          <cell r="A113" t="str">
            <v>Direct</v>
          </cell>
        </row>
        <row r="114">
          <cell r="A114" t="str">
            <v>Direct</v>
          </cell>
        </row>
        <row r="115">
          <cell r="A115" t="str">
            <v>Direct</v>
          </cell>
        </row>
        <row r="116">
          <cell r="A116" t="str">
            <v>Direct</v>
          </cell>
        </row>
        <row r="117">
          <cell r="A117" t="str">
            <v>Direct</v>
          </cell>
        </row>
        <row r="118">
          <cell r="A118" t="str">
            <v>Direct</v>
          </cell>
        </row>
        <row r="119">
          <cell r="A119" t="str">
            <v>Direct</v>
          </cell>
        </row>
        <row r="120">
          <cell r="A120" t="str">
            <v>Direct</v>
          </cell>
        </row>
        <row r="121">
          <cell r="A121" t="str">
            <v>Direct</v>
          </cell>
        </row>
        <row r="122">
          <cell r="A122" t="str">
            <v>Direct</v>
          </cell>
        </row>
        <row r="123">
          <cell r="A123" t="str">
            <v>Direct</v>
          </cell>
        </row>
        <row r="124">
          <cell r="A124" t="str">
            <v>Direct</v>
          </cell>
        </row>
        <row r="125">
          <cell r="A125" t="str">
            <v>Direct</v>
          </cell>
        </row>
        <row r="126">
          <cell r="A126" t="str">
            <v>Direct</v>
          </cell>
        </row>
        <row r="127">
          <cell r="A127" t="str">
            <v>Direct</v>
          </cell>
        </row>
        <row r="128">
          <cell r="A128" t="str">
            <v>Direct</v>
          </cell>
        </row>
        <row r="129">
          <cell r="A129" t="str">
            <v>Direct</v>
          </cell>
        </row>
        <row r="130">
          <cell r="A130" t="str">
            <v>Direct</v>
          </cell>
        </row>
        <row r="131">
          <cell r="A131" t="str">
            <v>Direct</v>
          </cell>
        </row>
        <row r="132">
          <cell r="A132" t="str">
            <v>Direct</v>
          </cell>
        </row>
        <row r="133">
          <cell r="A133" t="str">
            <v>Direct</v>
          </cell>
        </row>
        <row r="134">
          <cell r="A134" t="str">
            <v>Direct</v>
          </cell>
        </row>
        <row r="135">
          <cell r="A135" t="str">
            <v>Direct</v>
          </cell>
        </row>
        <row r="136">
          <cell r="A136" t="str">
            <v>Direct</v>
          </cell>
        </row>
        <row r="137">
          <cell r="A137" t="str">
            <v>Direct</v>
          </cell>
        </row>
        <row r="138">
          <cell r="A138" t="str">
            <v>Direct</v>
          </cell>
        </row>
        <row r="139">
          <cell r="A139" t="str">
            <v>Direct</v>
          </cell>
        </row>
        <row r="140">
          <cell r="A140" t="str">
            <v>Direct</v>
          </cell>
        </row>
        <row r="141">
          <cell r="A141" t="str">
            <v>Direct</v>
          </cell>
        </row>
        <row r="142">
          <cell r="A142" t="str">
            <v>Direct</v>
          </cell>
        </row>
        <row r="143">
          <cell r="A143" t="str">
            <v>Direct</v>
          </cell>
        </row>
        <row r="144">
          <cell r="A144" t="str">
            <v>Direct</v>
          </cell>
        </row>
        <row r="145">
          <cell r="A145" t="str">
            <v>Direct</v>
          </cell>
        </row>
        <row r="146">
          <cell r="A146" t="str">
            <v>Direct</v>
          </cell>
        </row>
        <row r="147">
          <cell r="A147" t="str">
            <v>Direct</v>
          </cell>
        </row>
        <row r="148">
          <cell r="A148" t="str">
            <v>Direct</v>
          </cell>
        </row>
        <row r="149">
          <cell r="A149" t="str">
            <v>Direct</v>
          </cell>
        </row>
        <row r="150">
          <cell r="A150" t="str">
            <v>Direct</v>
          </cell>
        </row>
        <row r="151">
          <cell r="A151" t="str">
            <v>Direct</v>
          </cell>
        </row>
        <row r="152">
          <cell r="A152" t="str">
            <v>Direct</v>
          </cell>
        </row>
        <row r="153">
          <cell r="A153" t="str">
            <v>Industry</v>
          </cell>
        </row>
        <row r="154">
          <cell r="A154" t="str">
            <v>Industry</v>
          </cell>
        </row>
        <row r="155">
          <cell r="A155" t="str">
            <v>Industry</v>
          </cell>
        </row>
        <row r="156">
          <cell r="A156" t="str">
            <v>Industry</v>
          </cell>
        </row>
        <row r="157">
          <cell r="A157" t="str">
            <v>Industry</v>
          </cell>
        </row>
        <row r="158">
          <cell r="A158" t="str">
            <v>Industry</v>
          </cell>
        </row>
        <row r="159">
          <cell r="A159" t="str">
            <v>Industry</v>
          </cell>
        </row>
        <row r="160">
          <cell r="A160" t="str">
            <v>Industry</v>
          </cell>
        </row>
        <row r="161">
          <cell r="A161" t="str">
            <v>Industry</v>
          </cell>
        </row>
        <row r="162">
          <cell r="A162" t="str">
            <v>Industry</v>
          </cell>
        </row>
        <row r="163">
          <cell r="A163" t="str">
            <v>Industry</v>
          </cell>
        </row>
        <row r="164">
          <cell r="A164" t="str">
            <v>Industry</v>
          </cell>
        </row>
        <row r="165">
          <cell r="A165" t="str">
            <v>Industry</v>
          </cell>
        </row>
        <row r="166">
          <cell r="A166" t="str">
            <v>Industry</v>
          </cell>
        </row>
        <row r="167">
          <cell r="A167" t="str">
            <v>Industry</v>
          </cell>
        </row>
        <row r="168">
          <cell r="A168" t="str">
            <v>Industry</v>
          </cell>
        </row>
        <row r="169">
          <cell r="A169" t="str">
            <v>Industry</v>
          </cell>
        </row>
        <row r="170">
          <cell r="A170" t="str">
            <v>Industry</v>
          </cell>
        </row>
        <row r="171">
          <cell r="A171" t="str">
            <v>Industry</v>
          </cell>
        </row>
        <row r="172">
          <cell r="A172" t="str">
            <v>Industry</v>
          </cell>
        </row>
        <row r="173">
          <cell r="A173" t="str">
            <v>Industry</v>
          </cell>
        </row>
        <row r="174">
          <cell r="A174" t="str">
            <v>Industry</v>
          </cell>
        </row>
        <row r="175">
          <cell r="A175" t="str">
            <v>Industry</v>
          </cell>
        </row>
        <row r="176">
          <cell r="A176" t="str">
            <v>Industry</v>
          </cell>
        </row>
        <row r="177">
          <cell r="A177" t="str">
            <v>Industry</v>
          </cell>
        </row>
        <row r="178">
          <cell r="A178" t="str">
            <v>Industry</v>
          </cell>
        </row>
        <row r="179">
          <cell r="A179" t="str">
            <v>Industry</v>
          </cell>
        </row>
        <row r="180">
          <cell r="A180" t="str">
            <v>Industry</v>
          </cell>
        </row>
        <row r="181">
          <cell r="A181" t="str">
            <v>Industry</v>
          </cell>
        </row>
        <row r="182">
          <cell r="A182" t="str">
            <v>Industry</v>
          </cell>
        </row>
        <row r="183">
          <cell r="A183" t="str">
            <v>Industry</v>
          </cell>
        </row>
        <row r="184">
          <cell r="A184" t="str">
            <v>Industry</v>
          </cell>
        </row>
        <row r="185">
          <cell r="A185" t="str">
            <v>Industry</v>
          </cell>
        </row>
        <row r="186">
          <cell r="A186" t="str">
            <v>Industry</v>
          </cell>
        </row>
        <row r="187">
          <cell r="A187" t="str">
            <v>Industry</v>
          </cell>
        </row>
        <row r="188">
          <cell r="A188" t="str">
            <v>Industry</v>
          </cell>
        </row>
        <row r="189">
          <cell r="A189" t="str">
            <v>Industry</v>
          </cell>
        </row>
        <row r="190">
          <cell r="A190" t="str">
            <v>Industry</v>
          </cell>
        </row>
        <row r="191">
          <cell r="A191" t="str">
            <v>Industry</v>
          </cell>
        </row>
        <row r="192">
          <cell r="A192" t="str">
            <v>Industry</v>
          </cell>
        </row>
        <row r="193">
          <cell r="A193" t="str">
            <v>Industry</v>
          </cell>
        </row>
        <row r="194">
          <cell r="A194" t="str">
            <v>Industry</v>
          </cell>
        </row>
        <row r="195">
          <cell r="A195" t="str">
            <v>Industry</v>
          </cell>
        </row>
        <row r="196">
          <cell r="A196" t="str">
            <v>Industry</v>
          </cell>
        </row>
        <row r="197">
          <cell r="A197" t="str">
            <v>Industry</v>
          </cell>
        </row>
        <row r="198">
          <cell r="A198" t="str">
            <v>Industry</v>
          </cell>
        </row>
        <row r="199">
          <cell r="A199" t="str">
            <v>Industry</v>
          </cell>
        </row>
        <row r="200">
          <cell r="A200" t="str">
            <v>Industry</v>
          </cell>
        </row>
        <row r="201">
          <cell r="A201" t="str">
            <v>Industry</v>
          </cell>
        </row>
        <row r="202">
          <cell r="A202" t="str">
            <v>Industry</v>
          </cell>
        </row>
        <row r="203">
          <cell r="A203" t="str">
            <v>Industry</v>
          </cell>
        </row>
        <row r="204">
          <cell r="A204" t="str">
            <v>Industry</v>
          </cell>
        </row>
        <row r="205">
          <cell r="A205" t="str">
            <v>Industry</v>
          </cell>
        </row>
        <row r="206">
          <cell r="A206" t="str">
            <v>Industry</v>
          </cell>
        </row>
        <row r="207">
          <cell r="A207" t="str">
            <v>Industry</v>
          </cell>
        </row>
        <row r="208">
          <cell r="A208" t="str">
            <v>Industry</v>
          </cell>
        </row>
        <row r="209">
          <cell r="A209" t="str">
            <v>Industry</v>
          </cell>
        </row>
        <row r="210">
          <cell r="A210" t="str">
            <v>Industry</v>
          </cell>
        </row>
        <row r="211">
          <cell r="A211" t="str">
            <v>Industry</v>
          </cell>
        </row>
        <row r="212">
          <cell r="A212" t="str">
            <v>Industry</v>
          </cell>
        </row>
        <row r="213">
          <cell r="A213" t="str">
            <v>Industry</v>
          </cell>
        </row>
        <row r="214">
          <cell r="A214" t="str">
            <v>Industry</v>
          </cell>
        </row>
        <row r="215">
          <cell r="A215" t="str">
            <v>Industry</v>
          </cell>
        </row>
        <row r="216">
          <cell r="A216" t="str">
            <v>Industry</v>
          </cell>
        </row>
        <row r="217">
          <cell r="A217" t="str">
            <v>Industry</v>
          </cell>
        </row>
        <row r="218">
          <cell r="A218" t="str">
            <v>Industry</v>
          </cell>
        </row>
        <row r="219">
          <cell r="A219" t="str">
            <v>Industry</v>
          </cell>
        </row>
        <row r="220">
          <cell r="A220" t="str">
            <v>Industry</v>
          </cell>
        </row>
        <row r="221">
          <cell r="A221" t="str">
            <v>Industry</v>
          </cell>
        </row>
        <row r="222">
          <cell r="A222" t="str">
            <v>Industry</v>
          </cell>
        </row>
        <row r="223">
          <cell r="A223" t="str">
            <v>Industry</v>
          </cell>
        </row>
        <row r="224">
          <cell r="A224" t="str">
            <v>Industry</v>
          </cell>
        </row>
        <row r="225">
          <cell r="A225" t="str">
            <v>Industry</v>
          </cell>
        </row>
        <row r="226">
          <cell r="A226" t="str">
            <v>Industry</v>
          </cell>
        </row>
        <row r="227">
          <cell r="A227" t="str">
            <v>Industry</v>
          </cell>
        </row>
        <row r="228">
          <cell r="A228" t="str">
            <v>Industry</v>
          </cell>
        </row>
        <row r="229">
          <cell r="A229" t="str">
            <v>Industry</v>
          </cell>
        </row>
        <row r="230">
          <cell r="A230" t="str">
            <v>Industry</v>
          </cell>
        </row>
        <row r="231">
          <cell r="A231" t="str">
            <v>Industry</v>
          </cell>
        </row>
        <row r="232">
          <cell r="A232" t="str">
            <v>Industry</v>
          </cell>
        </row>
        <row r="233">
          <cell r="A233" t="str">
            <v>Industry</v>
          </cell>
        </row>
        <row r="234">
          <cell r="A234" t="str">
            <v>Industry</v>
          </cell>
        </row>
        <row r="235">
          <cell r="A235" t="str">
            <v>Industry</v>
          </cell>
        </row>
        <row r="236">
          <cell r="A236" t="str">
            <v>Industry</v>
          </cell>
        </row>
        <row r="237">
          <cell r="A237" t="str">
            <v>Industry</v>
          </cell>
        </row>
        <row r="238">
          <cell r="A238" t="str">
            <v>Industry</v>
          </cell>
        </row>
        <row r="239">
          <cell r="A239" t="str">
            <v>Industry</v>
          </cell>
        </row>
        <row r="240">
          <cell r="A240" t="str">
            <v>Industry</v>
          </cell>
        </row>
        <row r="241">
          <cell r="A241" t="str">
            <v>Industry</v>
          </cell>
        </row>
        <row r="242">
          <cell r="A242" t="str">
            <v>Industry</v>
          </cell>
        </row>
        <row r="243">
          <cell r="A243" t="str">
            <v>Industry</v>
          </cell>
        </row>
        <row r="244">
          <cell r="A244" t="str">
            <v>Industry</v>
          </cell>
        </row>
        <row r="245">
          <cell r="A245" t="str">
            <v>Industry</v>
          </cell>
        </row>
        <row r="246">
          <cell r="A246" t="str">
            <v>Industry</v>
          </cell>
        </row>
        <row r="247">
          <cell r="A247" t="str">
            <v>Industry</v>
          </cell>
        </row>
        <row r="248">
          <cell r="A248" t="str">
            <v>Industry</v>
          </cell>
        </row>
        <row r="249">
          <cell r="A249" t="str">
            <v>Industry</v>
          </cell>
        </row>
        <row r="250">
          <cell r="A250" t="str">
            <v>Industry</v>
          </cell>
        </row>
        <row r="251">
          <cell r="A251" t="str">
            <v>Industry</v>
          </cell>
        </row>
        <row r="252">
          <cell r="A252" t="str">
            <v>Industry</v>
          </cell>
        </row>
        <row r="253">
          <cell r="A253" t="str">
            <v>Industry</v>
          </cell>
        </row>
        <row r="254">
          <cell r="A254" t="str">
            <v>Industry</v>
          </cell>
        </row>
        <row r="255">
          <cell r="A255" t="str">
            <v>Industry</v>
          </cell>
        </row>
        <row r="256">
          <cell r="A256" t="str">
            <v>Industry</v>
          </cell>
        </row>
        <row r="257">
          <cell r="A257" t="str">
            <v>Industry</v>
          </cell>
        </row>
        <row r="258">
          <cell r="A258" t="str">
            <v>Industry</v>
          </cell>
        </row>
        <row r="259">
          <cell r="A259" t="str">
            <v>Industry</v>
          </cell>
        </row>
        <row r="260">
          <cell r="A260" t="str">
            <v>Industry</v>
          </cell>
        </row>
        <row r="261">
          <cell r="A261" t="str">
            <v>Industry</v>
          </cell>
        </row>
        <row r="262">
          <cell r="A262" t="str">
            <v>Industry</v>
          </cell>
        </row>
        <row r="263">
          <cell r="A263" t="str">
            <v>Industry</v>
          </cell>
        </row>
        <row r="264">
          <cell r="A264" t="str">
            <v>Industry</v>
          </cell>
        </row>
        <row r="265">
          <cell r="A265" t="str">
            <v>Industry</v>
          </cell>
        </row>
        <row r="266">
          <cell r="A266" t="str">
            <v>Industry</v>
          </cell>
        </row>
        <row r="267">
          <cell r="A267" t="str">
            <v>Industry</v>
          </cell>
        </row>
        <row r="268">
          <cell r="A268" t="str">
            <v>Industry</v>
          </cell>
        </row>
        <row r="269">
          <cell r="A269" t="str">
            <v>Industry</v>
          </cell>
        </row>
        <row r="270">
          <cell r="A270" t="str">
            <v>Industry</v>
          </cell>
        </row>
        <row r="271">
          <cell r="A271" t="str">
            <v>Industry</v>
          </cell>
        </row>
        <row r="272">
          <cell r="A272" t="str">
            <v>Industry</v>
          </cell>
        </row>
        <row r="273">
          <cell r="A273" t="str">
            <v>Industry</v>
          </cell>
        </row>
        <row r="274">
          <cell r="A274" t="str">
            <v>Industry</v>
          </cell>
        </row>
        <row r="275">
          <cell r="A275" t="str">
            <v>Industry</v>
          </cell>
        </row>
        <row r="276">
          <cell r="A276" t="str">
            <v>Industry</v>
          </cell>
        </row>
        <row r="277">
          <cell r="A277" t="str">
            <v>Industry</v>
          </cell>
        </row>
        <row r="278">
          <cell r="A278" t="str">
            <v>Industry</v>
          </cell>
        </row>
        <row r="279">
          <cell r="A279" t="str">
            <v>Industry</v>
          </cell>
        </row>
        <row r="280">
          <cell r="A280" t="str">
            <v>Industry</v>
          </cell>
        </row>
        <row r="281">
          <cell r="A281" t="str">
            <v>Industry</v>
          </cell>
        </row>
        <row r="282">
          <cell r="A282" t="str">
            <v>Industry</v>
          </cell>
        </row>
        <row r="283">
          <cell r="A283" t="str">
            <v>Industry</v>
          </cell>
        </row>
        <row r="284">
          <cell r="A284" t="str">
            <v>Industry</v>
          </cell>
        </row>
        <row r="285">
          <cell r="A285" t="str">
            <v>Industry</v>
          </cell>
        </row>
        <row r="286">
          <cell r="A286" t="str">
            <v>Industry</v>
          </cell>
        </row>
        <row r="287">
          <cell r="A287" t="str">
            <v>Industry</v>
          </cell>
        </row>
        <row r="288">
          <cell r="A288" t="str">
            <v>Industry</v>
          </cell>
        </row>
        <row r="289">
          <cell r="A289" t="str">
            <v>Industry</v>
          </cell>
        </row>
        <row r="290">
          <cell r="A290" t="str">
            <v>Industry</v>
          </cell>
        </row>
        <row r="291">
          <cell r="A291" t="str">
            <v>Industry</v>
          </cell>
        </row>
        <row r="292">
          <cell r="A292" t="str">
            <v>Industry</v>
          </cell>
        </row>
        <row r="293">
          <cell r="A293" t="str">
            <v>Industry</v>
          </cell>
        </row>
        <row r="294">
          <cell r="A294" t="str">
            <v>Industry</v>
          </cell>
        </row>
        <row r="295">
          <cell r="A295" t="str">
            <v>Industry</v>
          </cell>
        </row>
        <row r="296">
          <cell r="A296" t="str">
            <v>Industry</v>
          </cell>
        </row>
        <row r="297">
          <cell r="A297" t="str">
            <v>Industry</v>
          </cell>
        </row>
        <row r="298">
          <cell r="A298" t="str">
            <v>Industry</v>
          </cell>
        </row>
        <row r="299">
          <cell r="A299" t="str">
            <v>Industry</v>
          </cell>
        </row>
        <row r="300">
          <cell r="A300" t="str">
            <v>Industry</v>
          </cell>
        </row>
        <row r="301">
          <cell r="A301" t="str">
            <v>Industry</v>
          </cell>
        </row>
        <row r="302">
          <cell r="A302" t="str">
            <v>Industry</v>
          </cell>
        </row>
        <row r="303">
          <cell r="A303" t="str">
            <v>Industry</v>
          </cell>
        </row>
        <row r="304">
          <cell r="A304" t="str">
            <v>Industry</v>
          </cell>
        </row>
        <row r="305">
          <cell r="A305" t="str">
            <v>Industry</v>
          </cell>
        </row>
        <row r="306">
          <cell r="A306" t="str">
            <v>Industry</v>
          </cell>
        </row>
        <row r="307">
          <cell r="A307" t="str">
            <v>Reinsurer</v>
          </cell>
        </row>
        <row r="308">
          <cell r="A308" t="str">
            <v>Reinsurer</v>
          </cell>
        </row>
        <row r="309">
          <cell r="A309" t="str">
            <v>Reinsurer</v>
          </cell>
        </row>
        <row r="310">
          <cell r="A310" t="str">
            <v>Reinsurer</v>
          </cell>
        </row>
        <row r="311">
          <cell r="A311" t="str">
            <v>Reinsurer</v>
          </cell>
        </row>
        <row r="312">
          <cell r="A312" t="str">
            <v>Reinsurer</v>
          </cell>
        </row>
        <row r="313">
          <cell r="A313" t="str">
            <v>Reinsurer</v>
          </cell>
        </row>
        <row r="314">
          <cell r="A314" t="str">
            <v>Reinsurer</v>
          </cell>
        </row>
        <row r="315">
          <cell r="A315" t="str">
            <v>Reinsurer</v>
          </cell>
        </row>
        <row r="316">
          <cell r="A316" t="str">
            <v>Reinsurer</v>
          </cell>
        </row>
        <row r="317">
          <cell r="A317" t="str">
            <v>Reinsurer</v>
          </cell>
        </row>
        <row r="318">
          <cell r="A318" t="str">
            <v>Direct</v>
          </cell>
        </row>
        <row r="319">
          <cell r="A319" t="str">
            <v>Direct</v>
          </cell>
        </row>
        <row r="320">
          <cell r="A320" t="str">
            <v>Direct</v>
          </cell>
        </row>
        <row r="321">
          <cell r="A321" t="str">
            <v>Direct</v>
          </cell>
        </row>
        <row r="322">
          <cell r="A322" t="str">
            <v>Direct</v>
          </cell>
        </row>
        <row r="323">
          <cell r="A323" t="str">
            <v>Direct</v>
          </cell>
        </row>
        <row r="324">
          <cell r="A324" t="str">
            <v>Direct</v>
          </cell>
        </row>
        <row r="325">
          <cell r="A325" t="str">
            <v>Direct</v>
          </cell>
        </row>
        <row r="326">
          <cell r="A326" t="str">
            <v>Direct</v>
          </cell>
        </row>
        <row r="327">
          <cell r="A327" t="str">
            <v>Direct</v>
          </cell>
        </row>
        <row r="328">
          <cell r="A328" t="str">
            <v>Direct</v>
          </cell>
        </row>
        <row r="329">
          <cell r="A329" t="str">
            <v>Direct</v>
          </cell>
        </row>
        <row r="330">
          <cell r="A330" t="str">
            <v>Direct</v>
          </cell>
        </row>
        <row r="331">
          <cell r="A331" t="str">
            <v>Direct</v>
          </cell>
        </row>
        <row r="332">
          <cell r="A332" t="str">
            <v>Direct</v>
          </cell>
        </row>
        <row r="333">
          <cell r="A333" t="str">
            <v>Direct</v>
          </cell>
        </row>
        <row r="334">
          <cell r="A334" t="str">
            <v>Direct</v>
          </cell>
        </row>
        <row r="335">
          <cell r="A335" t="str">
            <v>Direct</v>
          </cell>
        </row>
        <row r="336">
          <cell r="A336" t="str">
            <v>Direct</v>
          </cell>
        </row>
        <row r="337">
          <cell r="A337" t="str">
            <v>Direct</v>
          </cell>
        </row>
        <row r="338">
          <cell r="A338" t="str">
            <v>Direct</v>
          </cell>
        </row>
        <row r="339">
          <cell r="A339" t="str">
            <v>Direct</v>
          </cell>
        </row>
        <row r="340">
          <cell r="A340" t="str">
            <v>Direct</v>
          </cell>
        </row>
        <row r="341">
          <cell r="A341" t="str">
            <v>Direct</v>
          </cell>
        </row>
        <row r="342">
          <cell r="A342" t="str">
            <v>Direct</v>
          </cell>
        </row>
        <row r="343">
          <cell r="A343" t="str">
            <v>Direct</v>
          </cell>
        </row>
        <row r="344">
          <cell r="A344" t="str">
            <v>Direct</v>
          </cell>
        </row>
        <row r="345">
          <cell r="A345" t="str">
            <v>Direct</v>
          </cell>
        </row>
        <row r="346">
          <cell r="A346" t="str">
            <v>Direct</v>
          </cell>
        </row>
        <row r="347">
          <cell r="A347" t="str">
            <v>Direct</v>
          </cell>
        </row>
        <row r="348">
          <cell r="A348" t="str">
            <v>Direct</v>
          </cell>
        </row>
        <row r="349">
          <cell r="A349" t="str">
            <v>Direct</v>
          </cell>
        </row>
        <row r="350">
          <cell r="A350" t="str">
            <v>Direct</v>
          </cell>
        </row>
        <row r="351">
          <cell r="A351" t="str">
            <v>Direct</v>
          </cell>
        </row>
        <row r="352">
          <cell r="A352" t="str">
            <v>Direct</v>
          </cell>
        </row>
        <row r="353">
          <cell r="A353" t="str">
            <v>Direct</v>
          </cell>
        </row>
        <row r="354">
          <cell r="A354" t="str">
            <v>Direct</v>
          </cell>
        </row>
        <row r="355">
          <cell r="A355" t="str">
            <v>Direct</v>
          </cell>
        </row>
        <row r="356">
          <cell r="A356" t="str">
            <v>Direct</v>
          </cell>
        </row>
        <row r="357">
          <cell r="A357" t="str">
            <v>Direct</v>
          </cell>
        </row>
        <row r="358">
          <cell r="A358" t="str">
            <v>Direct</v>
          </cell>
        </row>
        <row r="359">
          <cell r="A359" t="str">
            <v>Direct</v>
          </cell>
        </row>
        <row r="360">
          <cell r="A360" t="str">
            <v>Direct</v>
          </cell>
        </row>
        <row r="361">
          <cell r="A361" t="str">
            <v>Direct</v>
          </cell>
        </row>
        <row r="362">
          <cell r="A362" t="str">
            <v>Direct</v>
          </cell>
        </row>
        <row r="363">
          <cell r="A363" t="str">
            <v>Direct</v>
          </cell>
        </row>
        <row r="364">
          <cell r="A364" t="str">
            <v>Direct</v>
          </cell>
        </row>
        <row r="365">
          <cell r="A365" t="str">
            <v>Direct</v>
          </cell>
        </row>
        <row r="366">
          <cell r="A366" t="str">
            <v>Direct</v>
          </cell>
        </row>
        <row r="367">
          <cell r="A367" t="str">
            <v>Direct</v>
          </cell>
        </row>
        <row r="368">
          <cell r="A368" t="str">
            <v>Direct</v>
          </cell>
        </row>
        <row r="369">
          <cell r="A369" t="str">
            <v>Direct</v>
          </cell>
        </row>
        <row r="370">
          <cell r="A370" t="str">
            <v>Direct</v>
          </cell>
        </row>
        <row r="371">
          <cell r="A371" t="str">
            <v>Direct</v>
          </cell>
        </row>
        <row r="372">
          <cell r="A372" t="str">
            <v>Direct</v>
          </cell>
        </row>
        <row r="373">
          <cell r="A373" t="str">
            <v>Direct</v>
          </cell>
        </row>
        <row r="374">
          <cell r="A374" t="str">
            <v>Direct</v>
          </cell>
        </row>
        <row r="375">
          <cell r="A375" t="str">
            <v>Direct</v>
          </cell>
        </row>
        <row r="376">
          <cell r="A376" t="str">
            <v>Direct</v>
          </cell>
        </row>
        <row r="377">
          <cell r="A377" t="str">
            <v>Direct</v>
          </cell>
        </row>
        <row r="378">
          <cell r="A378" t="str">
            <v>Direct</v>
          </cell>
        </row>
        <row r="379">
          <cell r="A379" t="str">
            <v>Direct</v>
          </cell>
        </row>
        <row r="380">
          <cell r="A380" t="str">
            <v>Direct</v>
          </cell>
        </row>
        <row r="381">
          <cell r="A381" t="str">
            <v>Direct</v>
          </cell>
        </row>
        <row r="382">
          <cell r="A382" t="str">
            <v>Direct</v>
          </cell>
        </row>
        <row r="383">
          <cell r="A383" t="str">
            <v>Direct</v>
          </cell>
        </row>
        <row r="384">
          <cell r="A384" t="str">
            <v>Direct</v>
          </cell>
        </row>
        <row r="385">
          <cell r="A385" t="str">
            <v>Direct</v>
          </cell>
        </row>
        <row r="386">
          <cell r="A386" t="str">
            <v>Direct</v>
          </cell>
        </row>
        <row r="387">
          <cell r="A387" t="str">
            <v>Direct</v>
          </cell>
        </row>
        <row r="388">
          <cell r="A388" t="str">
            <v>Direct</v>
          </cell>
        </row>
        <row r="389">
          <cell r="A389" t="str">
            <v>Direct</v>
          </cell>
        </row>
        <row r="390">
          <cell r="A390" t="str">
            <v>Direct</v>
          </cell>
        </row>
        <row r="391">
          <cell r="A391" t="str">
            <v>Direct</v>
          </cell>
        </row>
        <row r="392">
          <cell r="A392" t="str">
            <v>Direct</v>
          </cell>
        </row>
        <row r="393">
          <cell r="A393" t="str">
            <v>Direct</v>
          </cell>
        </row>
        <row r="394">
          <cell r="A394" t="str">
            <v>Direct</v>
          </cell>
        </row>
        <row r="395">
          <cell r="A395" t="str">
            <v>Direct</v>
          </cell>
        </row>
        <row r="396">
          <cell r="A396" t="str">
            <v>Direct</v>
          </cell>
        </row>
        <row r="397">
          <cell r="A397" t="str">
            <v>Direct</v>
          </cell>
        </row>
        <row r="398">
          <cell r="A398" t="str">
            <v>Direct</v>
          </cell>
        </row>
        <row r="399">
          <cell r="A399" t="str">
            <v>Direct</v>
          </cell>
        </row>
        <row r="400">
          <cell r="A400" t="str">
            <v>Direct</v>
          </cell>
        </row>
        <row r="401">
          <cell r="A401" t="str">
            <v>Direct</v>
          </cell>
        </row>
        <row r="402">
          <cell r="A402" t="str">
            <v>Direct</v>
          </cell>
        </row>
        <row r="403">
          <cell r="A403" t="str">
            <v>Direct</v>
          </cell>
        </row>
        <row r="404">
          <cell r="A404" t="str">
            <v>Direct</v>
          </cell>
        </row>
        <row r="405">
          <cell r="A405" t="str">
            <v>Direct</v>
          </cell>
        </row>
        <row r="406">
          <cell r="A406" t="str">
            <v>Direct</v>
          </cell>
        </row>
        <row r="407">
          <cell r="A407" t="str">
            <v>Direct</v>
          </cell>
        </row>
        <row r="408">
          <cell r="A408" t="str">
            <v>Direct</v>
          </cell>
        </row>
        <row r="409">
          <cell r="A409" t="str">
            <v>Direct</v>
          </cell>
        </row>
        <row r="410">
          <cell r="A410" t="str">
            <v>Direct</v>
          </cell>
        </row>
        <row r="411">
          <cell r="A411" t="str">
            <v>Direct</v>
          </cell>
        </row>
        <row r="412">
          <cell r="A412" t="str">
            <v>Direct</v>
          </cell>
        </row>
        <row r="413">
          <cell r="A413" t="str">
            <v>Direct</v>
          </cell>
        </row>
        <row r="414">
          <cell r="A414" t="str">
            <v>Direct</v>
          </cell>
        </row>
        <row r="415">
          <cell r="A415" t="str">
            <v>Direct</v>
          </cell>
        </row>
        <row r="416">
          <cell r="A416" t="str">
            <v>Direct</v>
          </cell>
        </row>
        <row r="417">
          <cell r="A417" t="str">
            <v>Direct</v>
          </cell>
        </row>
        <row r="418">
          <cell r="A418" t="str">
            <v>Direct</v>
          </cell>
        </row>
        <row r="419">
          <cell r="A419" t="str">
            <v>Direct</v>
          </cell>
        </row>
        <row r="420">
          <cell r="A420" t="str">
            <v>Direct</v>
          </cell>
        </row>
        <row r="421">
          <cell r="A421" t="str">
            <v>Direct</v>
          </cell>
        </row>
        <row r="422">
          <cell r="A422" t="str">
            <v>Direct</v>
          </cell>
        </row>
        <row r="423">
          <cell r="A423" t="str">
            <v>Direct</v>
          </cell>
        </row>
        <row r="424">
          <cell r="A424" t="str">
            <v>Direct</v>
          </cell>
        </row>
        <row r="425">
          <cell r="A425" t="str">
            <v>Direct</v>
          </cell>
        </row>
        <row r="426">
          <cell r="A426" t="str">
            <v>Direct</v>
          </cell>
        </row>
        <row r="427">
          <cell r="A427" t="str">
            <v>Direct</v>
          </cell>
        </row>
        <row r="428">
          <cell r="A428" t="str">
            <v>Direct</v>
          </cell>
        </row>
        <row r="429">
          <cell r="A429" t="str">
            <v>Direct</v>
          </cell>
        </row>
        <row r="430">
          <cell r="A430" t="str">
            <v>Direct</v>
          </cell>
        </row>
        <row r="431">
          <cell r="A431" t="str">
            <v>Direct</v>
          </cell>
        </row>
        <row r="432">
          <cell r="A432" t="str">
            <v>Direct</v>
          </cell>
        </row>
        <row r="433">
          <cell r="A433" t="str">
            <v>Direct</v>
          </cell>
        </row>
        <row r="434">
          <cell r="A434" t="str">
            <v>Direct</v>
          </cell>
        </row>
        <row r="435">
          <cell r="A435" t="str">
            <v>Direct</v>
          </cell>
        </row>
        <row r="436">
          <cell r="A436" t="str">
            <v>Direct</v>
          </cell>
        </row>
        <row r="437">
          <cell r="A437" t="str">
            <v>Direct</v>
          </cell>
        </row>
        <row r="438">
          <cell r="A438" t="str">
            <v>Direct</v>
          </cell>
        </row>
        <row r="439">
          <cell r="A439" t="str">
            <v>Direct</v>
          </cell>
        </row>
        <row r="440">
          <cell r="A440" t="str">
            <v>Direct</v>
          </cell>
        </row>
        <row r="441">
          <cell r="A441" t="str">
            <v>Direct</v>
          </cell>
        </row>
        <row r="442">
          <cell r="A442" t="str">
            <v>Direct</v>
          </cell>
        </row>
        <row r="443">
          <cell r="A443" t="str">
            <v>Direct</v>
          </cell>
        </row>
        <row r="444">
          <cell r="A444" t="str">
            <v>Direct</v>
          </cell>
        </row>
        <row r="445">
          <cell r="A445" t="str">
            <v>Direct</v>
          </cell>
        </row>
        <row r="446">
          <cell r="A446" t="str">
            <v>Direct</v>
          </cell>
        </row>
        <row r="447">
          <cell r="A447" t="str">
            <v>Direct</v>
          </cell>
        </row>
        <row r="448">
          <cell r="A448" t="str">
            <v>Direct</v>
          </cell>
        </row>
        <row r="449">
          <cell r="A449" t="str">
            <v>Direct</v>
          </cell>
        </row>
        <row r="450">
          <cell r="A450" t="str">
            <v>Direct</v>
          </cell>
        </row>
        <row r="451">
          <cell r="A451" t="str">
            <v>Direct</v>
          </cell>
        </row>
        <row r="452">
          <cell r="A452" t="str">
            <v>Direct</v>
          </cell>
        </row>
        <row r="453">
          <cell r="A453" t="str">
            <v>Direct</v>
          </cell>
        </row>
        <row r="454">
          <cell r="A454" t="str">
            <v>Direct</v>
          </cell>
        </row>
        <row r="455">
          <cell r="A455" t="str">
            <v>Direct</v>
          </cell>
        </row>
        <row r="456">
          <cell r="A456" t="str">
            <v>Direct</v>
          </cell>
        </row>
        <row r="457">
          <cell r="A457" t="str">
            <v>Direct</v>
          </cell>
        </row>
        <row r="458">
          <cell r="A458" t="str">
            <v>Direct</v>
          </cell>
        </row>
        <row r="459">
          <cell r="A459" t="str">
            <v>Direct</v>
          </cell>
        </row>
        <row r="460">
          <cell r="A460" t="str">
            <v>Direct</v>
          </cell>
        </row>
        <row r="461">
          <cell r="A461" t="str">
            <v>Direct</v>
          </cell>
        </row>
        <row r="462">
          <cell r="A462" t="str">
            <v>Direct</v>
          </cell>
        </row>
        <row r="463">
          <cell r="A463" t="str">
            <v>Direct</v>
          </cell>
        </row>
        <row r="464">
          <cell r="A464" t="str">
            <v>Direct</v>
          </cell>
        </row>
        <row r="465">
          <cell r="A465" t="str">
            <v>Direct</v>
          </cell>
        </row>
        <row r="466">
          <cell r="A466" t="str">
            <v>Direct</v>
          </cell>
        </row>
        <row r="467">
          <cell r="A467" t="str">
            <v>Direct</v>
          </cell>
        </row>
        <row r="468">
          <cell r="A468" t="str">
            <v>Direct</v>
          </cell>
        </row>
        <row r="469">
          <cell r="A469" t="str">
            <v>Industry</v>
          </cell>
        </row>
        <row r="470">
          <cell r="A470" t="str">
            <v>Industry</v>
          </cell>
        </row>
        <row r="471">
          <cell r="A471" t="str">
            <v>Industry</v>
          </cell>
        </row>
        <row r="472">
          <cell r="A472" t="str">
            <v>Industry</v>
          </cell>
        </row>
        <row r="473">
          <cell r="A473" t="str">
            <v>Industry</v>
          </cell>
        </row>
        <row r="474">
          <cell r="A474" t="str">
            <v>Industry</v>
          </cell>
        </row>
        <row r="475">
          <cell r="A475" t="str">
            <v>Industry</v>
          </cell>
        </row>
        <row r="476">
          <cell r="A476" t="str">
            <v>Industry</v>
          </cell>
        </row>
        <row r="477">
          <cell r="A477" t="str">
            <v>Industry</v>
          </cell>
        </row>
        <row r="478">
          <cell r="A478" t="str">
            <v>Industry</v>
          </cell>
        </row>
        <row r="479">
          <cell r="A479" t="str">
            <v>Industry</v>
          </cell>
        </row>
        <row r="480">
          <cell r="A480" t="str">
            <v>Industry</v>
          </cell>
        </row>
        <row r="481">
          <cell r="A481" t="str">
            <v>Industry</v>
          </cell>
        </row>
        <row r="482">
          <cell r="A482" t="str">
            <v>Industry</v>
          </cell>
        </row>
        <row r="483">
          <cell r="A483" t="str">
            <v>Industry</v>
          </cell>
        </row>
        <row r="484">
          <cell r="A484" t="str">
            <v>Industry</v>
          </cell>
        </row>
        <row r="485">
          <cell r="A485" t="str">
            <v>Industry</v>
          </cell>
        </row>
        <row r="486">
          <cell r="A486" t="str">
            <v>Industry</v>
          </cell>
        </row>
        <row r="487">
          <cell r="A487" t="str">
            <v>Industry</v>
          </cell>
        </row>
        <row r="488">
          <cell r="A488" t="str">
            <v>Industry</v>
          </cell>
        </row>
        <row r="489">
          <cell r="A489" t="str">
            <v>Industry</v>
          </cell>
        </row>
        <row r="490">
          <cell r="A490" t="str">
            <v>Industry</v>
          </cell>
        </row>
        <row r="491">
          <cell r="A491" t="str">
            <v>Industry</v>
          </cell>
        </row>
        <row r="492">
          <cell r="A492" t="str">
            <v>Industry</v>
          </cell>
        </row>
        <row r="493">
          <cell r="A493" t="str">
            <v>Industry</v>
          </cell>
        </row>
        <row r="494">
          <cell r="A494" t="str">
            <v>Industry</v>
          </cell>
        </row>
        <row r="495">
          <cell r="A495" t="str">
            <v>Industry</v>
          </cell>
        </row>
        <row r="496">
          <cell r="A496" t="str">
            <v>Industry</v>
          </cell>
        </row>
        <row r="497">
          <cell r="A497" t="str">
            <v>Industry</v>
          </cell>
        </row>
        <row r="498">
          <cell r="A498" t="str">
            <v>Industry</v>
          </cell>
        </row>
        <row r="499">
          <cell r="A499" t="str">
            <v>Industry</v>
          </cell>
        </row>
        <row r="500">
          <cell r="A500" t="str">
            <v>Industry</v>
          </cell>
        </row>
        <row r="501">
          <cell r="A501" t="str">
            <v>Industry</v>
          </cell>
        </row>
        <row r="502">
          <cell r="A502" t="str">
            <v>Industry</v>
          </cell>
        </row>
        <row r="503">
          <cell r="A503" t="str">
            <v>Industry</v>
          </cell>
        </row>
        <row r="504">
          <cell r="A504" t="str">
            <v>Industry</v>
          </cell>
        </row>
        <row r="505">
          <cell r="A505" t="str">
            <v>Industry</v>
          </cell>
        </row>
        <row r="506">
          <cell r="A506" t="str">
            <v>Industry</v>
          </cell>
        </row>
        <row r="507">
          <cell r="A507" t="str">
            <v>Industry</v>
          </cell>
        </row>
        <row r="508">
          <cell r="A508" t="str">
            <v>Industry</v>
          </cell>
        </row>
        <row r="509">
          <cell r="A509" t="str">
            <v>Industry</v>
          </cell>
        </row>
        <row r="510">
          <cell r="A510" t="str">
            <v>Industry</v>
          </cell>
        </row>
        <row r="511">
          <cell r="A511" t="str">
            <v>Industry</v>
          </cell>
        </row>
        <row r="512">
          <cell r="A512" t="str">
            <v>Industry</v>
          </cell>
        </row>
        <row r="513">
          <cell r="A513" t="str">
            <v>Industry</v>
          </cell>
        </row>
        <row r="514">
          <cell r="A514" t="str">
            <v>Industry</v>
          </cell>
        </row>
        <row r="515">
          <cell r="A515" t="str">
            <v>Industry</v>
          </cell>
        </row>
        <row r="516">
          <cell r="A516" t="str">
            <v>Industry</v>
          </cell>
        </row>
        <row r="517">
          <cell r="A517" t="str">
            <v>Industry</v>
          </cell>
        </row>
        <row r="518">
          <cell r="A518" t="str">
            <v>Industry</v>
          </cell>
        </row>
        <row r="519">
          <cell r="A519" t="str">
            <v>Industry</v>
          </cell>
        </row>
        <row r="520">
          <cell r="A520" t="str">
            <v>Industry</v>
          </cell>
        </row>
        <row r="521">
          <cell r="A521" t="str">
            <v>Industry</v>
          </cell>
        </row>
        <row r="522">
          <cell r="A522" t="str">
            <v>Industry</v>
          </cell>
        </row>
        <row r="523">
          <cell r="A523" t="str">
            <v>Industry</v>
          </cell>
        </row>
        <row r="524">
          <cell r="A524" t="str">
            <v>Industry</v>
          </cell>
        </row>
        <row r="525">
          <cell r="A525" t="str">
            <v>Industry</v>
          </cell>
        </row>
        <row r="526">
          <cell r="A526" t="str">
            <v>Industry</v>
          </cell>
        </row>
        <row r="527">
          <cell r="A527" t="str">
            <v>Industry</v>
          </cell>
        </row>
        <row r="528">
          <cell r="A528" t="str">
            <v>Industry</v>
          </cell>
        </row>
        <row r="529">
          <cell r="A529" t="str">
            <v>Industry</v>
          </cell>
        </row>
        <row r="530">
          <cell r="A530" t="str">
            <v>Industry</v>
          </cell>
        </row>
        <row r="531">
          <cell r="A531" t="str">
            <v>Industry</v>
          </cell>
        </row>
        <row r="532">
          <cell r="A532" t="str">
            <v>Industry</v>
          </cell>
        </row>
        <row r="533">
          <cell r="A533" t="str">
            <v>Industry</v>
          </cell>
        </row>
        <row r="534">
          <cell r="A534" t="str">
            <v>Industry</v>
          </cell>
        </row>
        <row r="535">
          <cell r="A535" t="str">
            <v>Industry</v>
          </cell>
        </row>
        <row r="536">
          <cell r="A536" t="str">
            <v>Industry</v>
          </cell>
        </row>
        <row r="537">
          <cell r="A537" t="str">
            <v>Industry</v>
          </cell>
        </row>
        <row r="538">
          <cell r="A538" t="str">
            <v>Industry</v>
          </cell>
        </row>
        <row r="539">
          <cell r="A539" t="str">
            <v>Industry</v>
          </cell>
        </row>
        <row r="540">
          <cell r="A540" t="str">
            <v>Industry</v>
          </cell>
        </row>
        <row r="541">
          <cell r="A541" t="str">
            <v>Industry</v>
          </cell>
        </row>
        <row r="542">
          <cell r="A542" t="str">
            <v>Industry</v>
          </cell>
        </row>
        <row r="543">
          <cell r="A543" t="str">
            <v>Industry</v>
          </cell>
        </row>
        <row r="544">
          <cell r="A544" t="str">
            <v>Industry</v>
          </cell>
        </row>
        <row r="545">
          <cell r="A545" t="str">
            <v>Industry</v>
          </cell>
        </row>
        <row r="546">
          <cell r="A546" t="str">
            <v>Industry</v>
          </cell>
        </row>
        <row r="547">
          <cell r="A547" t="str">
            <v>Industry</v>
          </cell>
        </row>
        <row r="548">
          <cell r="A548" t="str">
            <v>Industry</v>
          </cell>
        </row>
        <row r="549">
          <cell r="A549" t="str">
            <v>Industry</v>
          </cell>
        </row>
        <row r="550">
          <cell r="A550" t="str">
            <v>Industry</v>
          </cell>
        </row>
        <row r="551">
          <cell r="A551" t="str">
            <v>Industry</v>
          </cell>
        </row>
        <row r="552">
          <cell r="A552" t="str">
            <v>Industry</v>
          </cell>
        </row>
        <row r="553">
          <cell r="A553" t="str">
            <v>Industry</v>
          </cell>
        </row>
        <row r="554">
          <cell r="A554" t="str">
            <v>Industry</v>
          </cell>
        </row>
        <row r="555">
          <cell r="A555" t="str">
            <v>Industry</v>
          </cell>
        </row>
        <row r="556">
          <cell r="A556" t="str">
            <v>Industry</v>
          </cell>
        </row>
        <row r="557">
          <cell r="A557" t="str">
            <v>Industry</v>
          </cell>
        </row>
        <row r="558">
          <cell r="A558" t="str">
            <v>Industry</v>
          </cell>
        </row>
        <row r="559">
          <cell r="A559" t="str">
            <v>Industry</v>
          </cell>
        </row>
        <row r="560">
          <cell r="A560" t="str">
            <v>Industry</v>
          </cell>
        </row>
        <row r="561">
          <cell r="A561" t="str">
            <v>Industry</v>
          </cell>
        </row>
        <row r="562">
          <cell r="A562" t="str">
            <v>Industry</v>
          </cell>
        </row>
        <row r="563">
          <cell r="A563" t="str">
            <v>Industry</v>
          </cell>
        </row>
        <row r="564">
          <cell r="A564" t="str">
            <v>Industry</v>
          </cell>
        </row>
        <row r="565">
          <cell r="A565" t="str">
            <v>Industry</v>
          </cell>
        </row>
        <row r="566">
          <cell r="A566" t="str">
            <v>Industry</v>
          </cell>
        </row>
        <row r="567">
          <cell r="A567" t="str">
            <v>Industry</v>
          </cell>
        </row>
        <row r="568">
          <cell r="A568" t="str">
            <v>Industry</v>
          </cell>
        </row>
        <row r="569">
          <cell r="A569" t="str">
            <v>Industry</v>
          </cell>
        </row>
        <row r="570">
          <cell r="A570" t="str">
            <v>Industry</v>
          </cell>
        </row>
        <row r="571">
          <cell r="A571" t="str">
            <v>Industry</v>
          </cell>
        </row>
        <row r="572">
          <cell r="A572" t="str">
            <v>Industry</v>
          </cell>
        </row>
        <row r="573">
          <cell r="A573" t="str">
            <v>Industry</v>
          </cell>
        </row>
        <row r="574">
          <cell r="A574" t="str">
            <v>Industry</v>
          </cell>
        </row>
        <row r="575">
          <cell r="A575" t="str">
            <v>Industry</v>
          </cell>
        </row>
        <row r="576">
          <cell r="A576" t="str">
            <v>Industry</v>
          </cell>
        </row>
        <row r="577">
          <cell r="A577" t="str">
            <v>Industry</v>
          </cell>
        </row>
        <row r="578">
          <cell r="A578" t="str">
            <v>Industry</v>
          </cell>
        </row>
        <row r="579">
          <cell r="A579" t="str">
            <v>Industry</v>
          </cell>
        </row>
        <row r="580">
          <cell r="A580" t="str">
            <v>Industry</v>
          </cell>
        </row>
        <row r="581">
          <cell r="A581" t="str">
            <v>Industry</v>
          </cell>
        </row>
        <row r="582">
          <cell r="A582" t="str">
            <v>Industry</v>
          </cell>
        </row>
        <row r="583">
          <cell r="A583" t="str">
            <v>Industry</v>
          </cell>
        </row>
        <row r="584">
          <cell r="A584" t="str">
            <v>Industry</v>
          </cell>
        </row>
        <row r="585">
          <cell r="A585" t="str">
            <v>Industry</v>
          </cell>
        </row>
        <row r="586">
          <cell r="A586" t="str">
            <v>Industry</v>
          </cell>
        </row>
        <row r="587">
          <cell r="A587" t="str">
            <v>Industry</v>
          </cell>
        </row>
        <row r="588">
          <cell r="A588" t="str">
            <v>Industry</v>
          </cell>
        </row>
        <row r="589">
          <cell r="A589" t="str">
            <v>Industry</v>
          </cell>
        </row>
        <row r="590">
          <cell r="A590" t="str">
            <v>Industry</v>
          </cell>
        </row>
        <row r="591">
          <cell r="A591" t="str">
            <v>Industry</v>
          </cell>
        </row>
        <row r="592">
          <cell r="A592" t="str">
            <v>Industry</v>
          </cell>
        </row>
        <row r="593">
          <cell r="A593" t="str">
            <v>Industry</v>
          </cell>
        </row>
        <row r="594">
          <cell r="A594" t="str">
            <v>Industry</v>
          </cell>
        </row>
        <row r="595">
          <cell r="A595" t="str">
            <v>Industry</v>
          </cell>
        </row>
        <row r="596">
          <cell r="A596" t="str">
            <v>Industry</v>
          </cell>
        </row>
        <row r="597">
          <cell r="A597" t="str">
            <v>Industry</v>
          </cell>
        </row>
        <row r="598">
          <cell r="A598" t="str">
            <v>Industry</v>
          </cell>
        </row>
        <row r="599">
          <cell r="A599" t="str">
            <v>Industry</v>
          </cell>
        </row>
        <row r="600">
          <cell r="A600" t="str">
            <v>Industry</v>
          </cell>
        </row>
        <row r="601">
          <cell r="A601" t="str">
            <v>Industry</v>
          </cell>
        </row>
        <row r="602">
          <cell r="A602" t="str">
            <v>Industry</v>
          </cell>
        </row>
        <row r="603">
          <cell r="A603" t="str">
            <v>Industry</v>
          </cell>
        </row>
        <row r="604">
          <cell r="A604" t="str">
            <v>Industry</v>
          </cell>
        </row>
        <row r="605">
          <cell r="A605" t="str">
            <v>Industry</v>
          </cell>
        </row>
        <row r="606">
          <cell r="A606" t="str">
            <v>Industry</v>
          </cell>
        </row>
        <row r="607">
          <cell r="A607" t="str">
            <v>Industry</v>
          </cell>
        </row>
        <row r="608">
          <cell r="A608" t="str">
            <v>Industry</v>
          </cell>
        </row>
        <row r="609">
          <cell r="A609" t="str">
            <v>Industry</v>
          </cell>
        </row>
        <row r="610">
          <cell r="A610" t="str">
            <v>Industry</v>
          </cell>
        </row>
        <row r="611">
          <cell r="A611" t="str">
            <v>Industry</v>
          </cell>
        </row>
        <row r="612">
          <cell r="A612" t="str">
            <v>Industry</v>
          </cell>
        </row>
        <row r="613">
          <cell r="A613" t="str">
            <v>Industry</v>
          </cell>
        </row>
        <row r="614">
          <cell r="A614" t="str">
            <v>Industry</v>
          </cell>
        </row>
        <row r="615">
          <cell r="A615" t="str">
            <v>Industry</v>
          </cell>
        </row>
        <row r="616">
          <cell r="A616" t="str">
            <v>Industry</v>
          </cell>
        </row>
        <row r="617">
          <cell r="A617" t="str">
            <v>Industry</v>
          </cell>
        </row>
        <row r="618">
          <cell r="A618" t="str">
            <v>Industry</v>
          </cell>
        </row>
        <row r="619">
          <cell r="A619" t="str">
            <v>Industry</v>
          </cell>
        </row>
        <row r="620">
          <cell r="A620" t="str">
            <v>Industry</v>
          </cell>
        </row>
        <row r="621">
          <cell r="A621" t="str">
            <v>Industry</v>
          </cell>
        </row>
        <row r="622">
          <cell r="A622" t="str">
            <v>Industry</v>
          </cell>
        </row>
        <row r="623">
          <cell r="A623" t="str">
            <v>Reinsurer</v>
          </cell>
        </row>
        <row r="624">
          <cell r="A624" t="str">
            <v>Reinsurer</v>
          </cell>
        </row>
        <row r="625">
          <cell r="A625" t="str">
            <v>Reinsurer</v>
          </cell>
        </row>
        <row r="626">
          <cell r="A626" t="str">
            <v>Reinsurer</v>
          </cell>
        </row>
        <row r="627">
          <cell r="A627" t="str">
            <v>Reinsurer</v>
          </cell>
        </row>
        <row r="628">
          <cell r="A628" t="str">
            <v>Reinsurer</v>
          </cell>
        </row>
        <row r="629">
          <cell r="A629" t="str">
            <v>Reinsurer</v>
          </cell>
        </row>
        <row r="630">
          <cell r="A630" t="str">
            <v>Reinsurer</v>
          </cell>
        </row>
        <row r="631">
          <cell r="A631" t="str">
            <v>Reinsurer</v>
          </cell>
        </row>
        <row r="632">
          <cell r="A632" t="str">
            <v>Reinsurer</v>
          </cell>
        </row>
        <row r="633">
          <cell r="A633" t="str">
            <v>Reinsurer</v>
          </cell>
        </row>
        <row r="634">
          <cell r="A634" t="str">
            <v>Direct</v>
          </cell>
        </row>
        <row r="635">
          <cell r="A635" t="str">
            <v>Direct</v>
          </cell>
        </row>
        <row r="636">
          <cell r="A636" t="str">
            <v>Direct</v>
          </cell>
        </row>
        <row r="637">
          <cell r="A637" t="str">
            <v>Direct</v>
          </cell>
        </row>
        <row r="638">
          <cell r="A638" t="str">
            <v>Direct</v>
          </cell>
        </row>
        <row r="639">
          <cell r="A639" t="str">
            <v>Direct</v>
          </cell>
        </row>
        <row r="640">
          <cell r="A640" t="str">
            <v>Direct</v>
          </cell>
        </row>
        <row r="641">
          <cell r="A641" t="str">
            <v>Direct</v>
          </cell>
        </row>
        <row r="642">
          <cell r="A642" t="str">
            <v>Direct</v>
          </cell>
        </row>
        <row r="643">
          <cell r="A643" t="str">
            <v>Direct</v>
          </cell>
        </row>
        <row r="644">
          <cell r="A644" t="str">
            <v>Direct</v>
          </cell>
        </row>
        <row r="645">
          <cell r="A645" t="str">
            <v>Direct</v>
          </cell>
        </row>
        <row r="646">
          <cell r="A646" t="str">
            <v>Direct</v>
          </cell>
        </row>
        <row r="647">
          <cell r="A647" t="str">
            <v>Direct</v>
          </cell>
        </row>
        <row r="648">
          <cell r="A648" t="str">
            <v>Direct</v>
          </cell>
        </row>
        <row r="649">
          <cell r="A649" t="str">
            <v>Direct</v>
          </cell>
        </row>
        <row r="650">
          <cell r="A650" t="str">
            <v>Direct</v>
          </cell>
        </row>
        <row r="651">
          <cell r="A651" t="str">
            <v>Direct</v>
          </cell>
        </row>
        <row r="652">
          <cell r="A652" t="str">
            <v>Direct</v>
          </cell>
        </row>
        <row r="653">
          <cell r="A653" t="str">
            <v>Direct</v>
          </cell>
        </row>
        <row r="654">
          <cell r="A654" t="str">
            <v>Direct</v>
          </cell>
        </row>
        <row r="655">
          <cell r="A655" t="str">
            <v>Direct</v>
          </cell>
        </row>
        <row r="656">
          <cell r="A656" t="str">
            <v>Industry</v>
          </cell>
        </row>
        <row r="657">
          <cell r="A657" t="str">
            <v>Industry</v>
          </cell>
        </row>
        <row r="658">
          <cell r="A658" t="str">
            <v>Industry</v>
          </cell>
        </row>
        <row r="659">
          <cell r="A659" t="str">
            <v>Industry</v>
          </cell>
        </row>
        <row r="660">
          <cell r="A660" t="str">
            <v>Industry</v>
          </cell>
        </row>
        <row r="661">
          <cell r="A661" t="str">
            <v>Industry</v>
          </cell>
        </row>
        <row r="662">
          <cell r="A662" t="str">
            <v>Industry</v>
          </cell>
        </row>
        <row r="663">
          <cell r="A663" t="str">
            <v>Industry</v>
          </cell>
        </row>
        <row r="664">
          <cell r="A664" t="str">
            <v>Industry</v>
          </cell>
        </row>
        <row r="665">
          <cell r="A665" t="str">
            <v>Industry</v>
          </cell>
        </row>
        <row r="666">
          <cell r="A666" t="str">
            <v>Industry</v>
          </cell>
        </row>
        <row r="667">
          <cell r="A667" t="str">
            <v>Industry</v>
          </cell>
        </row>
        <row r="668">
          <cell r="A668" t="str">
            <v>Industry</v>
          </cell>
        </row>
        <row r="669">
          <cell r="A669" t="str">
            <v>Industry</v>
          </cell>
        </row>
        <row r="670">
          <cell r="A670" t="str">
            <v>Industry</v>
          </cell>
        </row>
        <row r="671">
          <cell r="A671" t="str">
            <v>Industry</v>
          </cell>
        </row>
        <row r="672">
          <cell r="A672" t="str">
            <v>Industry</v>
          </cell>
        </row>
        <row r="673">
          <cell r="A673" t="str">
            <v>Industry</v>
          </cell>
        </row>
        <row r="674">
          <cell r="A674" t="str">
            <v>Industry</v>
          </cell>
        </row>
        <row r="675">
          <cell r="A675" t="str">
            <v>Industry</v>
          </cell>
        </row>
        <row r="676">
          <cell r="A676" t="str">
            <v>Industry</v>
          </cell>
        </row>
        <row r="677">
          <cell r="A677" t="str">
            <v>Industry</v>
          </cell>
        </row>
        <row r="678">
          <cell r="A678" t="str">
            <v>Direct</v>
          </cell>
        </row>
        <row r="679">
          <cell r="A679" t="str">
            <v>Direct</v>
          </cell>
        </row>
        <row r="680">
          <cell r="A680" t="str">
            <v>Direct</v>
          </cell>
        </row>
        <row r="681">
          <cell r="A681" t="str">
            <v>Direct</v>
          </cell>
        </row>
        <row r="682">
          <cell r="A682" t="str">
            <v>Direct</v>
          </cell>
        </row>
        <row r="683">
          <cell r="A683" t="str">
            <v>Direct</v>
          </cell>
        </row>
        <row r="684">
          <cell r="A684" t="str">
            <v>Direct</v>
          </cell>
        </row>
        <row r="685">
          <cell r="A685" t="str">
            <v>Direct</v>
          </cell>
        </row>
        <row r="686">
          <cell r="A686" t="str">
            <v>Direct</v>
          </cell>
        </row>
        <row r="687">
          <cell r="A687" t="str">
            <v>Direct</v>
          </cell>
        </row>
        <row r="688">
          <cell r="A688" t="str">
            <v>Direct</v>
          </cell>
        </row>
        <row r="689">
          <cell r="A689" t="str">
            <v>Direct</v>
          </cell>
        </row>
        <row r="690">
          <cell r="A690" t="str">
            <v>Direct</v>
          </cell>
        </row>
        <row r="691">
          <cell r="A691" t="str">
            <v>Direct</v>
          </cell>
        </row>
        <row r="692">
          <cell r="A692" t="str">
            <v>Direct</v>
          </cell>
        </row>
        <row r="693">
          <cell r="A693" t="str">
            <v>Direct</v>
          </cell>
        </row>
        <row r="694">
          <cell r="A694" t="str">
            <v>Direct</v>
          </cell>
        </row>
        <row r="695">
          <cell r="A695" t="str">
            <v>Direct</v>
          </cell>
        </row>
        <row r="696">
          <cell r="A696" t="str">
            <v>Direct</v>
          </cell>
        </row>
        <row r="697">
          <cell r="A697" t="str">
            <v>Direct</v>
          </cell>
        </row>
        <row r="698">
          <cell r="A698" t="str">
            <v>Direct</v>
          </cell>
        </row>
        <row r="699">
          <cell r="A699" t="str">
            <v>Direct</v>
          </cell>
        </row>
        <row r="700">
          <cell r="A700" t="str">
            <v>Direct</v>
          </cell>
        </row>
        <row r="701">
          <cell r="A701" t="str">
            <v>Direct</v>
          </cell>
        </row>
        <row r="702">
          <cell r="A702" t="str">
            <v>Direct</v>
          </cell>
        </row>
        <row r="703">
          <cell r="A703" t="str">
            <v>Direct</v>
          </cell>
        </row>
        <row r="704">
          <cell r="A704" t="str">
            <v>Direct</v>
          </cell>
        </row>
        <row r="705">
          <cell r="A705" t="str">
            <v>Direct</v>
          </cell>
        </row>
        <row r="706">
          <cell r="A706" t="str">
            <v>Direct</v>
          </cell>
        </row>
        <row r="707">
          <cell r="A707" t="str">
            <v>Direct</v>
          </cell>
        </row>
        <row r="708">
          <cell r="A708" t="str">
            <v>Direct</v>
          </cell>
        </row>
        <row r="709">
          <cell r="A709" t="str">
            <v>Direct</v>
          </cell>
        </row>
        <row r="710">
          <cell r="A710" t="str">
            <v>Direct</v>
          </cell>
        </row>
        <row r="711">
          <cell r="A711" t="str">
            <v>Direct</v>
          </cell>
        </row>
        <row r="712">
          <cell r="A712" t="str">
            <v>Direct</v>
          </cell>
        </row>
        <row r="713">
          <cell r="A713" t="str">
            <v>Direct</v>
          </cell>
        </row>
        <row r="714">
          <cell r="A714" t="str">
            <v>Direct</v>
          </cell>
        </row>
        <row r="715">
          <cell r="A715" t="str">
            <v>Direct</v>
          </cell>
        </row>
        <row r="716">
          <cell r="A716" t="str">
            <v>Direct</v>
          </cell>
        </row>
        <row r="717">
          <cell r="A717" t="str">
            <v>Direct</v>
          </cell>
        </row>
        <row r="718">
          <cell r="A718" t="str">
            <v>Direct</v>
          </cell>
        </row>
        <row r="719">
          <cell r="A719" t="str">
            <v>Direct</v>
          </cell>
        </row>
        <row r="720">
          <cell r="A720" t="str">
            <v>Direct</v>
          </cell>
        </row>
        <row r="721">
          <cell r="A721" t="str">
            <v>Direct</v>
          </cell>
        </row>
        <row r="722">
          <cell r="A722" t="str">
            <v>Direct</v>
          </cell>
        </row>
        <row r="723">
          <cell r="A723" t="str">
            <v>Direct</v>
          </cell>
        </row>
        <row r="724">
          <cell r="A724" t="str">
            <v>Direct</v>
          </cell>
        </row>
        <row r="725">
          <cell r="A725" t="str">
            <v>Direct</v>
          </cell>
        </row>
        <row r="726">
          <cell r="A726" t="str">
            <v>Direct</v>
          </cell>
        </row>
        <row r="727">
          <cell r="A727" t="str">
            <v>Direct</v>
          </cell>
        </row>
        <row r="728">
          <cell r="A728" t="str">
            <v>Direct</v>
          </cell>
        </row>
        <row r="729">
          <cell r="A729" t="str">
            <v>Direct</v>
          </cell>
        </row>
        <row r="730">
          <cell r="A730" t="str">
            <v>Direct</v>
          </cell>
        </row>
        <row r="731">
          <cell r="A731" t="str">
            <v>Direct</v>
          </cell>
        </row>
        <row r="732">
          <cell r="A732" t="str">
            <v>Direct</v>
          </cell>
        </row>
        <row r="733">
          <cell r="A733" t="str">
            <v>Direct</v>
          </cell>
        </row>
        <row r="734">
          <cell r="A734" t="str">
            <v>Direct</v>
          </cell>
        </row>
        <row r="735">
          <cell r="A735" t="str">
            <v>Direct</v>
          </cell>
        </row>
        <row r="736">
          <cell r="A736" t="str">
            <v>Direct</v>
          </cell>
        </row>
        <row r="737">
          <cell r="A737" t="str">
            <v>Direct</v>
          </cell>
        </row>
        <row r="738">
          <cell r="A738" t="str">
            <v>Direct</v>
          </cell>
        </row>
        <row r="739">
          <cell r="A739" t="str">
            <v>Direct</v>
          </cell>
        </row>
        <row r="740">
          <cell r="A740" t="str">
            <v>Direct</v>
          </cell>
        </row>
        <row r="741">
          <cell r="A741" t="str">
            <v>Direct</v>
          </cell>
        </row>
        <row r="742">
          <cell r="A742" t="str">
            <v>Direct</v>
          </cell>
        </row>
        <row r="743">
          <cell r="A743" t="str">
            <v>Direct</v>
          </cell>
        </row>
        <row r="744">
          <cell r="A744" t="str">
            <v>Direct</v>
          </cell>
        </row>
        <row r="745">
          <cell r="A745" t="str">
            <v>Direct</v>
          </cell>
        </row>
        <row r="746">
          <cell r="A746" t="str">
            <v>Direct</v>
          </cell>
        </row>
        <row r="747">
          <cell r="A747" t="str">
            <v>Direct</v>
          </cell>
        </row>
        <row r="748">
          <cell r="A748" t="str">
            <v>Direct</v>
          </cell>
        </row>
        <row r="749">
          <cell r="A749" t="str">
            <v>Direct</v>
          </cell>
        </row>
        <row r="750">
          <cell r="A750" t="str">
            <v>Direct</v>
          </cell>
        </row>
        <row r="751">
          <cell r="A751" t="str">
            <v>Direct</v>
          </cell>
        </row>
        <row r="752">
          <cell r="A752" t="str">
            <v>Direct</v>
          </cell>
        </row>
        <row r="753">
          <cell r="A753" t="str">
            <v>Direct</v>
          </cell>
        </row>
        <row r="754">
          <cell r="A754" t="str">
            <v>Direct</v>
          </cell>
        </row>
        <row r="755">
          <cell r="A755" t="str">
            <v>Direct</v>
          </cell>
        </row>
        <row r="756">
          <cell r="A756" t="str">
            <v>Direct</v>
          </cell>
        </row>
        <row r="757">
          <cell r="A757" t="str">
            <v>Direct</v>
          </cell>
        </row>
        <row r="758">
          <cell r="A758" t="str">
            <v>Direct</v>
          </cell>
        </row>
        <row r="759">
          <cell r="A759" t="str">
            <v>Direct</v>
          </cell>
        </row>
        <row r="760">
          <cell r="A760" t="str">
            <v>Direct</v>
          </cell>
        </row>
        <row r="761">
          <cell r="A761" t="str">
            <v>Direct</v>
          </cell>
        </row>
        <row r="762">
          <cell r="A762" t="str">
            <v>Direct</v>
          </cell>
        </row>
        <row r="763">
          <cell r="A763" t="str">
            <v>Direct</v>
          </cell>
        </row>
        <row r="764">
          <cell r="A764" t="str">
            <v>Direct</v>
          </cell>
        </row>
        <row r="765">
          <cell r="A765" t="str">
            <v>Direct</v>
          </cell>
        </row>
        <row r="766">
          <cell r="A766" t="str">
            <v>Direct</v>
          </cell>
        </row>
        <row r="767">
          <cell r="A767" t="str">
            <v>Direct</v>
          </cell>
        </row>
        <row r="768">
          <cell r="A768" t="str">
            <v>Direct</v>
          </cell>
        </row>
        <row r="769">
          <cell r="A769" t="str">
            <v>Direct</v>
          </cell>
        </row>
        <row r="770">
          <cell r="A770" t="str">
            <v>Direct</v>
          </cell>
        </row>
        <row r="771">
          <cell r="A771" t="str">
            <v>Direct</v>
          </cell>
        </row>
        <row r="772">
          <cell r="A772" t="str">
            <v>Direct</v>
          </cell>
        </row>
        <row r="773">
          <cell r="A773" t="str">
            <v>Direct</v>
          </cell>
        </row>
        <row r="774">
          <cell r="A774" t="str">
            <v>Direct</v>
          </cell>
        </row>
        <row r="775">
          <cell r="A775" t="str">
            <v>Direct</v>
          </cell>
        </row>
        <row r="776">
          <cell r="A776" t="str">
            <v>Direct</v>
          </cell>
        </row>
        <row r="777">
          <cell r="A777" t="str">
            <v>Direct</v>
          </cell>
        </row>
        <row r="778">
          <cell r="A778" t="str">
            <v>Direct</v>
          </cell>
        </row>
        <row r="779">
          <cell r="A779" t="str">
            <v>Direct</v>
          </cell>
        </row>
        <row r="780">
          <cell r="A780" t="str">
            <v>Direct</v>
          </cell>
        </row>
        <row r="781">
          <cell r="A781" t="str">
            <v>Direct</v>
          </cell>
        </row>
        <row r="782">
          <cell r="A782" t="str">
            <v>Direct</v>
          </cell>
        </row>
        <row r="783">
          <cell r="A783" t="str">
            <v>Direct</v>
          </cell>
        </row>
        <row r="784">
          <cell r="A784" t="str">
            <v>Direct</v>
          </cell>
        </row>
        <row r="785">
          <cell r="A785" t="str">
            <v>Direct</v>
          </cell>
        </row>
        <row r="786">
          <cell r="A786" t="str">
            <v>Direct</v>
          </cell>
        </row>
        <row r="787">
          <cell r="A787" t="str">
            <v>Direct</v>
          </cell>
        </row>
        <row r="788">
          <cell r="A788" t="str">
            <v>Direct</v>
          </cell>
        </row>
        <row r="789">
          <cell r="A789" t="str">
            <v>Direct</v>
          </cell>
        </row>
        <row r="790">
          <cell r="A790" t="str">
            <v>Direct</v>
          </cell>
        </row>
        <row r="791">
          <cell r="A791" t="str">
            <v>Direct</v>
          </cell>
        </row>
        <row r="792">
          <cell r="A792" t="str">
            <v>Direct</v>
          </cell>
        </row>
        <row r="793">
          <cell r="A793" t="str">
            <v>Direct</v>
          </cell>
        </row>
        <row r="794">
          <cell r="A794" t="str">
            <v>Direct</v>
          </cell>
        </row>
        <row r="795">
          <cell r="A795" t="str">
            <v>Direct</v>
          </cell>
        </row>
        <row r="796">
          <cell r="A796" t="str">
            <v>Direct</v>
          </cell>
        </row>
        <row r="797">
          <cell r="A797" t="str">
            <v>Direct</v>
          </cell>
        </row>
        <row r="798">
          <cell r="A798" t="str">
            <v>Direct</v>
          </cell>
        </row>
        <row r="799">
          <cell r="A799" t="str">
            <v>Direct</v>
          </cell>
        </row>
        <row r="800">
          <cell r="A800" t="str">
            <v>Direct</v>
          </cell>
        </row>
        <row r="801">
          <cell r="A801" t="str">
            <v>Direct</v>
          </cell>
        </row>
        <row r="802">
          <cell r="A802" t="str">
            <v>Direct</v>
          </cell>
        </row>
        <row r="803">
          <cell r="A803" t="str">
            <v>Direct</v>
          </cell>
        </row>
        <row r="804">
          <cell r="A804" t="str">
            <v>Direct</v>
          </cell>
        </row>
        <row r="805">
          <cell r="A805" t="str">
            <v>Direct</v>
          </cell>
        </row>
        <row r="806">
          <cell r="A806" t="str">
            <v>Direct</v>
          </cell>
        </row>
        <row r="807">
          <cell r="A807" t="str">
            <v>Direct</v>
          </cell>
        </row>
        <row r="808">
          <cell r="A808" t="str">
            <v>Direct</v>
          </cell>
        </row>
        <row r="809">
          <cell r="A809" t="str">
            <v>Direct</v>
          </cell>
        </row>
        <row r="810">
          <cell r="A810" t="str">
            <v>Direct</v>
          </cell>
        </row>
        <row r="811">
          <cell r="A811" t="str">
            <v>Direct</v>
          </cell>
        </row>
        <row r="812">
          <cell r="A812" t="str">
            <v>Direct</v>
          </cell>
        </row>
        <row r="813">
          <cell r="A813" t="str">
            <v>Direct</v>
          </cell>
        </row>
        <row r="814">
          <cell r="A814" t="str">
            <v>Direct</v>
          </cell>
        </row>
        <row r="815">
          <cell r="A815" t="str">
            <v>Direct</v>
          </cell>
        </row>
        <row r="816">
          <cell r="A816" t="str">
            <v>Direct</v>
          </cell>
        </row>
        <row r="817">
          <cell r="A817" t="str">
            <v>Direct</v>
          </cell>
        </row>
        <row r="818">
          <cell r="A818" t="str">
            <v>Direct</v>
          </cell>
        </row>
        <row r="819">
          <cell r="A819" t="str">
            <v>Direct</v>
          </cell>
        </row>
        <row r="820">
          <cell r="A820" t="str">
            <v>Direct</v>
          </cell>
        </row>
        <row r="821">
          <cell r="A821" t="str">
            <v>Direct</v>
          </cell>
        </row>
        <row r="822">
          <cell r="A822" t="str">
            <v>Direct</v>
          </cell>
        </row>
        <row r="823">
          <cell r="A823" t="str">
            <v>Direct</v>
          </cell>
        </row>
        <row r="824">
          <cell r="A824" t="str">
            <v>Direct</v>
          </cell>
        </row>
        <row r="825">
          <cell r="A825" t="str">
            <v>Direct</v>
          </cell>
        </row>
        <row r="826">
          <cell r="A826" t="str">
            <v>Direct</v>
          </cell>
        </row>
        <row r="827">
          <cell r="A827" t="str">
            <v>Direct</v>
          </cell>
        </row>
        <row r="828">
          <cell r="A828" t="str">
            <v>Direct</v>
          </cell>
        </row>
        <row r="829">
          <cell r="A829" t="str">
            <v>Direct</v>
          </cell>
        </row>
        <row r="830">
          <cell r="A830" t="str">
            <v>Direct</v>
          </cell>
        </row>
        <row r="831">
          <cell r="A831" t="str">
            <v>Direct</v>
          </cell>
        </row>
        <row r="832">
          <cell r="A832" t="str">
            <v>Direct</v>
          </cell>
        </row>
        <row r="833">
          <cell r="A833" t="str">
            <v>Direct</v>
          </cell>
        </row>
        <row r="834">
          <cell r="A834" t="str">
            <v>Direct</v>
          </cell>
        </row>
        <row r="835">
          <cell r="A835" t="str">
            <v>Industry</v>
          </cell>
        </row>
        <row r="836">
          <cell r="A836" t="str">
            <v>Industry</v>
          </cell>
        </row>
        <row r="837">
          <cell r="A837" t="str">
            <v>Industry</v>
          </cell>
        </row>
        <row r="838">
          <cell r="A838" t="str">
            <v>Industry</v>
          </cell>
        </row>
        <row r="839">
          <cell r="A839" t="str">
            <v>Industry</v>
          </cell>
        </row>
        <row r="840">
          <cell r="A840" t="str">
            <v>Industry</v>
          </cell>
        </row>
        <row r="841">
          <cell r="A841" t="str">
            <v>Industry</v>
          </cell>
        </row>
        <row r="842">
          <cell r="A842" t="str">
            <v>Industry</v>
          </cell>
        </row>
        <row r="843">
          <cell r="A843" t="str">
            <v>Industry</v>
          </cell>
        </row>
        <row r="844">
          <cell r="A844" t="str">
            <v>Industry</v>
          </cell>
        </row>
        <row r="845">
          <cell r="A845" t="str">
            <v>Industry</v>
          </cell>
        </row>
        <row r="846">
          <cell r="A846" t="str">
            <v>Industry</v>
          </cell>
        </row>
        <row r="847">
          <cell r="A847" t="str">
            <v>Industry</v>
          </cell>
        </row>
        <row r="848">
          <cell r="A848" t="str">
            <v>Industry</v>
          </cell>
        </row>
        <row r="849">
          <cell r="A849" t="str">
            <v>Industry</v>
          </cell>
        </row>
        <row r="850">
          <cell r="A850" t="str">
            <v>Industry</v>
          </cell>
        </row>
        <row r="851">
          <cell r="A851" t="str">
            <v>Industry</v>
          </cell>
        </row>
        <row r="852">
          <cell r="A852" t="str">
            <v>Industry</v>
          </cell>
        </row>
        <row r="853">
          <cell r="A853" t="str">
            <v>Industry</v>
          </cell>
        </row>
        <row r="854">
          <cell r="A854" t="str">
            <v>Industry</v>
          </cell>
        </row>
        <row r="855">
          <cell r="A855" t="str">
            <v>Industry</v>
          </cell>
        </row>
        <row r="856">
          <cell r="A856" t="str">
            <v>Industry</v>
          </cell>
        </row>
        <row r="857">
          <cell r="A857" t="str">
            <v>Industry</v>
          </cell>
        </row>
        <row r="858">
          <cell r="A858" t="str">
            <v>Industry</v>
          </cell>
        </row>
        <row r="859">
          <cell r="A859" t="str">
            <v>Industry</v>
          </cell>
        </row>
        <row r="860">
          <cell r="A860" t="str">
            <v>Industry</v>
          </cell>
        </row>
        <row r="861">
          <cell r="A861" t="str">
            <v>Industry</v>
          </cell>
        </row>
        <row r="862">
          <cell r="A862" t="str">
            <v>Industry</v>
          </cell>
        </row>
        <row r="863">
          <cell r="A863" t="str">
            <v>Industry</v>
          </cell>
        </row>
        <row r="864">
          <cell r="A864" t="str">
            <v>Industry</v>
          </cell>
        </row>
        <row r="865">
          <cell r="A865" t="str">
            <v>Industry</v>
          </cell>
        </row>
        <row r="866">
          <cell r="A866" t="str">
            <v>Industry</v>
          </cell>
        </row>
        <row r="867">
          <cell r="A867" t="str">
            <v>Industry</v>
          </cell>
        </row>
        <row r="868">
          <cell r="A868" t="str">
            <v>Industry</v>
          </cell>
        </row>
        <row r="869">
          <cell r="A869" t="str">
            <v>Industry</v>
          </cell>
        </row>
        <row r="870">
          <cell r="A870" t="str">
            <v>Industry</v>
          </cell>
        </row>
        <row r="871">
          <cell r="A871" t="str">
            <v>Industry</v>
          </cell>
        </row>
        <row r="872">
          <cell r="A872" t="str">
            <v>Industry</v>
          </cell>
        </row>
        <row r="873">
          <cell r="A873" t="str">
            <v>Industry</v>
          </cell>
        </row>
        <row r="874">
          <cell r="A874" t="str">
            <v>Industry</v>
          </cell>
        </row>
        <row r="875">
          <cell r="A875" t="str">
            <v>Industry</v>
          </cell>
        </row>
        <row r="876">
          <cell r="A876" t="str">
            <v>Industry</v>
          </cell>
        </row>
        <row r="877">
          <cell r="A877" t="str">
            <v>Industry</v>
          </cell>
        </row>
        <row r="878">
          <cell r="A878" t="str">
            <v>Industry</v>
          </cell>
        </row>
        <row r="879">
          <cell r="A879" t="str">
            <v>Industry</v>
          </cell>
        </row>
        <row r="880">
          <cell r="A880" t="str">
            <v>Industry</v>
          </cell>
        </row>
        <row r="881">
          <cell r="A881" t="str">
            <v>Industry</v>
          </cell>
        </row>
        <row r="882">
          <cell r="A882" t="str">
            <v>Industry</v>
          </cell>
        </row>
        <row r="883">
          <cell r="A883" t="str">
            <v>Industry</v>
          </cell>
        </row>
        <row r="884">
          <cell r="A884" t="str">
            <v>Industry</v>
          </cell>
        </row>
        <row r="885">
          <cell r="A885" t="str">
            <v>Industry</v>
          </cell>
        </row>
        <row r="886">
          <cell r="A886" t="str">
            <v>Industry</v>
          </cell>
        </row>
        <row r="887">
          <cell r="A887" t="str">
            <v>Industry</v>
          </cell>
        </row>
        <row r="888">
          <cell r="A888" t="str">
            <v>Industry</v>
          </cell>
        </row>
        <row r="889">
          <cell r="A889" t="str">
            <v>Industry</v>
          </cell>
        </row>
        <row r="890">
          <cell r="A890" t="str">
            <v>Industry</v>
          </cell>
        </row>
        <row r="891">
          <cell r="A891" t="str">
            <v>Industry</v>
          </cell>
        </row>
        <row r="892">
          <cell r="A892" t="str">
            <v>Industry</v>
          </cell>
        </row>
        <row r="893">
          <cell r="A893" t="str">
            <v>Industry</v>
          </cell>
        </row>
        <row r="894">
          <cell r="A894" t="str">
            <v>Industry</v>
          </cell>
        </row>
        <row r="895">
          <cell r="A895" t="str">
            <v>Industry</v>
          </cell>
        </row>
        <row r="896">
          <cell r="A896" t="str">
            <v>Industry</v>
          </cell>
        </row>
        <row r="897">
          <cell r="A897" t="str">
            <v>Industry</v>
          </cell>
        </row>
        <row r="898">
          <cell r="A898" t="str">
            <v>Industry</v>
          </cell>
        </row>
        <row r="899">
          <cell r="A899" t="str">
            <v>Industry</v>
          </cell>
        </row>
        <row r="900">
          <cell r="A900" t="str">
            <v>Industry</v>
          </cell>
        </row>
        <row r="901">
          <cell r="A901" t="str">
            <v>Industry</v>
          </cell>
        </row>
        <row r="902">
          <cell r="A902" t="str">
            <v>Industry</v>
          </cell>
        </row>
        <row r="903">
          <cell r="A903" t="str">
            <v>Industry</v>
          </cell>
        </row>
        <row r="904">
          <cell r="A904" t="str">
            <v>Industry</v>
          </cell>
        </row>
        <row r="905">
          <cell r="A905" t="str">
            <v>Industry</v>
          </cell>
        </row>
        <row r="906">
          <cell r="A906" t="str">
            <v>Industry</v>
          </cell>
        </row>
        <row r="907">
          <cell r="A907" t="str">
            <v>Industry</v>
          </cell>
        </row>
        <row r="908">
          <cell r="A908" t="str">
            <v>Industry</v>
          </cell>
        </row>
        <row r="909">
          <cell r="A909" t="str">
            <v>Industry</v>
          </cell>
        </row>
        <row r="910">
          <cell r="A910" t="str">
            <v>Industry</v>
          </cell>
        </row>
        <row r="911">
          <cell r="A911" t="str">
            <v>Industry</v>
          </cell>
        </row>
        <row r="912">
          <cell r="A912" t="str">
            <v>Industry</v>
          </cell>
        </row>
        <row r="913">
          <cell r="A913" t="str">
            <v>Industry</v>
          </cell>
        </row>
        <row r="914">
          <cell r="A914" t="str">
            <v>Industry</v>
          </cell>
        </row>
        <row r="915">
          <cell r="A915" t="str">
            <v>Industry</v>
          </cell>
        </row>
        <row r="916">
          <cell r="A916" t="str">
            <v>Industry</v>
          </cell>
        </row>
        <row r="917">
          <cell r="A917" t="str">
            <v>Industry</v>
          </cell>
        </row>
        <row r="918">
          <cell r="A918" t="str">
            <v>Industry</v>
          </cell>
        </row>
        <row r="919">
          <cell r="A919" t="str">
            <v>Industry</v>
          </cell>
        </row>
        <row r="920">
          <cell r="A920" t="str">
            <v>Industry</v>
          </cell>
        </row>
        <row r="921">
          <cell r="A921" t="str">
            <v>Industry</v>
          </cell>
        </row>
        <row r="922">
          <cell r="A922" t="str">
            <v>Industry</v>
          </cell>
        </row>
        <row r="923">
          <cell r="A923" t="str">
            <v>Industry</v>
          </cell>
        </row>
        <row r="924">
          <cell r="A924" t="str">
            <v>Industry</v>
          </cell>
        </row>
        <row r="925">
          <cell r="A925" t="str">
            <v>Industry</v>
          </cell>
        </row>
        <row r="926">
          <cell r="A926" t="str">
            <v>Industry</v>
          </cell>
        </row>
        <row r="927">
          <cell r="A927" t="str">
            <v>Industry</v>
          </cell>
        </row>
        <row r="928">
          <cell r="A928" t="str">
            <v>Industry</v>
          </cell>
        </row>
        <row r="929">
          <cell r="A929" t="str">
            <v>Industry</v>
          </cell>
        </row>
        <row r="930">
          <cell r="A930" t="str">
            <v>Industry</v>
          </cell>
        </row>
        <row r="931">
          <cell r="A931" t="str">
            <v>Industry</v>
          </cell>
        </row>
        <row r="932">
          <cell r="A932" t="str">
            <v>Industry</v>
          </cell>
        </row>
        <row r="933">
          <cell r="A933" t="str">
            <v>Industry</v>
          </cell>
        </row>
        <row r="934">
          <cell r="A934" t="str">
            <v>Industry</v>
          </cell>
        </row>
        <row r="935">
          <cell r="A935" t="str">
            <v>Industry</v>
          </cell>
        </row>
        <row r="936">
          <cell r="A936" t="str">
            <v>Industry</v>
          </cell>
        </row>
        <row r="937">
          <cell r="A937" t="str">
            <v>Industry</v>
          </cell>
        </row>
        <row r="938">
          <cell r="A938" t="str">
            <v>Industry</v>
          </cell>
        </row>
        <row r="939">
          <cell r="A939" t="str">
            <v>Industry</v>
          </cell>
        </row>
        <row r="940">
          <cell r="A940" t="str">
            <v>Industry</v>
          </cell>
        </row>
        <row r="941">
          <cell r="A941" t="str">
            <v>Industry</v>
          </cell>
        </row>
        <row r="942">
          <cell r="A942" t="str">
            <v>Industry</v>
          </cell>
        </row>
        <row r="943">
          <cell r="A943" t="str">
            <v>Industry</v>
          </cell>
        </row>
        <row r="944">
          <cell r="A944" t="str">
            <v>Industry</v>
          </cell>
        </row>
        <row r="945">
          <cell r="A945" t="str">
            <v>Industry</v>
          </cell>
        </row>
        <row r="946">
          <cell r="A946" t="str">
            <v>Industry</v>
          </cell>
        </row>
        <row r="947">
          <cell r="A947" t="str">
            <v>Industry</v>
          </cell>
        </row>
        <row r="948">
          <cell r="A948" t="str">
            <v>Industry</v>
          </cell>
        </row>
        <row r="949">
          <cell r="A949" t="str">
            <v>Industry</v>
          </cell>
        </row>
        <row r="950">
          <cell r="A950" t="str">
            <v>Industry</v>
          </cell>
        </row>
        <row r="951">
          <cell r="A951" t="str">
            <v>Industry</v>
          </cell>
        </row>
        <row r="952">
          <cell r="A952" t="str">
            <v>Industry</v>
          </cell>
        </row>
        <row r="953">
          <cell r="A953" t="str">
            <v>Industry</v>
          </cell>
        </row>
        <row r="954">
          <cell r="A954" t="str">
            <v>Industry</v>
          </cell>
        </row>
        <row r="955">
          <cell r="A955" t="str">
            <v>Industry</v>
          </cell>
        </row>
        <row r="956">
          <cell r="A956" t="str">
            <v>Industry</v>
          </cell>
        </row>
        <row r="957">
          <cell r="A957" t="str">
            <v>Industry</v>
          </cell>
        </row>
        <row r="958">
          <cell r="A958" t="str">
            <v>Industry</v>
          </cell>
        </row>
        <row r="959">
          <cell r="A959" t="str">
            <v>Industry</v>
          </cell>
        </row>
        <row r="960">
          <cell r="A960" t="str">
            <v>Industry</v>
          </cell>
        </row>
        <row r="961">
          <cell r="A961" t="str">
            <v>Industry</v>
          </cell>
        </row>
        <row r="962">
          <cell r="A962" t="str">
            <v>Industry</v>
          </cell>
        </row>
        <row r="963">
          <cell r="A963" t="str">
            <v>Industry</v>
          </cell>
        </row>
        <row r="964">
          <cell r="A964" t="str">
            <v>Industry</v>
          </cell>
        </row>
        <row r="965">
          <cell r="A965" t="str">
            <v>Industry</v>
          </cell>
        </row>
        <row r="966">
          <cell r="A966" t="str">
            <v>Industry</v>
          </cell>
        </row>
        <row r="967">
          <cell r="A967" t="str">
            <v>Industry</v>
          </cell>
        </row>
        <row r="968">
          <cell r="A968" t="str">
            <v>Industry</v>
          </cell>
        </row>
        <row r="969">
          <cell r="A969" t="str">
            <v>Industry</v>
          </cell>
        </row>
        <row r="970">
          <cell r="A970" t="str">
            <v>Industry</v>
          </cell>
        </row>
        <row r="971">
          <cell r="A971" t="str">
            <v>Industry</v>
          </cell>
        </row>
        <row r="972">
          <cell r="A972" t="str">
            <v>Industry</v>
          </cell>
        </row>
        <row r="973">
          <cell r="A973" t="str">
            <v>Industry</v>
          </cell>
        </row>
        <row r="974">
          <cell r="A974" t="str">
            <v>Industry</v>
          </cell>
        </row>
        <row r="975">
          <cell r="A975" t="str">
            <v>Industry</v>
          </cell>
        </row>
        <row r="976">
          <cell r="A976" t="str">
            <v>Industry</v>
          </cell>
        </row>
        <row r="977">
          <cell r="A977" t="str">
            <v>Industry</v>
          </cell>
        </row>
        <row r="978">
          <cell r="A978" t="str">
            <v>Industry</v>
          </cell>
        </row>
        <row r="979">
          <cell r="A979" t="str">
            <v>Industry</v>
          </cell>
        </row>
        <row r="980">
          <cell r="A980" t="str">
            <v>Industry</v>
          </cell>
        </row>
        <row r="981">
          <cell r="A981" t="str">
            <v>Industry</v>
          </cell>
        </row>
        <row r="982">
          <cell r="A982" t="str">
            <v>Industry</v>
          </cell>
        </row>
        <row r="983">
          <cell r="A983" t="str">
            <v>Industry</v>
          </cell>
        </row>
        <row r="984">
          <cell r="A984" t="str">
            <v>Industry</v>
          </cell>
        </row>
        <row r="985">
          <cell r="A985" t="str">
            <v>Industry</v>
          </cell>
        </row>
        <row r="986">
          <cell r="A986" t="str">
            <v>Industry</v>
          </cell>
        </row>
        <row r="987">
          <cell r="A987" t="str">
            <v>Industry</v>
          </cell>
        </row>
        <row r="988">
          <cell r="A988" t="str">
            <v>Industry</v>
          </cell>
        </row>
        <row r="989">
          <cell r="A989" t="str">
            <v>Industry</v>
          </cell>
        </row>
        <row r="990">
          <cell r="A990" t="str">
            <v>Industry</v>
          </cell>
        </row>
        <row r="991">
          <cell r="A991" t="str">
            <v>Industry</v>
          </cell>
        </row>
        <row r="992">
          <cell r="A992" t="str">
            <v>Direct</v>
          </cell>
        </row>
        <row r="993">
          <cell r="A993" t="str">
            <v>Direct</v>
          </cell>
        </row>
        <row r="994">
          <cell r="A994" t="str">
            <v>Direct</v>
          </cell>
        </row>
        <row r="995">
          <cell r="A995" t="str">
            <v>Direct</v>
          </cell>
        </row>
        <row r="996">
          <cell r="A996" t="str">
            <v>Direct</v>
          </cell>
        </row>
        <row r="997">
          <cell r="A997" t="str">
            <v>Direct</v>
          </cell>
        </row>
        <row r="998">
          <cell r="A998" t="str">
            <v>Direct</v>
          </cell>
        </row>
        <row r="999">
          <cell r="A999" t="str">
            <v>Direct</v>
          </cell>
        </row>
        <row r="1000">
          <cell r="A1000" t="str">
            <v>Direct</v>
          </cell>
        </row>
        <row r="1001">
          <cell r="A1001" t="str">
            <v>Direct</v>
          </cell>
        </row>
        <row r="1002">
          <cell r="A1002" t="str">
            <v>Direct</v>
          </cell>
        </row>
        <row r="1003">
          <cell r="A1003" t="str">
            <v>Direct</v>
          </cell>
        </row>
        <row r="1004">
          <cell r="A1004" t="str">
            <v>Direct</v>
          </cell>
        </row>
        <row r="1005">
          <cell r="A1005" t="str">
            <v>Direct</v>
          </cell>
        </row>
        <row r="1006">
          <cell r="A1006" t="str">
            <v>Direct</v>
          </cell>
        </row>
        <row r="1007">
          <cell r="A1007" t="str">
            <v>Direct</v>
          </cell>
        </row>
        <row r="1008">
          <cell r="A1008" t="str">
            <v>Direct</v>
          </cell>
        </row>
        <row r="1009">
          <cell r="A1009" t="str">
            <v>Direct</v>
          </cell>
        </row>
        <row r="1010">
          <cell r="A1010" t="str">
            <v>Direct</v>
          </cell>
        </row>
        <row r="1011">
          <cell r="A1011" t="str">
            <v>Direct</v>
          </cell>
        </row>
        <row r="1012">
          <cell r="A1012" t="str">
            <v>Direct</v>
          </cell>
        </row>
        <row r="1013">
          <cell r="A1013" t="str">
            <v>Direct</v>
          </cell>
        </row>
        <row r="1014">
          <cell r="A1014" t="str">
            <v>Direct</v>
          </cell>
        </row>
        <row r="1015">
          <cell r="A1015" t="str">
            <v>Industry</v>
          </cell>
        </row>
        <row r="1016">
          <cell r="A1016" t="str">
            <v>Industry</v>
          </cell>
        </row>
        <row r="1017">
          <cell r="A1017" t="str">
            <v>Industry</v>
          </cell>
        </row>
        <row r="1018">
          <cell r="A1018" t="str">
            <v>Industry</v>
          </cell>
        </row>
        <row r="1019">
          <cell r="A1019" t="str">
            <v>Industry</v>
          </cell>
        </row>
        <row r="1020">
          <cell r="A1020" t="str">
            <v>Industry</v>
          </cell>
        </row>
        <row r="1021">
          <cell r="A1021" t="str">
            <v>Industry</v>
          </cell>
        </row>
        <row r="1022">
          <cell r="A1022" t="str">
            <v>Industry</v>
          </cell>
        </row>
        <row r="1023">
          <cell r="A1023" t="str">
            <v>Industry</v>
          </cell>
        </row>
        <row r="1024">
          <cell r="A1024" t="str">
            <v>Industry</v>
          </cell>
        </row>
        <row r="1025">
          <cell r="A1025" t="str">
            <v>Industry</v>
          </cell>
        </row>
        <row r="1026">
          <cell r="A1026" t="str">
            <v>Industry</v>
          </cell>
        </row>
        <row r="1027">
          <cell r="A1027" t="str">
            <v>Industry</v>
          </cell>
        </row>
        <row r="1028">
          <cell r="A1028" t="str">
            <v>Industry</v>
          </cell>
        </row>
        <row r="1029">
          <cell r="A1029" t="str">
            <v>Industry</v>
          </cell>
        </row>
        <row r="1030">
          <cell r="A1030" t="str">
            <v>Industry</v>
          </cell>
        </row>
        <row r="1031">
          <cell r="A1031" t="str">
            <v>Industry</v>
          </cell>
        </row>
        <row r="1032">
          <cell r="A1032" t="str">
            <v>Industry</v>
          </cell>
        </row>
        <row r="1033">
          <cell r="A1033" t="str">
            <v>Industry</v>
          </cell>
        </row>
        <row r="1034">
          <cell r="A1034" t="str">
            <v>Industry</v>
          </cell>
        </row>
        <row r="1035">
          <cell r="A1035" t="str">
            <v>Industry</v>
          </cell>
        </row>
        <row r="1036">
          <cell r="A1036" t="str">
            <v>Industry</v>
          </cell>
        </row>
        <row r="1037">
          <cell r="A1037" t="str">
            <v>Industry</v>
          </cell>
        </row>
        <row r="1038">
          <cell r="A1038" t="str">
            <v>Direct</v>
          </cell>
        </row>
        <row r="1039">
          <cell r="A1039" t="str">
            <v>Direct</v>
          </cell>
        </row>
        <row r="1040">
          <cell r="A1040" t="str">
            <v>Direct</v>
          </cell>
        </row>
        <row r="1041">
          <cell r="A1041" t="str">
            <v>Direct</v>
          </cell>
        </row>
        <row r="1042">
          <cell r="A1042" t="str">
            <v>Direct</v>
          </cell>
        </row>
        <row r="1043">
          <cell r="A1043" t="str">
            <v>Direct</v>
          </cell>
        </row>
        <row r="1044">
          <cell r="A1044" t="str">
            <v>Direct</v>
          </cell>
        </row>
        <row r="1045">
          <cell r="A1045" t="str">
            <v>Direct</v>
          </cell>
        </row>
        <row r="1046">
          <cell r="A1046" t="str">
            <v>Direct</v>
          </cell>
        </row>
        <row r="1047">
          <cell r="A1047" t="str">
            <v>Direct</v>
          </cell>
        </row>
        <row r="1048">
          <cell r="A1048" t="str">
            <v>Direct</v>
          </cell>
        </row>
        <row r="1049">
          <cell r="A1049" t="str">
            <v>Direct</v>
          </cell>
        </row>
        <row r="1050">
          <cell r="A1050" t="str">
            <v>Direct</v>
          </cell>
        </row>
        <row r="1051">
          <cell r="A1051" t="str">
            <v>Direct</v>
          </cell>
        </row>
        <row r="1052">
          <cell r="A1052" t="str">
            <v>Direct</v>
          </cell>
        </row>
        <row r="1053">
          <cell r="A1053" t="str">
            <v>Direct</v>
          </cell>
        </row>
        <row r="1054">
          <cell r="A1054" t="str">
            <v>Direct</v>
          </cell>
        </row>
        <row r="1055">
          <cell r="A1055" t="str">
            <v>Direct</v>
          </cell>
        </row>
        <row r="1056">
          <cell r="A1056" t="str">
            <v>Direct</v>
          </cell>
        </row>
        <row r="1057">
          <cell r="A1057" t="str">
            <v>Direct</v>
          </cell>
        </row>
        <row r="1058">
          <cell r="A1058" t="str">
            <v>Direct</v>
          </cell>
        </row>
        <row r="1059">
          <cell r="A1059" t="str">
            <v>Direct</v>
          </cell>
        </row>
        <row r="1060">
          <cell r="A1060" t="str">
            <v>Direct</v>
          </cell>
        </row>
        <row r="1061">
          <cell r="A1061" t="str">
            <v>Direct</v>
          </cell>
        </row>
        <row r="1062">
          <cell r="A1062" t="str">
            <v>Direct</v>
          </cell>
        </row>
        <row r="1063">
          <cell r="A1063" t="str">
            <v>Direct</v>
          </cell>
        </row>
        <row r="1064">
          <cell r="A1064" t="str">
            <v>Direct</v>
          </cell>
        </row>
        <row r="1065">
          <cell r="A1065" t="str">
            <v>Direct</v>
          </cell>
        </row>
        <row r="1066">
          <cell r="A1066" t="str">
            <v>Direct</v>
          </cell>
        </row>
        <row r="1067">
          <cell r="A1067" t="str">
            <v>Direct</v>
          </cell>
        </row>
        <row r="1068">
          <cell r="A1068" t="str">
            <v>Direct</v>
          </cell>
        </row>
        <row r="1069">
          <cell r="A1069" t="str">
            <v>Direct</v>
          </cell>
        </row>
        <row r="1070">
          <cell r="A1070" t="str">
            <v>Direct</v>
          </cell>
        </row>
        <row r="1071">
          <cell r="A1071" t="str">
            <v>Direct</v>
          </cell>
        </row>
        <row r="1072">
          <cell r="A1072" t="str">
            <v>Direct</v>
          </cell>
        </row>
        <row r="1073">
          <cell r="A1073" t="str">
            <v>Direct</v>
          </cell>
        </row>
        <row r="1074">
          <cell r="A1074" t="str">
            <v>Direct</v>
          </cell>
        </row>
        <row r="1075">
          <cell r="A1075" t="str">
            <v>Direct</v>
          </cell>
        </row>
        <row r="1076">
          <cell r="A1076" t="str">
            <v>Direct</v>
          </cell>
        </row>
        <row r="1077">
          <cell r="A1077" t="str">
            <v>Direct</v>
          </cell>
        </row>
        <row r="1078">
          <cell r="A1078" t="str">
            <v>Direct</v>
          </cell>
        </row>
        <row r="1079">
          <cell r="A1079" t="str">
            <v>Direct</v>
          </cell>
        </row>
        <row r="1080">
          <cell r="A1080" t="str">
            <v>Direct</v>
          </cell>
        </row>
        <row r="1081">
          <cell r="A1081" t="str">
            <v>Direct</v>
          </cell>
        </row>
        <row r="1082">
          <cell r="A1082" t="str">
            <v>Direct</v>
          </cell>
        </row>
        <row r="1083">
          <cell r="A1083" t="str">
            <v>Direct</v>
          </cell>
        </row>
        <row r="1084">
          <cell r="A1084" t="str">
            <v>Direct</v>
          </cell>
        </row>
        <row r="1085">
          <cell r="A1085" t="str">
            <v>Direct</v>
          </cell>
        </row>
        <row r="1086">
          <cell r="A1086" t="str">
            <v>Direct</v>
          </cell>
        </row>
        <row r="1087">
          <cell r="A1087" t="str">
            <v>Direct</v>
          </cell>
        </row>
        <row r="1088">
          <cell r="A1088" t="str">
            <v>Direct</v>
          </cell>
        </row>
        <row r="1089">
          <cell r="A1089" t="str">
            <v>Direct</v>
          </cell>
        </row>
        <row r="1090">
          <cell r="A1090" t="str">
            <v>Direct</v>
          </cell>
        </row>
        <row r="1091">
          <cell r="A1091" t="str">
            <v>Direct</v>
          </cell>
        </row>
        <row r="1092">
          <cell r="A1092" t="str">
            <v>Direct</v>
          </cell>
        </row>
        <row r="1093">
          <cell r="A1093" t="str">
            <v>Direct</v>
          </cell>
        </row>
        <row r="1094">
          <cell r="A1094" t="str">
            <v>Direct</v>
          </cell>
        </row>
        <row r="1095">
          <cell r="A1095" t="str">
            <v>Direct</v>
          </cell>
        </row>
        <row r="1096">
          <cell r="A1096" t="str">
            <v>Direct</v>
          </cell>
        </row>
        <row r="1097">
          <cell r="A1097" t="str">
            <v>Direct</v>
          </cell>
        </row>
        <row r="1098">
          <cell r="A1098" t="str">
            <v>Direct</v>
          </cell>
        </row>
        <row r="1099">
          <cell r="A1099" t="str">
            <v>Direct</v>
          </cell>
        </row>
        <row r="1100">
          <cell r="A1100" t="str">
            <v>Direct</v>
          </cell>
        </row>
        <row r="1101">
          <cell r="A1101" t="str">
            <v>Direct</v>
          </cell>
        </row>
        <row r="1102">
          <cell r="A1102" t="str">
            <v>Direct</v>
          </cell>
        </row>
        <row r="1103">
          <cell r="A1103" t="str">
            <v>Direct</v>
          </cell>
        </row>
        <row r="1104">
          <cell r="A1104" t="str">
            <v>Direct</v>
          </cell>
        </row>
        <row r="1105">
          <cell r="A1105" t="str">
            <v>Direct</v>
          </cell>
        </row>
        <row r="1106">
          <cell r="A1106" t="str">
            <v>Direct</v>
          </cell>
        </row>
        <row r="1107">
          <cell r="A1107" t="str">
            <v>Direct</v>
          </cell>
        </row>
        <row r="1108">
          <cell r="A1108" t="str">
            <v>Direct</v>
          </cell>
        </row>
        <row r="1109">
          <cell r="A1109" t="str">
            <v>Direct</v>
          </cell>
        </row>
        <row r="1110">
          <cell r="A1110" t="str">
            <v>Direct</v>
          </cell>
        </row>
        <row r="1111">
          <cell r="A1111" t="str">
            <v>Direct</v>
          </cell>
        </row>
        <row r="1112">
          <cell r="A1112" t="str">
            <v>Direct</v>
          </cell>
        </row>
        <row r="1113">
          <cell r="A1113" t="str">
            <v>Direct</v>
          </cell>
        </row>
        <row r="1114">
          <cell r="A1114" t="str">
            <v>Direct</v>
          </cell>
        </row>
        <row r="1115">
          <cell r="A1115" t="str">
            <v>Direct</v>
          </cell>
        </row>
        <row r="1116">
          <cell r="A1116" t="str">
            <v>Direct</v>
          </cell>
        </row>
        <row r="1117">
          <cell r="A1117" t="str">
            <v>Direct</v>
          </cell>
        </row>
        <row r="1118">
          <cell r="A1118" t="str">
            <v>Direct</v>
          </cell>
        </row>
        <row r="1119">
          <cell r="A1119" t="str">
            <v>Direct</v>
          </cell>
        </row>
        <row r="1120">
          <cell r="A1120" t="str">
            <v>Direct</v>
          </cell>
        </row>
        <row r="1121">
          <cell r="A1121" t="str">
            <v>Direct</v>
          </cell>
        </row>
        <row r="1122">
          <cell r="A1122" t="str">
            <v>Direct</v>
          </cell>
        </row>
        <row r="1123">
          <cell r="A1123" t="str">
            <v>Direct</v>
          </cell>
        </row>
        <row r="1124">
          <cell r="A1124" t="str">
            <v>Direct</v>
          </cell>
        </row>
        <row r="1125">
          <cell r="A1125" t="str">
            <v>Direct</v>
          </cell>
        </row>
        <row r="1126">
          <cell r="A1126" t="str">
            <v>Direct</v>
          </cell>
        </row>
        <row r="1127">
          <cell r="A1127" t="str">
            <v>Direct</v>
          </cell>
        </row>
        <row r="1128">
          <cell r="A1128" t="str">
            <v>Direct</v>
          </cell>
        </row>
        <row r="1129">
          <cell r="A1129" t="str">
            <v>Direct</v>
          </cell>
        </row>
        <row r="1130">
          <cell r="A1130" t="str">
            <v>Direct</v>
          </cell>
        </row>
        <row r="1131">
          <cell r="A1131" t="str">
            <v>Direct</v>
          </cell>
        </row>
        <row r="1132">
          <cell r="A1132" t="str">
            <v>Direct</v>
          </cell>
        </row>
        <row r="1133">
          <cell r="A1133" t="str">
            <v>Direct</v>
          </cell>
        </row>
        <row r="1134">
          <cell r="A1134" t="str">
            <v>Direct</v>
          </cell>
        </row>
        <row r="1135">
          <cell r="A1135" t="str">
            <v>Direct</v>
          </cell>
        </row>
        <row r="1136">
          <cell r="A1136" t="str">
            <v>Direct</v>
          </cell>
        </row>
        <row r="1137">
          <cell r="A1137" t="str">
            <v>Direct</v>
          </cell>
        </row>
        <row r="1138">
          <cell r="A1138" t="str">
            <v>Direct</v>
          </cell>
        </row>
        <row r="1139">
          <cell r="A1139" t="str">
            <v>Direct</v>
          </cell>
        </row>
        <row r="1140">
          <cell r="A1140" t="str">
            <v>Direct</v>
          </cell>
        </row>
        <row r="1141">
          <cell r="A1141" t="str">
            <v>Direct</v>
          </cell>
        </row>
        <row r="1142">
          <cell r="A1142" t="str">
            <v>Direct</v>
          </cell>
        </row>
        <row r="1143">
          <cell r="A1143" t="str">
            <v>Direct</v>
          </cell>
        </row>
        <row r="1144">
          <cell r="A1144" t="str">
            <v>Direct</v>
          </cell>
        </row>
        <row r="1145">
          <cell r="A1145" t="str">
            <v>Direct</v>
          </cell>
        </row>
        <row r="1146">
          <cell r="A1146" t="str">
            <v>Direct</v>
          </cell>
        </row>
        <row r="1147">
          <cell r="A1147" t="str">
            <v>Direct</v>
          </cell>
        </row>
        <row r="1148">
          <cell r="A1148" t="str">
            <v>Direct</v>
          </cell>
        </row>
        <row r="1149">
          <cell r="A1149" t="str">
            <v>Direct</v>
          </cell>
        </row>
        <row r="1150">
          <cell r="A1150" t="str">
            <v>Direct</v>
          </cell>
        </row>
        <row r="1151">
          <cell r="A1151" t="str">
            <v>Direct</v>
          </cell>
        </row>
        <row r="1152">
          <cell r="A1152" t="str">
            <v>Direct</v>
          </cell>
        </row>
        <row r="1153">
          <cell r="A1153" t="str">
            <v>Direct</v>
          </cell>
        </row>
        <row r="1154">
          <cell r="A1154" t="str">
            <v>Direct</v>
          </cell>
        </row>
        <row r="1155">
          <cell r="A1155" t="str">
            <v>Direct</v>
          </cell>
        </row>
        <row r="1156">
          <cell r="A1156" t="str">
            <v>Direct</v>
          </cell>
        </row>
        <row r="1157">
          <cell r="A1157" t="str">
            <v>Direct</v>
          </cell>
        </row>
        <row r="1158">
          <cell r="A1158" t="str">
            <v>Direct</v>
          </cell>
        </row>
        <row r="1159">
          <cell r="A1159" t="str">
            <v>Direct</v>
          </cell>
        </row>
        <row r="1160">
          <cell r="A1160" t="str">
            <v>Direct</v>
          </cell>
        </row>
        <row r="1161">
          <cell r="A1161" t="str">
            <v>Direct</v>
          </cell>
        </row>
        <row r="1162">
          <cell r="A1162" t="str">
            <v>Direct</v>
          </cell>
        </row>
        <row r="1163">
          <cell r="A1163" t="str">
            <v>Direct</v>
          </cell>
        </row>
        <row r="1164">
          <cell r="A1164" t="str">
            <v>Direct</v>
          </cell>
        </row>
        <row r="1165">
          <cell r="A1165" t="str">
            <v>Direct</v>
          </cell>
        </row>
        <row r="1166">
          <cell r="A1166" t="str">
            <v>Direct</v>
          </cell>
        </row>
        <row r="1167">
          <cell r="A1167" t="str">
            <v>Direct</v>
          </cell>
        </row>
        <row r="1168">
          <cell r="A1168" t="str">
            <v>Direct</v>
          </cell>
        </row>
        <row r="1169">
          <cell r="A1169" t="str">
            <v>Direct</v>
          </cell>
        </row>
        <row r="1170">
          <cell r="A1170" t="str">
            <v>Direct</v>
          </cell>
        </row>
        <row r="1171">
          <cell r="A1171" t="str">
            <v>Direct</v>
          </cell>
        </row>
        <row r="1172">
          <cell r="A1172" t="str">
            <v>Direct</v>
          </cell>
        </row>
        <row r="1173">
          <cell r="A1173" t="str">
            <v>Direct</v>
          </cell>
        </row>
        <row r="1174">
          <cell r="A1174" t="str">
            <v>Direct</v>
          </cell>
        </row>
        <row r="1175">
          <cell r="A1175" t="str">
            <v>Direct</v>
          </cell>
        </row>
        <row r="1176">
          <cell r="A1176" t="str">
            <v>Direct</v>
          </cell>
        </row>
        <row r="1177">
          <cell r="A1177" t="str">
            <v>Direct</v>
          </cell>
        </row>
        <row r="1178">
          <cell r="A1178" t="str">
            <v>Direct</v>
          </cell>
        </row>
        <row r="1179">
          <cell r="A1179" t="str">
            <v>Direct</v>
          </cell>
        </row>
        <row r="1180">
          <cell r="A1180" t="str">
            <v>Direct</v>
          </cell>
        </row>
        <row r="1181">
          <cell r="A1181" t="str">
            <v>Direct</v>
          </cell>
        </row>
        <row r="1182">
          <cell r="A1182" t="str">
            <v>Direct</v>
          </cell>
        </row>
        <row r="1183">
          <cell r="A1183" t="str">
            <v>Direct</v>
          </cell>
        </row>
        <row r="1184">
          <cell r="A1184" t="str">
            <v>Direct</v>
          </cell>
        </row>
        <row r="1185">
          <cell r="A1185" t="str">
            <v>Direct</v>
          </cell>
        </row>
        <row r="1186">
          <cell r="A1186" t="str">
            <v>Direct</v>
          </cell>
        </row>
        <row r="1187">
          <cell r="A1187" t="str">
            <v>Direct</v>
          </cell>
        </row>
        <row r="1188">
          <cell r="A1188" t="str">
            <v>Direct</v>
          </cell>
        </row>
        <row r="1189">
          <cell r="A1189" t="str">
            <v>Direct</v>
          </cell>
        </row>
        <row r="1190">
          <cell r="A1190" t="str">
            <v>Direct</v>
          </cell>
        </row>
        <row r="1191">
          <cell r="A1191" t="str">
            <v>Direct</v>
          </cell>
        </row>
        <row r="1192">
          <cell r="A1192" t="str">
            <v>Direct</v>
          </cell>
        </row>
        <row r="1193">
          <cell r="A1193" t="str">
            <v>Direct</v>
          </cell>
        </row>
        <row r="1194">
          <cell r="A1194" t="str">
            <v>Direct</v>
          </cell>
        </row>
        <row r="1195">
          <cell r="A1195" t="str">
            <v>Industry</v>
          </cell>
        </row>
        <row r="1196">
          <cell r="A1196" t="str">
            <v>Industry</v>
          </cell>
        </row>
        <row r="1197">
          <cell r="A1197" t="str">
            <v>Industry</v>
          </cell>
        </row>
        <row r="1198">
          <cell r="A1198" t="str">
            <v>Industry</v>
          </cell>
        </row>
        <row r="1199">
          <cell r="A1199" t="str">
            <v>Industry</v>
          </cell>
        </row>
        <row r="1200">
          <cell r="A1200" t="str">
            <v>Industry</v>
          </cell>
        </row>
        <row r="1201">
          <cell r="A1201" t="str">
            <v>Industry</v>
          </cell>
        </row>
        <row r="1202">
          <cell r="A1202" t="str">
            <v>Industry</v>
          </cell>
        </row>
        <row r="1203">
          <cell r="A1203" t="str">
            <v>Industry</v>
          </cell>
        </row>
        <row r="1204">
          <cell r="A1204" t="str">
            <v>Industry</v>
          </cell>
        </row>
        <row r="1205">
          <cell r="A1205" t="str">
            <v>Industry</v>
          </cell>
        </row>
        <row r="1206">
          <cell r="A1206" t="str">
            <v>Industry</v>
          </cell>
        </row>
        <row r="1207">
          <cell r="A1207" t="str">
            <v>Industry</v>
          </cell>
        </row>
        <row r="1208">
          <cell r="A1208" t="str">
            <v>Industry</v>
          </cell>
        </row>
        <row r="1209">
          <cell r="A1209" t="str">
            <v>Industry</v>
          </cell>
        </row>
        <row r="1210">
          <cell r="A1210" t="str">
            <v>Industry</v>
          </cell>
        </row>
        <row r="1211">
          <cell r="A1211" t="str">
            <v>Industry</v>
          </cell>
        </row>
        <row r="1212">
          <cell r="A1212" t="str">
            <v>Industry</v>
          </cell>
        </row>
        <row r="1213">
          <cell r="A1213" t="str">
            <v>Industry</v>
          </cell>
        </row>
        <row r="1214">
          <cell r="A1214" t="str">
            <v>Industry</v>
          </cell>
        </row>
        <row r="1215">
          <cell r="A1215" t="str">
            <v>Industry</v>
          </cell>
        </row>
        <row r="1216">
          <cell r="A1216" t="str">
            <v>Industry</v>
          </cell>
        </row>
        <row r="1217">
          <cell r="A1217" t="str">
            <v>Industry</v>
          </cell>
        </row>
        <row r="1218">
          <cell r="A1218" t="str">
            <v>Industry</v>
          </cell>
        </row>
        <row r="1219">
          <cell r="A1219" t="str">
            <v>Industry</v>
          </cell>
        </row>
        <row r="1220">
          <cell r="A1220" t="str">
            <v>Industry</v>
          </cell>
        </row>
        <row r="1221">
          <cell r="A1221" t="str">
            <v>Industry</v>
          </cell>
        </row>
        <row r="1222">
          <cell r="A1222" t="str">
            <v>Industry</v>
          </cell>
        </row>
        <row r="1223">
          <cell r="A1223" t="str">
            <v>Industry</v>
          </cell>
        </row>
        <row r="1224">
          <cell r="A1224" t="str">
            <v>Industry</v>
          </cell>
        </row>
        <row r="1225">
          <cell r="A1225" t="str">
            <v>Industry</v>
          </cell>
        </row>
        <row r="1226">
          <cell r="A1226" t="str">
            <v>Industry</v>
          </cell>
        </row>
        <row r="1227">
          <cell r="A1227" t="str">
            <v>Industry</v>
          </cell>
        </row>
        <row r="1228">
          <cell r="A1228" t="str">
            <v>Industry</v>
          </cell>
        </row>
        <row r="1229">
          <cell r="A1229" t="str">
            <v>Industry</v>
          </cell>
        </row>
        <row r="1230">
          <cell r="A1230" t="str">
            <v>Industry</v>
          </cell>
        </row>
        <row r="1231">
          <cell r="A1231" t="str">
            <v>Industry</v>
          </cell>
        </row>
        <row r="1232">
          <cell r="A1232" t="str">
            <v>Industry</v>
          </cell>
        </row>
        <row r="1233">
          <cell r="A1233" t="str">
            <v>Industry</v>
          </cell>
        </row>
        <row r="1234">
          <cell r="A1234" t="str">
            <v>Industry</v>
          </cell>
        </row>
        <row r="1235">
          <cell r="A1235" t="str">
            <v>Industry</v>
          </cell>
        </row>
        <row r="1236">
          <cell r="A1236" t="str">
            <v>Industry</v>
          </cell>
        </row>
        <row r="1237">
          <cell r="A1237" t="str">
            <v>Industry</v>
          </cell>
        </row>
        <row r="1238">
          <cell r="A1238" t="str">
            <v>Industry</v>
          </cell>
        </row>
        <row r="1239">
          <cell r="A1239" t="str">
            <v>Industry</v>
          </cell>
        </row>
        <row r="1240">
          <cell r="A1240" t="str">
            <v>Industry</v>
          </cell>
        </row>
        <row r="1241">
          <cell r="A1241" t="str">
            <v>Industry</v>
          </cell>
        </row>
        <row r="1242">
          <cell r="A1242" t="str">
            <v>Industry</v>
          </cell>
        </row>
        <row r="1243">
          <cell r="A1243" t="str">
            <v>Industry</v>
          </cell>
        </row>
        <row r="1244">
          <cell r="A1244" t="str">
            <v>Industry</v>
          </cell>
        </row>
        <row r="1245">
          <cell r="A1245" t="str">
            <v>Industry</v>
          </cell>
        </row>
        <row r="1246">
          <cell r="A1246" t="str">
            <v>Industry</v>
          </cell>
        </row>
        <row r="1247">
          <cell r="A1247" t="str">
            <v>Industry</v>
          </cell>
        </row>
        <row r="1248">
          <cell r="A1248" t="str">
            <v>Industry</v>
          </cell>
        </row>
        <row r="1249">
          <cell r="A1249" t="str">
            <v>Industry</v>
          </cell>
        </row>
        <row r="1250">
          <cell r="A1250" t="str">
            <v>Industry</v>
          </cell>
        </row>
        <row r="1251">
          <cell r="A1251" t="str">
            <v>Industry</v>
          </cell>
        </row>
        <row r="1252">
          <cell r="A1252" t="str">
            <v>Industry</v>
          </cell>
        </row>
        <row r="1253">
          <cell r="A1253" t="str">
            <v>Industry</v>
          </cell>
        </row>
        <row r="1254">
          <cell r="A1254" t="str">
            <v>Industry</v>
          </cell>
        </row>
        <row r="1255">
          <cell r="A1255" t="str">
            <v>Industry</v>
          </cell>
        </row>
        <row r="1256">
          <cell r="A1256" t="str">
            <v>Industry</v>
          </cell>
        </row>
        <row r="1257">
          <cell r="A1257" t="str">
            <v>Industry</v>
          </cell>
        </row>
        <row r="1258">
          <cell r="A1258" t="str">
            <v>Industry</v>
          </cell>
        </row>
        <row r="1259">
          <cell r="A1259" t="str">
            <v>Industry</v>
          </cell>
        </row>
        <row r="1260">
          <cell r="A1260" t="str">
            <v>Industry</v>
          </cell>
        </row>
        <row r="1261">
          <cell r="A1261" t="str">
            <v>Industry</v>
          </cell>
        </row>
        <row r="1262">
          <cell r="A1262" t="str">
            <v>Industry</v>
          </cell>
        </row>
        <row r="1263">
          <cell r="A1263" t="str">
            <v>Industry</v>
          </cell>
        </row>
        <row r="1264">
          <cell r="A1264" t="str">
            <v>Industry</v>
          </cell>
        </row>
        <row r="1265">
          <cell r="A1265" t="str">
            <v>Industry</v>
          </cell>
        </row>
        <row r="1266">
          <cell r="A1266" t="str">
            <v>Industry</v>
          </cell>
        </row>
        <row r="1267">
          <cell r="A1267" t="str">
            <v>Industry</v>
          </cell>
        </row>
        <row r="1268">
          <cell r="A1268" t="str">
            <v>Industry</v>
          </cell>
        </row>
        <row r="1269">
          <cell r="A1269" t="str">
            <v>Industry</v>
          </cell>
        </row>
        <row r="1270">
          <cell r="A1270" t="str">
            <v>Industry</v>
          </cell>
        </row>
        <row r="1271">
          <cell r="A1271" t="str">
            <v>Industry</v>
          </cell>
        </row>
        <row r="1272">
          <cell r="A1272" t="str">
            <v>Industry</v>
          </cell>
        </row>
        <row r="1273">
          <cell r="A1273" t="str">
            <v>Industry</v>
          </cell>
        </row>
        <row r="1274">
          <cell r="A1274" t="str">
            <v>Industry</v>
          </cell>
        </row>
        <row r="1275">
          <cell r="A1275" t="str">
            <v>Industry</v>
          </cell>
        </row>
        <row r="1276">
          <cell r="A1276" t="str">
            <v>Industry</v>
          </cell>
        </row>
        <row r="1277">
          <cell r="A1277" t="str">
            <v>Industry</v>
          </cell>
        </row>
        <row r="1278">
          <cell r="A1278" t="str">
            <v>Industry</v>
          </cell>
        </row>
        <row r="1279">
          <cell r="A1279" t="str">
            <v>Industry</v>
          </cell>
        </row>
        <row r="1280">
          <cell r="A1280" t="str">
            <v>Industry</v>
          </cell>
        </row>
        <row r="1281">
          <cell r="A1281" t="str">
            <v>Industry</v>
          </cell>
        </row>
        <row r="1282">
          <cell r="A1282" t="str">
            <v>Industry</v>
          </cell>
        </row>
        <row r="1283">
          <cell r="A1283" t="str">
            <v>Industry</v>
          </cell>
        </row>
        <row r="1284">
          <cell r="A1284" t="str">
            <v>Industry</v>
          </cell>
        </row>
        <row r="1285">
          <cell r="A1285" t="str">
            <v>Industry</v>
          </cell>
        </row>
        <row r="1286">
          <cell r="A1286" t="str">
            <v>Industry</v>
          </cell>
        </row>
        <row r="1287">
          <cell r="A1287" t="str">
            <v>Industry</v>
          </cell>
        </row>
        <row r="1288">
          <cell r="A1288" t="str">
            <v>Industry</v>
          </cell>
        </row>
        <row r="1289">
          <cell r="A1289" t="str">
            <v>Industry</v>
          </cell>
        </row>
        <row r="1290">
          <cell r="A1290" t="str">
            <v>Industry</v>
          </cell>
        </row>
        <row r="1291">
          <cell r="A1291" t="str">
            <v>Industry</v>
          </cell>
        </row>
        <row r="1292">
          <cell r="A1292" t="str">
            <v>Industry</v>
          </cell>
        </row>
        <row r="1293">
          <cell r="A1293" t="str">
            <v>Industry</v>
          </cell>
        </row>
        <row r="1294">
          <cell r="A1294" t="str">
            <v>Industry</v>
          </cell>
        </row>
        <row r="1295">
          <cell r="A1295" t="str">
            <v>Industry</v>
          </cell>
        </row>
        <row r="1296">
          <cell r="A1296" t="str">
            <v>Industry</v>
          </cell>
        </row>
        <row r="1297">
          <cell r="A1297" t="str">
            <v>Industry</v>
          </cell>
        </row>
        <row r="1298">
          <cell r="A1298" t="str">
            <v>Industry</v>
          </cell>
        </row>
        <row r="1299">
          <cell r="A1299" t="str">
            <v>Industry</v>
          </cell>
        </row>
        <row r="1300">
          <cell r="A1300" t="str">
            <v>Industry</v>
          </cell>
        </row>
        <row r="1301">
          <cell r="A1301" t="str">
            <v>Industry</v>
          </cell>
        </row>
        <row r="1302">
          <cell r="A1302" t="str">
            <v>Industry</v>
          </cell>
        </row>
        <row r="1303">
          <cell r="A1303" t="str">
            <v>Industry</v>
          </cell>
        </row>
        <row r="1304">
          <cell r="A1304" t="str">
            <v>Industry</v>
          </cell>
        </row>
        <row r="1305">
          <cell r="A1305" t="str">
            <v>Industry</v>
          </cell>
        </row>
        <row r="1306">
          <cell r="A1306" t="str">
            <v>Industry</v>
          </cell>
        </row>
        <row r="1307">
          <cell r="A1307" t="str">
            <v>Industry</v>
          </cell>
        </row>
        <row r="1308">
          <cell r="A1308" t="str">
            <v>Industry</v>
          </cell>
        </row>
        <row r="1309">
          <cell r="A1309" t="str">
            <v>Industry</v>
          </cell>
        </row>
        <row r="1310">
          <cell r="A1310" t="str">
            <v>Industry</v>
          </cell>
        </row>
        <row r="1311">
          <cell r="A1311" t="str">
            <v>Industry</v>
          </cell>
        </row>
        <row r="1312">
          <cell r="A1312" t="str">
            <v>Industry</v>
          </cell>
        </row>
        <row r="1313">
          <cell r="A1313" t="str">
            <v>Industry</v>
          </cell>
        </row>
        <row r="1314">
          <cell r="A1314" t="str">
            <v>Industry</v>
          </cell>
        </row>
        <row r="1315">
          <cell r="A1315" t="str">
            <v>Industry</v>
          </cell>
        </row>
        <row r="1316">
          <cell r="A1316" t="str">
            <v>Industry</v>
          </cell>
        </row>
        <row r="1317">
          <cell r="A1317" t="str">
            <v>Industry</v>
          </cell>
        </row>
        <row r="1318">
          <cell r="A1318" t="str">
            <v>Industry</v>
          </cell>
        </row>
        <row r="1319">
          <cell r="A1319" t="str">
            <v>Industry</v>
          </cell>
        </row>
        <row r="1320">
          <cell r="A1320" t="str">
            <v>Industry</v>
          </cell>
        </row>
        <row r="1321">
          <cell r="A1321" t="str">
            <v>Industry</v>
          </cell>
        </row>
        <row r="1322">
          <cell r="A1322" t="str">
            <v>Industry</v>
          </cell>
        </row>
        <row r="1323">
          <cell r="A1323" t="str">
            <v>Industry</v>
          </cell>
        </row>
        <row r="1324">
          <cell r="A1324" t="str">
            <v>Industry</v>
          </cell>
        </row>
        <row r="1325">
          <cell r="A1325" t="str">
            <v>Industry</v>
          </cell>
        </row>
        <row r="1326">
          <cell r="A1326" t="str">
            <v>Industry</v>
          </cell>
        </row>
        <row r="1327">
          <cell r="A1327" t="str">
            <v>Industry</v>
          </cell>
        </row>
        <row r="1328">
          <cell r="A1328" t="str">
            <v>Industry</v>
          </cell>
        </row>
        <row r="1329">
          <cell r="A1329" t="str">
            <v>Industry</v>
          </cell>
        </row>
        <row r="1330">
          <cell r="A1330" t="str">
            <v>Industry</v>
          </cell>
        </row>
        <row r="1331">
          <cell r="A1331" t="str">
            <v>Industry</v>
          </cell>
        </row>
        <row r="1332">
          <cell r="A1332" t="str">
            <v>Industry</v>
          </cell>
        </row>
        <row r="1333">
          <cell r="A1333" t="str">
            <v>Industry</v>
          </cell>
        </row>
        <row r="1334">
          <cell r="A1334" t="str">
            <v>Industry</v>
          </cell>
        </row>
        <row r="1335">
          <cell r="A1335" t="str">
            <v>Industry</v>
          </cell>
        </row>
        <row r="1336">
          <cell r="A1336" t="str">
            <v>Industry</v>
          </cell>
        </row>
        <row r="1337">
          <cell r="A1337" t="str">
            <v>Industry</v>
          </cell>
        </row>
        <row r="1338">
          <cell r="A1338" t="str">
            <v>Industry</v>
          </cell>
        </row>
        <row r="1339">
          <cell r="A1339" t="str">
            <v>Industry</v>
          </cell>
        </row>
        <row r="1340">
          <cell r="A1340" t="str">
            <v>Industry</v>
          </cell>
        </row>
        <row r="1341">
          <cell r="A1341" t="str">
            <v>Industry</v>
          </cell>
        </row>
        <row r="1342">
          <cell r="A1342" t="str">
            <v>Industry</v>
          </cell>
        </row>
        <row r="1343">
          <cell r="A1343" t="str">
            <v>Industry</v>
          </cell>
        </row>
        <row r="1344">
          <cell r="A1344" t="str">
            <v>Industry</v>
          </cell>
        </row>
        <row r="1345">
          <cell r="A1345" t="str">
            <v>Industry</v>
          </cell>
        </row>
        <row r="1346">
          <cell r="A1346" t="str">
            <v>Industry</v>
          </cell>
        </row>
        <row r="1347">
          <cell r="A1347" t="str">
            <v>Industry</v>
          </cell>
        </row>
        <row r="1348">
          <cell r="A1348" t="str">
            <v>Industry</v>
          </cell>
        </row>
        <row r="1349">
          <cell r="A1349" t="str">
            <v>Industry</v>
          </cell>
        </row>
        <row r="1350">
          <cell r="A1350" t="str">
            <v>Industry</v>
          </cell>
        </row>
        <row r="1351">
          <cell r="A1351" t="str">
            <v>Industry</v>
          </cell>
        </row>
        <row r="1352">
          <cell r="A1352" t="str">
            <v>Direct</v>
          </cell>
        </row>
        <row r="1353">
          <cell r="A1353" t="str">
            <v>Direct</v>
          </cell>
        </row>
        <row r="1354">
          <cell r="A1354" t="str">
            <v>Direct</v>
          </cell>
        </row>
        <row r="1355">
          <cell r="A1355" t="str">
            <v>Direct</v>
          </cell>
        </row>
        <row r="1356">
          <cell r="A1356" t="str">
            <v>Direct</v>
          </cell>
        </row>
        <row r="1357">
          <cell r="A1357" t="str">
            <v>Direct</v>
          </cell>
        </row>
        <row r="1358">
          <cell r="A1358" t="str">
            <v>Direct</v>
          </cell>
        </row>
        <row r="1359">
          <cell r="A1359" t="str">
            <v>Direct</v>
          </cell>
        </row>
        <row r="1360">
          <cell r="A1360" t="str">
            <v>Direct</v>
          </cell>
        </row>
        <row r="1361">
          <cell r="A1361" t="str">
            <v>Direct</v>
          </cell>
        </row>
        <row r="1362">
          <cell r="A1362" t="str">
            <v>Direct</v>
          </cell>
        </row>
        <row r="1363">
          <cell r="A1363" t="str">
            <v>Direct</v>
          </cell>
        </row>
        <row r="1364">
          <cell r="A1364" t="str">
            <v>Direct</v>
          </cell>
        </row>
        <row r="1365">
          <cell r="A1365" t="str">
            <v>Direct</v>
          </cell>
        </row>
        <row r="1366">
          <cell r="A1366" t="str">
            <v>Direct</v>
          </cell>
        </row>
        <row r="1367">
          <cell r="A1367" t="str">
            <v>Direct</v>
          </cell>
        </row>
        <row r="1368">
          <cell r="A1368" t="str">
            <v>Direct</v>
          </cell>
        </row>
        <row r="1369">
          <cell r="A1369" t="str">
            <v>Direct</v>
          </cell>
        </row>
        <row r="1370">
          <cell r="A1370" t="str">
            <v>Direct</v>
          </cell>
        </row>
        <row r="1371">
          <cell r="A1371" t="str">
            <v>Direct</v>
          </cell>
        </row>
        <row r="1372">
          <cell r="A1372" t="str">
            <v>Direct</v>
          </cell>
        </row>
        <row r="1373">
          <cell r="A1373" t="str">
            <v>Direct</v>
          </cell>
        </row>
        <row r="1374">
          <cell r="A1374" t="str">
            <v>Direct</v>
          </cell>
        </row>
        <row r="1375">
          <cell r="A1375" t="str">
            <v>Direct</v>
          </cell>
        </row>
        <row r="1376">
          <cell r="A1376" t="str">
            <v>Direct</v>
          </cell>
        </row>
        <row r="1377">
          <cell r="A1377" t="str">
            <v>Direct</v>
          </cell>
        </row>
        <row r="1378">
          <cell r="A1378" t="str">
            <v>Direct</v>
          </cell>
        </row>
        <row r="1379">
          <cell r="A1379" t="str">
            <v>Direct</v>
          </cell>
        </row>
        <row r="1380">
          <cell r="A1380" t="str">
            <v>Direct</v>
          </cell>
        </row>
        <row r="1381">
          <cell r="A1381" t="str">
            <v>Direct</v>
          </cell>
        </row>
        <row r="1382">
          <cell r="A1382" t="str">
            <v>Direct</v>
          </cell>
        </row>
        <row r="1383">
          <cell r="A1383" t="str">
            <v>Direct</v>
          </cell>
        </row>
        <row r="1384">
          <cell r="A1384" t="str">
            <v>Direct</v>
          </cell>
        </row>
        <row r="1385">
          <cell r="A1385" t="str">
            <v>Direct</v>
          </cell>
        </row>
        <row r="1386">
          <cell r="A1386" t="str">
            <v>Direct</v>
          </cell>
        </row>
        <row r="1387">
          <cell r="A1387" t="str">
            <v>Direct</v>
          </cell>
        </row>
        <row r="1388">
          <cell r="A1388" t="str">
            <v>Direct</v>
          </cell>
        </row>
        <row r="1389">
          <cell r="A1389" t="str">
            <v>Direct</v>
          </cell>
        </row>
        <row r="1390">
          <cell r="A1390" t="str">
            <v>Direct</v>
          </cell>
        </row>
        <row r="1391">
          <cell r="A1391" t="str">
            <v>Direct</v>
          </cell>
        </row>
        <row r="1392">
          <cell r="A1392" t="str">
            <v>Direct</v>
          </cell>
        </row>
        <row r="1393">
          <cell r="A1393" t="str">
            <v>Direct</v>
          </cell>
        </row>
        <row r="1394">
          <cell r="A1394" t="str">
            <v>Direct</v>
          </cell>
        </row>
        <row r="1395">
          <cell r="A1395" t="str">
            <v>Direct</v>
          </cell>
        </row>
        <row r="1396">
          <cell r="A1396" t="str">
            <v>Direct</v>
          </cell>
        </row>
        <row r="1397">
          <cell r="A1397" t="str">
            <v>Direct</v>
          </cell>
        </row>
        <row r="1398">
          <cell r="A1398" t="str">
            <v>Direct</v>
          </cell>
        </row>
        <row r="1399">
          <cell r="A1399" t="str">
            <v>Direct</v>
          </cell>
        </row>
        <row r="1400">
          <cell r="A1400" t="str">
            <v>Direct</v>
          </cell>
        </row>
        <row r="1401">
          <cell r="A1401" t="str">
            <v>Direct</v>
          </cell>
        </row>
        <row r="1402">
          <cell r="A1402" t="str">
            <v>Direct</v>
          </cell>
        </row>
        <row r="1403">
          <cell r="A1403" t="str">
            <v>Direct</v>
          </cell>
        </row>
        <row r="1404">
          <cell r="A1404" t="str">
            <v>Direct</v>
          </cell>
        </row>
        <row r="1405">
          <cell r="A1405" t="str">
            <v>Direct</v>
          </cell>
        </row>
        <row r="1406">
          <cell r="A1406" t="str">
            <v>Direct</v>
          </cell>
        </row>
        <row r="1407">
          <cell r="A1407" t="str">
            <v>Direct</v>
          </cell>
        </row>
        <row r="1408">
          <cell r="A1408" t="str">
            <v>Direct</v>
          </cell>
        </row>
        <row r="1409">
          <cell r="A1409" t="str">
            <v>Direct</v>
          </cell>
        </row>
        <row r="1410">
          <cell r="A1410" t="str">
            <v>Direct</v>
          </cell>
        </row>
        <row r="1411">
          <cell r="A1411" t="str">
            <v>Direct</v>
          </cell>
        </row>
        <row r="1412">
          <cell r="A1412" t="str">
            <v>Direct</v>
          </cell>
        </row>
        <row r="1413">
          <cell r="A1413" t="str">
            <v>Direct</v>
          </cell>
        </row>
        <row r="1414">
          <cell r="A1414" t="str">
            <v>Direct</v>
          </cell>
        </row>
        <row r="1415">
          <cell r="A1415" t="str">
            <v>Direct</v>
          </cell>
        </row>
        <row r="1416">
          <cell r="A1416" t="str">
            <v>Direct</v>
          </cell>
        </row>
        <row r="1417">
          <cell r="A1417" t="str">
            <v>Direct</v>
          </cell>
        </row>
        <row r="1418">
          <cell r="A1418" t="str">
            <v>Direct</v>
          </cell>
        </row>
        <row r="1419">
          <cell r="A1419" t="str">
            <v>Direct</v>
          </cell>
        </row>
        <row r="1420">
          <cell r="A1420" t="str">
            <v>Direct</v>
          </cell>
        </row>
        <row r="1421">
          <cell r="A1421" t="str">
            <v>Direct</v>
          </cell>
        </row>
        <row r="1422">
          <cell r="A1422" t="str">
            <v>Direct</v>
          </cell>
        </row>
        <row r="1423">
          <cell r="A1423" t="str">
            <v>Direct</v>
          </cell>
        </row>
        <row r="1424">
          <cell r="A1424" t="str">
            <v>Direct</v>
          </cell>
        </row>
        <row r="1425">
          <cell r="A1425" t="str">
            <v>Direct</v>
          </cell>
        </row>
        <row r="1426">
          <cell r="A1426" t="str">
            <v>Direct</v>
          </cell>
        </row>
        <row r="1427">
          <cell r="A1427" t="str">
            <v>Direct</v>
          </cell>
        </row>
        <row r="1428">
          <cell r="A1428" t="str">
            <v>Direct</v>
          </cell>
        </row>
        <row r="1429">
          <cell r="A1429" t="str">
            <v>Direct</v>
          </cell>
        </row>
        <row r="1430">
          <cell r="A1430" t="str">
            <v>Direct</v>
          </cell>
        </row>
        <row r="1431">
          <cell r="A1431" t="str">
            <v>Direct</v>
          </cell>
        </row>
        <row r="1432">
          <cell r="A1432" t="str">
            <v>Direct</v>
          </cell>
        </row>
        <row r="1433">
          <cell r="A1433" t="str">
            <v>Direct</v>
          </cell>
        </row>
        <row r="1434">
          <cell r="A1434" t="str">
            <v>Direct</v>
          </cell>
        </row>
        <row r="1435">
          <cell r="A1435" t="str">
            <v>Direct</v>
          </cell>
        </row>
        <row r="1436">
          <cell r="A1436" t="str">
            <v>Direct</v>
          </cell>
        </row>
        <row r="1437">
          <cell r="A1437" t="str">
            <v>Direct</v>
          </cell>
        </row>
        <row r="1438">
          <cell r="A1438" t="str">
            <v>Direct</v>
          </cell>
        </row>
        <row r="1439">
          <cell r="A1439" t="str">
            <v>Direct</v>
          </cell>
        </row>
        <row r="1440">
          <cell r="A1440" t="str">
            <v>Direct</v>
          </cell>
        </row>
        <row r="1441">
          <cell r="A1441" t="str">
            <v>Direct</v>
          </cell>
        </row>
        <row r="1442">
          <cell r="A1442" t="str">
            <v>Direct</v>
          </cell>
        </row>
        <row r="1443">
          <cell r="A1443" t="str">
            <v>Direct</v>
          </cell>
        </row>
        <row r="1444">
          <cell r="A1444" t="str">
            <v>Direct</v>
          </cell>
        </row>
        <row r="1445">
          <cell r="A1445" t="str">
            <v>Direct</v>
          </cell>
        </row>
        <row r="1446">
          <cell r="A1446" t="str">
            <v>Direct</v>
          </cell>
        </row>
        <row r="1447">
          <cell r="A1447" t="str">
            <v>Direct</v>
          </cell>
        </row>
        <row r="1448">
          <cell r="A1448" t="str">
            <v>Direct</v>
          </cell>
        </row>
        <row r="1449">
          <cell r="A1449" t="str">
            <v>Direct</v>
          </cell>
        </row>
        <row r="1450">
          <cell r="A1450" t="str">
            <v>Direct</v>
          </cell>
        </row>
        <row r="1451">
          <cell r="A1451" t="str">
            <v>Direct</v>
          </cell>
        </row>
        <row r="1452">
          <cell r="A1452" t="str">
            <v>Direct</v>
          </cell>
        </row>
        <row r="1453">
          <cell r="A1453" t="str">
            <v>Direct</v>
          </cell>
        </row>
        <row r="1454">
          <cell r="A1454" t="str">
            <v>Direct</v>
          </cell>
        </row>
        <row r="1455">
          <cell r="A1455" t="str">
            <v>Direct</v>
          </cell>
        </row>
        <row r="1456">
          <cell r="A1456" t="str">
            <v>Direct</v>
          </cell>
        </row>
        <row r="1457">
          <cell r="A1457" t="str">
            <v>Direct</v>
          </cell>
        </row>
        <row r="1458">
          <cell r="A1458" t="str">
            <v>Direct</v>
          </cell>
        </row>
        <row r="1459">
          <cell r="A1459" t="str">
            <v>Direct</v>
          </cell>
        </row>
        <row r="1460">
          <cell r="A1460" t="str">
            <v>Direct</v>
          </cell>
        </row>
        <row r="1461">
          <cell r="A1461" t="str">
            <v>Direct</v>
          </cell>
        </row>
        <row r="1462">
          <cell r="A1462" t="str">
            <v>Direct</v>
          </cell>
        </row>
        <row r="1463">
          <cell r="A1463" t="str">
            <v>Direct</v>
          </cell>
        </row>
        <row r="1464">
          <cell r="A1464" t="str">
            <v>Direct</v>
          </cell>
        </row>
        <row r="1465">
          <cell r="A1465" t="str">
            <v>Direct</v>
          </cell>
        </row>
        <row r="1466">
          <cell r="A1466" t="str">
            <v>Industry</v>
          </cell>
        </row>
        <row r="1467">
          <cell r="A1467" t="str">
            <v>Industry</v>
          </cell>
        </row>
        <row r="1468">
          <cell r="A1468" t="str">
            <v>Industry</v>
          </cell>
        </row>
        <row r="1469">
          <cell r="A1469" t="str">
            <v>Industry</v>
          </cell>
        </row>
        <row r="1470">
          <cell r="A1470" t="str">
            <v>Industry</v>
          </cell>
        </row>
        <row r="1471">
          <cell r="A1471" t="str">
            <v>Industry</v>
          </cell>
        </row>
        <row r="1472">
          <cell r="A1472" t="str">
            <v>Industry</v>
          </cell>
        </row>
        <row r="1473">
          <cell r="A1473" t="str">
            <v>Industry</v>
          </cell>
        </row>
        <row r="1474">
          <cell r="A1474" t="str">
            <v>Industry</v>
          </cell>
        </row>
        <row r="1475">
          <cell r="A1475" t="str">
            <v>Industry</v>
          </cell>
        </row>
        <row r="1476">
          <cell r="A1476" t="str">
            <v>Industry</v>
          </cell>
        </row>
        <row r="1477">
          <cell r="A1477" t="str">
            <v>Industry</v>
          </cell>
        </row>
        <row r="1478">
          <cell r="A1478" t="str">
            <v>Industry</v>
          </cell>
        </row>
        <row r="1479">
          <cell r="A1479" t="str">
            <v>Industry</v>
          </cell>
        </row>
        <row r="1480">
          <cell r="A1480" t="str">
            <v>Industry</v>
          </cell>
        </row>
        <row r="1481">
          <cell r="A1481" t="str">
            <v>Industry</v>
          </cell>
        </row>
        <row r="1482">
          <cell r="A1482" t="str">
            <v>Industry</v>
          </cell>
        </row>
        <row r="1483">
          <cell r="A1483" t="str">
            <v>Industry</v>
          </cell>
        </row>
        <row r="1484">
          <cell r="A1484" t="str">
            <v>Industry</v>
          </cell>
        </row>
        <row r="1485">
          <cell r="A1485" t="str">
            <v>Industry</v>
          </cell>
        </row>
        <row r="1486">
          <cell r="A1486" t="str">
            <v>Industry</v>
          </cell>
        </row>
        <row r="1487">
          <cell r="A1487" t="str">
            <v>Industry</v>
          </cell>
        </row>
        <row r="1488">
          <cell r="A1488" t="str">
            <v>Industry</v>
          </cell>
        </row>
        <row r="1489">
          <cell r="A1489" t="str">
            <v>Industry</v>
          </cell>
        </row>
        <row r="1490">
          <cell r="A1490" t="str">
            <v>Industry</v>
          </cell>
        </row>
        <row r="1491">
          <cell r="A1491" t="str">
            <v>Industry</v>
          </cell>
        </row>
        <row r="1492">
          <cell r="A1492" t="str">
            <v>Industry</v>
          </cell>
        </row>
        <row r="1493">
          <cell r="A1493" t="str">
            <v>Industry</v>
          </cell>
        </row>
        <row r="1494">
          <cell r="A1494" t="str">
            <v>Industry</v>
          </cell>
        </row>
        <row r="1495">
          <cell r="A1495" t="str">
            <v>Industry</v>
          </cell>
        </row>
        <row r="1496">
          <cell r="A1496" t="str">
            <v>Industry</v>
          </cell>
        </row>
        <row r="1497">
          <cell r="A1497" t="str">
            <v>Industry</v>
          </cell>
        </row>
        <row r="1498">
          <cell r="A1498" t="str">
            <v>Industry</v>
          </cell>
        </row>
        <row r="1499">
          <cell r="A1499" t="str">
            <v>Industry</v>
          </cell>
        </row>
        <row r="1500">
          <cell r="A1500" t="str">
            <v>Industry</v>
          </cell>
        </row>
        <row r="1501">
          <cell r="A1501" t="str">
            <v>Industry</v>
          </cell>
        </row>
        <row r="1502">
          <cell r="A1502" t="str">
            <v>Industry</v>
          </cell>
        </row>
        <row r="1503">
          <cell r="A1503" t="str">
            <v>Industry</v>
          </cell>
        </row>
        <row r="1504">
          <cell r="A1504" t="str">
            <v>Industry</v>
          </cell>
        </row>
        <row r="1505">
          <cell r="A1505" t="str">
            <v>Industry</v>
          </cell>
        </row>
        <row r="1506">
          <cell r="A1506" t="str">
            <v>Industry</v>
          </cell>
        </row>
        <row r="1507">
          <cell r="A1507" t="str">
            <v>Industry</v>
          </cell>
        </row>
        <row r="1508">
          <cell r="A1508" t="str">
            <v>Industry</v>
          </cell>
        </row>
        <row r="1509">
          <cell r="A1509" t="str">
            <v>Industry</v>
          </cell>
        </row>
        <row r="1510">
          <cell r="A1510" t="str">
            <v>Industry</v>
          </cell>
        </row>
        <row r="1511">
          <cell r="A1511" t="str">
            <v>Industry</v>
          </cell>
        </row>
        <row r="1512">
          <cell r="A1512" t="str">
            <v>Industry</v>
          </cell>
        </row>
        <row r="1513">
          <cell r="A1513" t="str">
            <v>Industry</v>
          </cell>
        </row>
        <row r="1514">
          <cell r="A1514" t="str">
            <v>Industry</v>
          </cell>
        </row>
        <row r="1515">
          <cell r="A1515" t="str">
            <v>Industry</v>
          </cell>
        </row>
        <row r="1516">
          <cell r="A1516" t="str">
            <v>Industry</v>
          </cell>
        </row>
        <row r="1517">
          <cell r="A1517" t="str">
            <v>Industry</v>
          </cell>
        </row>
        <row r="1518">
          <cell r="A1518" t="str">
            <v>Industry</v>
          </cell>
        </row>
        <row r="1519">
          <cell r="A1519" t="str">
            <v>Industry</v>
          </cell>
        </row>
        <row r="1520">
          <cell r="A1520" t="str">
            <v>Industry</v>
          </cell>
        </row>
        <row r="1521">
          <cell r="A1521" t="str">
            <v>Industry</v>
          </cell>
        </row>
        <row r="1522">
          <cell r="A1522" t="str">
            <v>Industry</v>
          </cell>
        </row>
        <row r="1523">
          <cell r="A1523" t="str">
            <v>Industry</v>
          </cell>
        </row>
        <row r="1524">
          <cell r="A1524" t="str">
            <v>Industry</v>
          </cell>
        </row>
        <row r="1525">
          <cell r="A1525" t="str">
            <v>Industry</v>
          </cell>
        </row>
        <row r="1526">
          <cell r="A1526" t="str">
            <v>Industry</v>
          </cell>
        </row>
        <row r="1527">
          <cell r="A1527" t="str">
            <v>Industry</v>
          </cell>
        </row>
        <row r="1528">
          <cell r="A1528" t="str">
            <v>Industry</v>
          </cell>
        </row>
        <row r="1529">
          <cell r="A1529" t="str">
            <v>Industry</v>
          </cell>
        </row>
        <row r="1530">
          <cell r="A1530" t="str">
            <v>Industry</v>
          </cell>
        </row>
        <row r="1531">
          <cell r="A1531" t="str">
            <v>Industry</v>
          </cell>
        </row>
        <row r="1532">
          <cell r="A1532" t="str">
            <v>Industry</v>
          </cell>
        </row>
        <row r="1533">
          <cell r="A1533" t="str">
            <v>Industry</v>
          </cell>
        </row>
        <row r="1534">
          <cell r="A1534" t="str">
            <v>Industry</v>
          </cell>
        </row>
        <row r="1535">
          <cell r="A1535" t="str">
            <v>Industry</v>
          </cell>
        </row>
        <row r="1536">
          <cell r="A1536" t="str">
            <v>Industry</v>
          </cell>
        </row>
        <row r="1537">
          <cell r="A1537" t="str">
            <v>Industry</v>
          </cell>
        </row>
        <row r="1538">
          <cell r="A1538" t="str">
            <v>Industry</v>
          </cell>
        </row>
        <row r="1539">
          <cell r="A1539" t="str">
            <v>Industry</v>
          </cell>
        </row>
        <row r="1540">
          <cell r="A1540" t="str">
            <v>Industry</v>
          </cell>
        </row>
        <row r="1541">
          <cell r="A1541" t="str">
            <v>Industry</v>
          </cell>
        </row>
        <row r="1542">
          <cell r="A1542" t="str">
            <v>Industry</v>
          </cell>
        </row>
        <row r="1543">
          <cell r="A1543" t="str">
            <v>Industry</v>
          </cell>
        </row>
        <row r="1544">
          <cell r="A1544" t="str">
            <v>Industry</v>
          </cell>
        </row>
        <row r="1545">
          <cell r="A1545" t="str">
            <v>Industry</v>
          </cell>
        </row>
        <row r="1546">
          <cell r="A1546" t="str">
            <v>Industry</v>
          </cell>
        </row>
        <row r="1547">
          <cell r="A1547" t="str">
            <v>Industry</v>
          </cell>
        </row>
        <row r="1548">
          <cell r="A1548" t="str">
            <v>Industry</v>
          </cell>
        </row>
        <row r="1549">
          <cell r="A1549" t="str">
            <v>Industry</v>
          </cell>
        </row>
        <row r="1550">
          <cell r="A1550" t="str">
            <v>Industry</v>
          </cell>
        </row>
        <row r="1551">
          <cell r="A1551" t="str">
            <v>Industry</v>
          </cell>
        </row>
        <row r="1552">
          <cell r="A1552" t="str">
            <v>Industry</v>
          </cell>
        </row>
        <row r="1553">
          <cell r="A1553" t="str">
            <v>Industry</v>
          </cell>
        </row>
        <row r="1554">
          <cell r="A1554" t="str">
            <v>Industry</v>
          </cell>
        </row>
        <row r="1555">
          <cell r="A1555" t="str">
            <v>Industry</v>
          </cell>
        </row>
        <row r="1556">
          <cell r="A1556" t="str">
            <v>Industry</v>
          </cell>
        </row>
        <row r="1557">
          <cell r="A1557" t="str">
            <v>Industry</v>
          </cell>
        </row>
        <row r="1558">
          <cell r="A1558" t="str">
            <v>Industry</v>
          </cell>
        </row>
        <row r="1559">
          <cell r="A1559" t="str">
            <v>Industry</v>
          </cell>
        </row>
        <row r="1560">
          <cell r="A1560" t="str">
            <v>Industry</v>
          </cell>
        </row>
        <row r="1561">
          <cell r="A1561" t="str">
            <v>Industry</v>
          </cell>
        </row>
        <row r="1562">
          <cell r="A1562" t="str">
            <v>Industry</v>
          </cell>
        </row>
        <row r="1563">
          <cell r="A1563" t="str">
            <v>Industry</v>
          </cell>
        </row>
        <row r="1564">
          <cell r="A1564" t="str">
            <v>Industry</v>
          </cell>
        </row>
        <row r="1565">
          <cell r="A1565" t="str">
            <v>Industry</v>
          </cell>
        </row>
        <row r="1566">
          <cell r="A1566" t="str">
            <v>Industry</v>
          </cell>
        </row>
        <row r="1567">
          <cell r="A1567" t="str">
            <v>Industry</v>
          </cell>
        </row>
        <row r="1568">
          <cell r="A1568" t="str">
            <v>Industry</v>
          </cell>
        </row>
        <row r="1569">
          <cell r="A1569" t="str">
            <v>Industry</v>
          </cell>
        </row>
        <row r="1570">
          <cell r="A1570" t="str">
            <v>Industry</v>
          </cell>
        </row>
        <row r="1571">
          <cell r="A1571" t="str">
            <v>Industry</v>
          </cell>
        </row>
        <row r="1572">
          <cell r="A1572" t="str">
            <v>Industry</v>
          </cell>
        </row>
        <row r="1573">
          <cell r="A1573" t="str">
            <v>Industry</v>
          </cell>
        </row>
        <row r="1574">
          <cell r="A1574" t="str">
            <v>Industry</v>
          </cell>
        </row>
        <row r="1575">
          <cell r="A1575" t="str">
            <v>Industry</v>
          </cell>
        </row>
        <row r="1576">
          <cell r="A1576" t="str">
            <v>Industry</v>
          </cell>
        </row>
        <row r="1577">
          <cell r="A1577" t="str">
            <v>Industry</v>
          </cell>
        </row>
        <row r="1578">
          <cell r="A1578" t="str">
            <v>Industry</v>
          </cell>
        </row>
        <row r="1579">
          <cell r="A1579" t="str">
            <v>Industry</v>
          </cell>
        </row>
        <row r="1580">
          <cell r="A1580" t="str">
            <v>Direct</v>
          </cell>
        </row>
        <row r="1581">
          <cell r="A1581" t="str">
            <v>Direct</v>
          </cell>
        </row>
        <row r="1582">
          <cell r="A1582" t="str">
            <v>Direct</v>
          </cell>
        </row>
        <row r="1583">
          <cell r="A1583" t="str">
            <v>Direct</v>
          </cell>
        </row>
        <row r="1584">
          <cell r="A1584" t="str">
            <v>Direct</v>
          </cell>
        </row>
        <row r="1585">
          <cell r="A1585" t="str">
            <v>Direct</v>
          </cell>
        </row>
        <row r="1586">
          <cell r="A1586" t="str">
            <v>Direct</v>
          </cell>
        </row>
        <row r="1587">
          <cell r="A1587" t="str">
            <v>Direct</v>
          </cell>
        </row>
        <row r="1588">
          <cell r="A1588" t="str">
            <v>Direct</v>
          </cell>
        </row>
        <row r="1589">
          <cell r="A1589" t="str">
            <v>Direct</v>
          </cell>
        </row>
        <row r="1590">
          <cell r="A1590" t="str">
            <v>Direct</v>
          </cell>
        </row>
        <row r="1591">
          <cell r="A1591" t="str">
            <v>Direct</v>
          </cell>
        </row>
        <row r="1592">
          <cell r="A1592" t="str">
            <v>Direct</v>
          </cell>
        </row>
        <row r="1593">
          <cell r="A1593" t="str">
            <v>Direct</v>
          </cell>
        </row>
        <row r="1594">
          <cell r="A1594" t="str">
            <v>Direct</v>
          </cell>
        </row>
        <row r="1595">
          <cell r="A1595" t="str">
            <v>Direct</v>
          </cell>
        </row>
        <row r="1596">
          <cell r="A1596" t="str">
            <v>Direct</v>
          </cell>
        </row>
        <row r="1597">
          <cell r="A1597" t="str">
            <v>Direct</v>
          </cell>
        </row>
        <row r="1598">
          <cell r="A1598" t="str">
            <v>Direct</v>
          </cell>
        </row>
        <row r="1599">
          <cell r="A1599" t="str">
            <v>Direct</v>
          </cell>
        </row>
        <row r="1600">
          <cell r="A1600" t="str">
            <v>Direct</v>
          </cell>
        </row>
        <row r="1601">
          <cell r="A1601" t="str">
            <v>Direct</v>
          </cell>
        </row>
        <row r="1602">
          <cell r="A1602" t="str">
            <v>Direct</v>
          </cell>
        </row>
        <row r="1603">
          <cell r="A1603" t="str">
            <v>Direct</v>
          </cell>
        </row>
        <row r="1604">
          <cell r="A1604" t="str">
            <v>Direct</v>
          </cell>
        </row>
        <row r="1605">
          <cell r="A1605" t="str">
            <v>Direct</v>
          </cell>
        </row>
        <row r="1606">
          <cell r="A1606" t="str">
            <v>Direct</v>
          </cell>
        </row>
        <row r="1607">
          <cell r="A1607" t="str">
            <v>Direct</v>
          </cell>
        </row>
        <row r="1608">
          <cell r="A1608" t="str">
            <v>Direct</v>
          </cell>
        </row>
        <row r="1609">
          <cell r="A1609" t="str">
            <v>Direct</v>
          </cell>
        </row>
        <row r="1610">
          <cell r="A1610" t="str">
            <v>Direct</v>
          </cell>
        </row>
        <row r="1611">
          <cell r="A1611" t="str">
            <v>Direct</v>
          </cell>
        </row>
        <row r="1612">
          <cell r="A1612" t="str">
            <v>Direct</v>
          </cell>
        </row>
        <row r="1613">
          <cell r="A1613" t="str">
            <v>Direct</v>
          </cell>
        </row>
        <row r="1614">
          <cell r="A1614" t="str">
            <v>Direct</v>
          </cell>
        </row>
        <row r="1615">
          <cell r="A1615" t="str">
            <v>Direct</v>
          </cell>
        </row>
        <row r="1616">
          <cell r="A1616" t="str">
            <v>Direct</v>
          </cell>
        </row>
        <row r="1617">
          <cell r="A1617" t="str">
            <v>Direct</v>
          </cell>
        </row>
        <row r="1618">
          <cell r="A1618" t="str">
            <v>Direct</v>
          </cell>
        </row>
        <row r="1619">
          <cell r="A1619" t="str">
            <v>Direct</v>
          </cell>
        </row>
        <row r="1620">
          <cell r="A1620" t="str">
            <v>Direct</v>
          </cell>
        </row>
        <row r="1621">
          <cell r="A1621" t="str">
            <v>Direct</v>
          </cell>
        </row>
        <row r="1622">
          <cell r="A1622" t="str">
            <v>Direct</v>
          </cell>
        </row>
        <row r="1623">
          <cell r="A1623" t="str">
            <v>Direct</v>
          </cell>
        </row>
        <row r="1624">
          <cell r="A1624" t="str">
            <v>Direct</v>
          </cell>
        </row>
        <row r="1625">
          <cell r="A1625" t="str">
            <v>Direct</v>
          </cell>
        </row>
        <row r="1626">
          <cell r="A1626" t="str">
            <v>Direct</v>
          </cell>
        </row>
        <row r="1627">
          <cell r="A1627" t="str">
            <v>Direct</v>
          </cell>
        </row>
        <row r="1628">
          <cell r="A1628" t="str">
            <v>Direct</v>
          </cell>
        </row>
        <row r="1629">
          <cell r="A1629" t="str">
            <v>Direct</v>
          </cell>
        </row>
        <row r="1630">
          <cell r="A1630" t="str">
            <v>Direct</v>
          </cell>
        </row>
        <row r="1631">
          <cell r="A1631" t="str">
            <v>Direct</v>
          </cell>
        </row>
        <row r="1632">
          <cell r="A1632" t="str">
            <v>Direct</v>
          </cell>
        </row>
        <row r="1633">
          <cell r="A1633" t="str">
            <v>Direct</v>
          </cell>
        </row>
        <row r="1634">
          <cell r="A1634" t="str">
            <v>Direct</v>
          </cell>
        </row>
        <row r="1635">
          <cell r="A1635" t="str">
            <v>Direct</v>
          </cell>
        </row>
        <row r="1636">
          <cell r="A1636" t="str">
            <v>Direct</v>
          </cell>
        </row>
        <row r="1637">
          <cell r="A1637" t="str">
            <v>Direct</v>
          </cell>
        </row>
        <row r="1638">
          <cell r="A1638" t="str">
            <v>Direct</v>
          </cell>
        </row>
        <row r="1639">
          <cell r="A1639" t="str">
            <v>Direct</v>
          </cell>
        </row>
        <row r="1640">
          <cell r="A1640" t="str">
            <v>Direct</v>
          </cell>
        </row>
        <row r="1641">
          <cell r="A1641" t="str">
            <v>Direct</v>
          </cell>
        </row>
        <row r="1642">
          <cell r="A1642" t="str">
            <v>Direct</v>
          </cell>
        </row>
        <row r="1643">
          <cell r="A1643" t="str">
            <v>Direct</v>
          </cell>
        </row>
        <row r="1644">
          <cell r="A1644" t="str">
            <v>Direct</v>
          </cell>
        </row>
        <row r="1645">
          <cell r="A1645" t="str">
            <v>Direct</v>
          </cell>
        </row>
        <row r="1646">
          <cell r="A1646" t="str">
            <v>Industry</v>
          </cell>
        </row>
        <row r="1647">
          <cell r="A1647" t="str">
            <v>Industry</v>
          </cell>
        </row>
        <row r="1648">
          <cell r="A1648" t="str">
            <v>Industry</v>
          </cell>
        </row>
        <row r="1649">
          <cell r="A1649" t="str">
            <v>Industry</v>
          </cell>
        </row>
        <row r="1650">
          <cell r="A1650" t="str">
            <v>Industry</v>
          </cell>
        </row>
        <row r="1651">
          <cell r="A1651" t="str">
            <v>Industry</v>
          </cell>
        </row>
        <row r="1652">
          <cell r="A1652" t="str">
            <v>Industry</v>
          </cell>
        </row>
        <row r="1653">
          <cell r="A1653" t="str">
            <v>Industry</v>
          </cell>
        </row>
        <row r="1654">
          <cell r="A1654" t="str">
            <v>Industry</v>
          </cell>
        </row>
        <row r="1655">
          <cell r="A1655" t="str">
            <v>Industry</v>
          </cell>
        </row>
        <row r="1656">
          <cell r="A1656" t="str">
            <v>Industry</v>
          </cell>
        </row>
        <row r="1657">
          <cell r="A1657" t="str">
            <v>Industry</v>
          </cell>
        </row>
        <row r="1658">
          <cell r="A1658" t="str">
            <v>Industry</v>
          </cell>
        </row>
        <row r="1659">
          <cell r="A1659" t="str">
            <v>Industry</v>
          </cell>
        </row>
        <row r="1660">
          <cell r="A1660" t="str">
            <v>Industry</v>
          </cell>
        </row>
        <row r="1661">
          <cell r="A1661" t="str">
            <v>Industry</v>
          </cell>
        </row>
        <row r="1662">
          <cell r="A1662" t="str">
            <v>Industry</v>
          </cell>
        </row>
        <row r="1663">
          <cell r="A1663" t="str">
            <v>Industry</v>
          </cell>
        </row>
        <row r="1664">
          <cell r="A1664" t="str">
            <v>Industry</v>
          </cell>
        </row>
        <row r="1665">
          <cell r="A1665" t="str">
            <v>Industry</v>
          </cell>
        </row>
        <row r="1666">
          <cell r="A1666" t="str">
            <v>Industry</v>
          </cell>
        </row>
        <row r="1667">
          <cell r="A1667" t="str">
            <v>Industry</v>
          </cell>
        </row>
        <row r="1668">
          <cell r="A1668" t="str">
            <v>Industry</v>
          </cell>
        </row>
        <row r="1669">
          <cell r="A1669" t="str">
            <v>Industry</v>
          </cell>
        </row>
        <row r="1670">
          <cell r="A1670" t="str">
            <v>Industry</v>
          </cell>
        </row>
        <row r="1671">
          <cell r="A1671" t="str">
            <v>Industry</v>
          </cell>
        </row>
        <row r="1672">
          <cell r="A1672" t="str">
            <v>Industry</v>
          </cell>
        </row>
        <row r="1673">
          <cell r="A1673" t="str">
            <v>Industry</v>
          </cell>
        </row>
        <row r="1674">
          <cell r="A1674" t="str">
            <v>Industry</v>
          </cell>
        </row>
        <row r="1675">
          <cell r="A1675" t="str">
            <v>Industry</v>
          </cell>
        </row>
        <row r="1676">
          <cell r="A1676" t="str">
            <v>Industry</v>
          </cell>
        </row>
        <row r="1677">
          <cell r="A1677" t="str">
            <v>Industry</v>
          </cell>
        </row>
        <row r="1678">
          <cell r="A1678" t="str">
            <v>Industry</v>
          </cell>
        </row>
        <row r="1679">
          <cell r="A1679" t="str">
            <v>Industry</v>
          </cell>
        </row>
        <row r="1680">
          <cell r="A1680" t="str">
            <v>Industry</v>
          </cell>
        </row>
        <row r="1681">
          <cell r="A1681" t="str">
            <v>Industry</v>
          </cell>
        </row>
        <row r="1682">
          <cell r="A1682" t="str">
            <v>Industry</v>
          </cell>
        </row>
        <row r="1683">
          <cell r="A1683" t="str">
            <v>Industry</v>
          </cell>
        </row>
        <row r="1684">
          <cell r="A1684" t="str">
            <v>Industry</v>
          </cell>
        </row>
        <row r="1685">
          <cell r="A1685" t="str">
            <v>Industry</v>
          </cell>
        </row>
        <row r="1686">
          <cell r="A1686" t="str">
            <v>Industry</v>
          </cell>
        </row>
        <row r="1687">
          <cell r="A1687" t="str">
            <v>Industry</v>
          </cell>
        </row>
        <row r="1688">
          <cell r="A1688" t="str">
            <v>Industry</v>
          </cell>
        </row>
        <row r="1689">
          <cell r="A1689" t="str">
            <v>Industry</v>
          </cell>
        </row>
        <row r="1690">
          <cell r="A1690" t="str">
            <v>Industry</v>
          </cell>
        </row>
        <row r="1691">
          <cell r="A1691" t="str">
            <v>Industry</v>
          </cell>
        </row>
        <row r="1692">
          <cell r="A1692" t="str">
            <v>Industry</v>
          </cell>
        </row>
        <row r="1693">
          <cell r="A1693" t="str">
            <v>Industry</v>
          </cell>
        </row>
        <row r="1694">
          <cell r="A1694" t="str">
            <v>Industry</v>
          </cell>
        </row>
        <row r="1695">
          <cell r="A1695" t="str">
            <v>Industry</v>
          </cell>
        </row>
        <row r="1696">
          <cell r="A1696" t="str">
            <v>Industry</v>
          </cell>
        </row>
        <row r="1697">
          <cell r="A1697" t="str">
            <v>Industry</v>
          </cell>
        </row>
        <row r="1698">
          <cell r="A1698" t="str">
            <v>Industry</v>
          </cell>
        </row>
        <row r="1699">
          <cell r="A1699" t="str">
            <v>Industry</v>
          </cell>
        </row>
        <row r="1700">
          <cell r="A1700" t="str">
            <v>Industry</v>
          </cell>
        </row>
        <row r="1701">
          <cell r="A1701" t="str">
            <v>Industry</v>
          </cell>
        </row>
        <row r="1702">
          <cell r="A1702" t="str">
            <v>Industry</v>
          </cell>
        </row>
        <row r="1703">
          <cell r="A1703" t="str">
            <v>Industry</v>
          </cell>
        </row>
        <row r="1704">
          <cell r="A1704" t="str">
            <v>Industry</v>
          </cell>
        </row>
        <row r="1705">
          <cell r="A1705" t="str">
            <v>Industry</v>
          </cell>
        </row>
        <row r="1706">
          <cell r="A1706" t="str">
            <v>Industry</v>
          </cell>
        </row>
        <row r="1707">
          <cell r="A1707" t="str">
            <v>Industry</v>
          </cell>
        </row>
        <row r="1708">
          <cell r="A1708" t="str">
            <v>Industry</v>
          </cell>
        </row>
        <row r="1709">
          <cell r="A1709" t="str">
            <v>Industry</v>
          </cell>
        </row>
        <row r="1710">
          <cell r="A1710" t="str">
            <v>Industry</v>
          </cell>
        </row>
        <row r="1711">
          <cell r="A1711" t="str">
            <v>Industry</v>
          </cell>
        </row>
        <row r="1712">
          <cell r="A1712" t="str">
            <v>Direct</v>
          </cell>
        </row>
        <row r="1713">
          <cell r="A1713" t="str">
            <v>Direct</v>
          </cell>
        </row>
        <row r="1714">
          <cell r="A1714" t="str">
            <v>Direct</v>
          </cell>
        </row>
        <row r="1715">
          <cell r="A1715" t="str">
            <v>Direct</v>
          </cell>
        </row>
        <row r="1716">
          <cell r="A1716" t="str">
            <v>Direct</v>
          </cell>
        </row>
        <row r="1717">
          <cell r="A1717" t="str">
            <v>Direct</v>
          </cell>
        </row>
        <row r="1718">
          <cell r="A1718" t="str">
            <v>Direct</v>
          </cell>
        </row>
        <row r="1719">
          <cell r="A1719" t="str">
            <v>Direct</v>
          </cell>
        </row>
        <row r="1720">
          <cell r="A1720" t="str">
            <v>Direct</v>
          </cell>
        </row>
        <row r="1721">
          <cell r="A1721" t="str">
            <v>Direct</v>
          </cell>
        </row>
        <row r="1722">
          <cell r="A1722" t="str">
            <v>Direct</v>
          </cell>
        </row>
        <row r="1723">
          <cell r="A1723" t="str">
            <v>Direct</v>
          </cell>
        </row>
        <row r="1724">
          <cell r="A1724" t="str">
            <v>Direct</v>
          </cell>
        </row>
        <row r="1725">
          <cell r="A1725" t="str">
            <v>Direct</v>
          </cell>
        </row>
        <row r="1726">
          <cell r="A1726" t="str">
            <v>Direct</v>
          </cell>
        </row>
        <row r="1727">
          <cell r="A1727" t="str">
            <v>Direct</v>
          </cell>
        </row>
        <row r="1728">
          <cell r="A1728" t="str">
            <v>Direct</v>
          </cell>
        </row>
        <row r="1729">
          <cell r="A1729" t="str">
            <v>Direct</v>
          </cell>
        </row>
        <row r="1730">
          <cell r="A1730" t="str">
            <v>Direct</v>
          </cell>
        </row>
        <row r="1731">
          <cell r="A1731" t="str">
            <v>Direct</v>
          </cell>
        </row>
        <row r="1732">
          <cell r="A1732" t="str">
            <v>Direct</v>
          </cell>
        </row>
        <row r="1733">
          <cell r="A1733" t="str">
            <v>Direct</v>
          </cell>
        </row>
        <row r="1734">
          <cell r="A1734" t="str">
            <v>Direct</v>
          </cell>
        </row>
        <row r="1735">
          <cell r="A1735" t="str">
            <v>Direct</v>
          </cell>
        </row>
        <row r="1736">
          <cell r="A1736" t="str">
            <v>Direct</v>
          </cell>
        </row>
        <row r="1737">
          <cell r="A1737" t="str">
            <v>Direct</v>
          </cell>
        </row>
        <row r="1738">
          <cell r="A1738" t="str">
            <v>Direct</v>
          </cell>
        </row>
        <row r="1739">
          <cell r="A1739" t="str">
            <v>Direct</v>
          </cell>
        </row>
        <row r="1740">
          <cell r="A1740" t="str">
            <v>Direct</v>
          </cell>
        </row>
        <row r="1741">
          <cell r="A1741" t="str">
            <v>Direct</v>
          </cell>
        </row>
        <row r="1742">
          <cell r="A1742" t="str">
            <v>Direct</v>
          </cell>
        </row>
        <row r="1743">
          <cell r="A1743" t="str">
            <v>Direct</v>
          </cell>
        </row>
        <row r="1744">
          <cell r="A1744" t="str">
            <v>Direct</v>
          </cell>
        </row>
        <row r="1745">
          <cell r="A1745" t="str">
            <v>Direct</v>
          </cell>
        </row>
        <row r="1746">
          <cell r="A1746" t="str">
            <v>Direct</v>
          </cell>
        </row>
        <row r="1747">
          <cell r="A1747" t="str">
            <v>Direct</v>
          </cell>
        </row>
        <row r="1748">
          <cell r="A1748" t="str">
            <v>Direct</v>
          </cell>
        </row>
        <row r="1749">
          <cell r="A1749" t="str">
            <v>Direct</v>
          </cell>
        </row>
        <row r="1750">
          <cell r="A1750" t="str">
            <v>Direct</v>
          </cell>
        </row>
        <row r="1751">
          <cell r="A1751" t="str">
            <v>Direct</v>
          </cell>
        </row>
        <row r="1752">
          <cell r="A1752" t="str">
            <v>Direct</v>
          </cell>
        </row>
        <row r="1753">
          <cell r="A1753" t="str">
            <v>Direct</v>
          </cell>
        </row>
        <row r="1754">
          <cell r="A1754" t="str">
            <v>Direct</v>
          </cell>
        </row>
        <row r="1755">
          <cell r="A1755" t="str">
            <v>Direct</v>
          </cell>
        </row>
        <row r="1756">
          <cell r="A1756" t="str">
            <v>Direct</v>
          </cell>
        </row>
        <row r="1757">
          <cell r="A1757" t="str">
            <v>Direct</v>
          </cell>
        </row>
        <row r="1758">
          <cell r="A1758" t="str">
            <v>Direct</v>
          </cell>
        </row>
        <row r="1759">
          <cell r="A1759" t="str">
            <v>Direct</v>
          </cell>
        </row>
        <row r="1760">
          <cell r="A1760" t="str">
            <v>Direct</v>
          </cell>
        </row>
        <row r="1761">
          <cell r="A1761" t="str">
            <v>Direct</v>
          </cell>
        </row>
        <row r="1762">
          <cell r="A1762" t="str">
            <v>Direct</v>
          </cell>
        </row>
        <row r="1763">
          <cell r="A1763" t="str">
            <v>Direct</v>
          </cell>
        </row>
        <row r="1764">
          <cell r="A1764" t="str">
            <v>Direct</v>
          </cell>
        </row>
        <row r="1765">
          <cell r="A1765" t="str">
            <v>Direct</v>
          </cell>
        </row>
        <row r="1766">
          <cell r="A1766" t="str">
            <v>Direct</v>
          </cell>
        </row>
        <row r="1767">
          <cell r="A1767" t="str">
            <v>Direct</v>
          </cell>
        </row>
        <row r="1768">
          <cell r="A1768" t="str">
            <v>Direct</v>
          </cell>
        </row>
        <row r="1769">
          <cell r="A1769" t="str">
            <v>Direct</v>
          </cell>
        </row>
        <row r="1770">
          <cell r="A1770" t="str">
            <v>Direct</v>
          </cell>
        </row>
        <row r="1771">
          <cell r="A1771" t="str">
            <v>Direct</v>
          </cell>
        </row>
        <row r="1772">
          <cell r="A1772" t="str">
            <v>Direct</v>
          </cell>
        </row>
        <row r="1773">
          <cell r="A1773" t="str">
            <v>Direct</v>
          </cell>
        </row>
        <row r="1774">
          <cell r="A1774" t="str">
            <v>Direct</v>
          </cell>
        </row>
        <row r="1775">
          <cell r="A1775" t="str">
            <v>Direct</v>
          </cell>
        </row>
        <row r="1776">
          <cell r="A1776" t="str">
            <v>Direct</v>
          </cell>
        </row>
        <row r="1777">
          <cell r="A1777" t="str">
            <v>Direct</v>
          </cell>
        </row>
        <row r="1778">
          <cell r="A1778" t="str">
            <v>Direct</v>
          </cell>
        </row>
        <row r="1779">
          <cell r="A1779" t="str">
            <v>Direct</v>
          </cell>
        </row>
        <row r="1780">
          <cell r="A1780" t="str">
            <v>Direct</v>
          </cell>
        </row>
        <row r="1781">
          <cell r="A1781" t="str">
            <v>Direct</v>
          </cell>
        </row>
        <row r="1782">
          <cell r="A1782" t="str">
            <v>Direct</v>
          </cell>
        </row>
        <row r="1783">
          <cell r="A1783" t="str">
            <v>Direct</v>
          </cell>
        </row>
        <row r="1784">
          <cell r="A1784" t="str">
            <v>Direct</v>
          </cell>
        </row>
        <row r="1785">
          <cell r="A1785" t="str">
            <v>Direct</v>
          </cell>
        </row>
        <row r="1786">
          <cell r="A1786" t="str">
            <v>Direct</v>
          </cell>
        </row>
        <row r="1787">
          <cell r="A1787" t="str">
            <v>Direct</v>
          </cell>
        </row>
        <row r="1788">
          <cell r="A1788" t="str">
            <v>Direct</v>
          </cell>
        </row>
        <row r="1789">
          <cell r="A1789" t="str">
            <v>Direct</v>
          </cell>
        </row>
        <row r="1790">
          <cell r="A1790" t="str">
            <v>Direct</v>
          </cell>
        </row>
        <row r="1791">
          <cell r="A1791" t="str">
            <v>Direct</v>
          </cell>
        </row>
        <row r="1792">
          <cell r="A1792" t="str">
            <v>Direct</v>
          </cell>
        </row>
        <row r="1793">
          <cell r="A1793" t="str">
            <v>Direct</v>
          </cell>
        </row>
        <row r="1794">
          <cell r="A1794" t="str">
            <v>Direct</v>
          </cell>
        </row>
        <row r="1795">
          <cell r="A1795" t="str">
            <v>Direct</v>
          </cell>
        </row>
        <row r="1796">
          <cell r="A1796" t="str">
            <v>Direct</v>
          </cell>
        </row>
        <row r="1797">
          <cell r="A1797" t="str">
            <v>Direct</v>
          </cell>
        </row>
        <row r="1798">
          <cell r="A1798" t="str">
            <v>Direct</v>
          </cell>
        </row>
        <row r="1799">
          <cell r="A1799" t="str">
            <v>Direct</v>
          </cell>
        </row>
        <row r="1800">
          <cell r="A1800" t="str">
            <v>Direct</v>
          </cell>
        </row>
        <row r="1801">
          <cell r="A1801" t="str">
            <v>Direct</v>
          </cell>
        </row>
        <row r="1802">
          <cell r="A1802" t="str">
            <v>Direct</v>
          </cell>
        </row>
        <row r="1803">
          <cell r="A1803" t="str">
            <v>Direct</v>
          </cell>
        </row>
        <row r="1804">
          <cell r="A1804" t="str">
            <v>Direct</v>
          </cell>
        </row>
        <row r="1805">
          <cell r="A1805" t="str">
            <v>Direct</v>
          </cell>
        </row>
        <row r="1806">
          <cell r="A1806" t="str">
            <v>Direct</v>
          </cell>
        </row>
        <row r="1807">
          <cell r="A1807" t="str">
            <v>Direct</v>
          </cell>
        </row>
        <row r="1808">
          <cell r="A1808" t="str">
            <v>Direct</v>
          </cell>
        </row>
        <row r="1809">
          <cell r="A1809" t="str">
            <v>Direct</v>
          </cell>
        </row>
        <row r="1810">
          <cell r="A1810" t="str">
            <v>Direct</v>
          </cell>
        </row>
        <row r="1811">
          <cell r="A1811" t="str">
            <v>Direct</v>
          </cell>
        </row>
        <row r="1812">
          <cell r="A1812" t="str">
            <v>Direct</v>
          </cell>
        </row>
        <row r="1813">
          <cell r="A1813" t="str">
            <v>Direct</v>
          </cell>
        </row>
        <row r="1814">
          <cell r="A1814" t="str">
            <v>Direct</v>
          </cell>
        </row>
        <row r="1815">
          <cell r="A1815" t="str">
            <v>Direct</v>
          </cell>
        </row>
        <row r="1816">
          <cell r="A1816" t="str">
            <v>Industry</v>
          </cell>
        </row>
        <row r="1817">
          <cell r="A1817" t="str">
            <v>Industry</v>
          </cell>
        </row>
        <row r="1818">
          <cell r="A1818" t="str">
            <v>Industry</v>
          </cell>
        </row>
        <row r="1819">
          <cell r="A1819" t="str">
            <v>Industry</v>
          </cell>
        </row>
        <row r="1820">
          <cell r="A1820" t="str">
            <v>Industry</v>
          </cell>
        </row>
        <row r="1821">
          <cell r="A1821" t="str">
            <v>Industry</v>
          </cell>
        </row>
        <row r="1822">
          <cell r="A1822" t="str">
            <v>Industry</v>
          </cell>
        </row>
        <row r="1823">
          <cell r="A1823" t="str">
            <v>Industry</v>
          </cell>
        </row>
        <row r="1824">
          <cell r="A1824" t="str">
            <v>Industry</v>
          </cell>
        </row>
        <row r="1825">
          <cell r="A1825" t="str">
            <v>Industry</v>
          </cell>
        </row>
        <row r="1826">
          <cell r="A1826" t="str">
            <v>Industry</v>
          </cell>
        </row>
        <row r="1827">
          <cell r="A1827" t="str">
            <v>Industry</v>
          </cell>
        </row>
        <row r="1828">
          <cell r="A1828" t="str">
            <v>Industry</v>
          </cell>
        </row>
        <row r="1829">
          <cell r="A1829" t="str">
            <v>Industry</v>
          </cell>
        </row>
        <row r="1830">
          <cell r="A1830" t="str">
            <v>Industry</v>
          </cell>
        </row>
        <row r="1831">
          <cell r="A1831" t="str">
            <v>Industry</v>
          </cell>
        </row>
        <row r="1832">
          <cell r="A1832" t="str">
            <v>Industry</v>
          </cell>
        </row>
        <row r="1833">
          <cell r="A1833" t="str">
            <v>Industry</v>
          </cell>
        </row>
        <row r="1834">
          <cell r="A1834" t="str">
            <v>Industry</v>
          </cell>
        </row>
        <row r="1835">
          <cell r="A1835" t="str">
            <v>Industry</v>
          </cell>
        </row>
        <row r="1836">
          <cell r="A1836" t="str">
            <v>Industry</v>
          </cell>
        </row>
        <row r="1837">
          <cell r="A1837" t="str">
            <v>Industry</v>
          </cell>
        </row>
        <row r="1838">
          <cell r="A1838" t="str">
            <v>Industry</v>
          </cell>
        </row>
        <row r="1839">
          <cell r="A1839" t="str">
            <v>Industry</v>
          </cell>
        </row>
        <row r="1840">
          <cell r="A1840" t="str">
            <v>Industry</v>
          </cell>
        </row>
        <row r="1841">
          <cell r="A1841" t="str">
            <v>Industry</v>
          </cell>
        </row>
        <row r="1842">
          <cell r="A1842" t="str">
            <v>Industry</v>
          </cell>
        </row>
        <row r="1843">
          <cell r="A1843" t="str">
            <v>Industry</v>
          </cell>
        </row>
        <row r="1844">
          <cell r="A1844" t="str">
            <v>Industry</v>
          </cell>
        </row>
        <row r="1845">
          <cell r="A1845" t="str">
            <v>Industry</v>
          </cell>
        </row>
        <row r="1846">
          <cell r="A1846" t="str">
            <v>Industry</v>
          </cell>
        </row>
        <row r="1847">
          <cell r="A1847" t="str">
            <v>Industry</v>
          </cell>
        </row>
        <row r="1848">
          <cell r="A1848" t="str">
            <v>Industry</v>
          </cell>
        </row>
        <row r="1849">
          <cell r="A1849" t="str">
            <v>Industry</v>
          </cell>
        </row>
        <row r="1850">
          <cell r="A1850" t="str">
            <v>Industry</v>
          </cell>
        </row>
        <row r="1851">
          <cell r="A1851" t="str">
            <v>Industry</v>
          </cell>
        </row>
        <row r="1852">
          <cell r="A1852" t="str">
            <v>Industry</v>
          </cell>
        </row>
        <row r="1853">
          <cell r="A1853" t="str">
            <v>Industry</v>
          </cell>
        </row>
        <row r="1854">
          <cell r="A1854" t="str">
            <v>Industry</v>
          </cell>
        </row>
        <row r="1855">
          <cell r="A1855" t="str">
            <v>Industry</v>
          </cell>
        </row>
        <row r="1856">
          <cell r="A1856" t="str">
            <v>Industry</v>
          </cell>
        </row>
        <row r="1857">
          <cell r="A1857" t="str">
            <v>Industry</v>
          </cell>
        </row>
        <row r="1858">
          <cell r="A1858" t="str">
            <v>Industry</v>
          </cell>
        </row>
        <row r="1859">
          <cell r="A1859" t="str">
            <v>Industry</v>
          </cell>
        </row>
        <row r="1860">
          <cell r="A1860" t="str">
            <v>Industry</v>
          </cell>
        </row>
        <row r="1861">
          <cell r="A1861" t="str">
            <v>Industry</v>
          </cell>
        </row>
        <row r="1862">
          <cell r="A1862" t="str">
            <v>Industry</v>
          </cell>
        </row>
        <row r="1863">
          <cell r="A1863" t="str">
            <v>Industry</v>
          </cell>
        </row>
        <row r="1864">
          <cell r="A1864" t="str">
            <v>Industry</v>
          </cell>
        </row>
        <row r="1865">
          <cell r="A1865" t="str">
            <v>Industry</v>
          </cell>
        </row>
        <row r="1866">
          <cell r="A1866" t="str">
            <v>Industry</v>
          </cell>
        </row>
        <row r="1867">
          <cell r="A1867" t="str">
            <v>Industry</v>
          </cell>
        </row>
        <row r="1868">
          <cell r="A1868" t="str">
            <v>Industry</v>
          </cell>
        </row>
        <row r="1869">
          <cell r="A1869" t="str">
            <v>Industry</v>
          </cell>
        </row>
        <row r="1870">
          <cell r="A1870" t="str">
            <v>Industry</v>
          </cell>
        </row>
        <row r="1871">
          <cell r="A1871" t="str">
            <v>Industry</v>
          </cell>
        </row>
        <row r="1872">
          <cell r="A1872" t="str">
            <v>Industry</v>
          </cell>
        </row>
        <row r="1873">
          <cell r="A1873" t="str">
            <v>Industry</v>
          </cell>
        </row>
        <row r="1874">
          <cell r="A1874" t="str">
            <v>Industry</v>
          </cell>
        </row>
        <row r="1875">
          <cell r="A1875" t="str">
            <v>Industry</v>
          </cell>
        </row>
        <row r="1876">
          <cell r="A1876" t="str">
            <v>Industry</v>
          </cell>
        </row>
        <row r="1877">
          <cell r="A1877" t="str">
            <v>Industry</v>
          </cell>
        </row>
        <row r="1878">
          <cell r="A1878" t="str">
            <v>Industry</v>
          </cell>
        </row>
        <row r="1879">
          <cell r="A1879" t="str">
            <v>Industry</v>
          </cell>
        </row>
        <row r="1880">
          <cell r="A1880" t="str">
            <v>Industry</v>
          </cell>
        </row>
        <row r="1881">
          <cell r="A1881" t="str">
            <v>Industry</v>
          </cell>
        </row>
        <row r="1882">
          <cell r="A1882" t="str">
            <v>Industry</v>
          </cell>
        </row>
        <row r="1883">
          <cell r="A1883" t="str">
            <v>Industry</v>
          </cell>
        </row>
        <row r="1884">
          <cell r="A1884" t="str">
            <v>Industry</v>
          </cell>
        </row>
        <row r="1885">
          <cell r="A1885" t="str">
            <v>Industry</v>
          </cell>
        </row>
        <row r="1886">
          <cell r="A1886" t="str">
            <v>Industry</v>
          </cell>
        </row>
        <row r="1887">
          <cell r="A1887" t="str">
            <v>Industry</v>
          </cell>
        </row>
        <row r="1888">
          <cell r="A1888" t="str">
            <v>Industry</v>
          </cell>
        </row>
        <row r="1889">
          <cell r="A1889" t="str">
            <v>Industry</v>
          </cell>
        </row>
        <row r="1890">
          <cell r="A1890" t="str">
            <v>Industry</v>
          </cell>
        </row>
        <row r="1891">
          <cell r="A1891" t="str">
            <v>Industry</v>
          </cell>
        </row>
        <row r="1892">
          <cell r="A1892" t="str">
            <v>Industry</v>
          </cell>
        </row>
        <row r="1893">
          <cell r="A1893" t="str">
            <v>Industry</v>
          </cell>
        </row>
        <row r="1894">
          <cell r="A1894" t="str">
            <v>Industry</v>
          </cell>
        </row>
        <row r="1895">
          <cell r="A1895" t="str">
            <v>Industry</v>
          </cell>
        </row>
        <row r="1896">
          <cell r="A1896" t="str">
            <v>Industry</v>
          </cell>
        </row>
        <row r="1897">
          <cell r="A1897" t="str">
            <v>Industry</v>
          </cell>
        </row>
        <row r="1898">
          <cell r="A1898" t="str">
            <v>Industry</v>
          </cell>
        </row>
        <row r="1899">
          <cell r="A1899" t="str">
            <v>Industry</v>
          </cell>
        </row>
        <row r="1900">
          <cell r="A1900" t="str">
            <v>Industry</v>
          </cell>
        </row>
        <row r="1901">
          <cell r="A1901" t="str">
            <v>Industry</v>
          </cell>
        </row>
        <row r="1902">
          <cell r="A1902" t="str">
            <v>Industry</v>
          </cell>
        </row>
        <row r="1903">
          <cell r="A1903" t="str">
            <v>Industry</v>
          </cell>
        </row>
        <row r="1904">
          <cell r="A1904" t="str">
            <v>Industry</v>
          </cell>
        </row>
        <row r="1905">
          <cell r="A1905" t="str">
            <v>Industry</v>
          </cell>
        </row>
        <row r="1906">
          <cell r="A1906" t="str">
            <v>Industry</v>
          </cell>
        </row>
        <row r="1907">
          <cell r="A1907" t="str">
            <v>Industry</v>
          </cell>
        </row>
        <row r="1908">
          <cell r="A1908" t="str">
            <v>Industry</v>
          </cell>
        </row>
        <row r="1909">
          <cell r="A1909" t="str">
            <v>Industry</v>
          </cell>
        </row>
        <row r="1910">
          <cell r="A1910" t="str">
            <v>Industry</v>
          </cell>
        </row>
        <row r="1911">
          <cell r="A1911" t="str">
            <v>Industry</v>
          </cell>
        </row>
        <row r="1912">
          <cell r="A1912" t="str">
            <v>Industry</v>
          </cell>
        </row>
        <row r="1913">
          <cell r="A1913" t="str">
            <v>Industry</v>
          </cell>
        </row>
        <row r="1914">
          <cell r="A1914" t="str">
            <v>Industry</v>
          </cell>
        </row>
        <row r="1915">
          <cell r="A1915" t="str">
            <v>Industry</v>
          </cell>
        </row>
        <row r="1916">
          <cell r="A1916" t="str">
            <v>Industry</v>
          </cell>
        </row>
        <row r="1917">
          <cell r="A1917" t="str">
            <v>Industry</v>
          </cell>
        </row>
        <row r="1918">
          <cell r="A1918" t="str">
            <v>Industry</v>
          </cell>
        </row>
        <row r="1919">
          <cell r="A1919" t="str">
            <v>Industry</v>
          </cell>
        </row>
        <row r="1920">
          <cell r="A1920" t="str">
            <v>Direct</v>
          </cell>
        </row>
        <row r="1921">
          <cell r="A1921" t="str">
            <v>Direct</v>
          </cell>
        </row>
        <row r="1922">
          <cell r="A1922" t="str">
            <v>Direct</v>
          </cell>
        </row>
        <row r="1923">
          <cell r="A1923" t="str">
            <v>Direct</v>
          </cell>
        </row>
        <row r="1924">
          <cell r="A1924" t="str">
            <v>Direct</v>
          </cell>
        </row>
        <row r="1925">
          <cell r="A1925" t="str">
            <v>Direct</v>
          </cell>
        </row>
        <row r="1926">
          <cell r="A1926" t="str">
            <v>Direct</v>
          </cell>
        </row>
        <row r="1927">
          <cell r="A1927" t="str">
            <v>Direct</v>
          </cell>
        </row>
        <row r="1928">
          <cell r="A1928" t="str">
            <v>Direct</v>
          </cell>
        </row>
        <row r="1929">
          <cell r="A1929" t="str">
            <v>Direct</v>
          </cell>
        </row>
        <row r="1930">
          <cell r="A1930" t="str">
            <v>Direct</v>
          </cell>
        </row>
        <row r="1931">
          <cell r="A1931" t="str">
            <v>Direct</v>
          </cell>
        </row>
        <row r="1932">
          <cell r="A1932" t="str">
            <v>Direct</v>
          </cell>
        </row>
        <row r="1933">
          <cell r="A1933" t="str">
            <v>Direct</v>
          </cell>
        </row>
        <row r="1934">
          <cell r="A1934" t="str">
            <v>Direct</v>
          </cell>
        </row>
        <row r="1935">
          <cell r="A1935" t="str">
            <v>Direct</v>
          </cell>
        </row>
        <row r="1936">
          <cell r="A1936" t="str">
            <v>Direct</v>
          </cell>
        </row>
        <row r="1937">
          <cell r="A1937" t="str">
            <v>Direct</v>
          </cell>
        </row>
        <row r="1938">
          <cell r="A1938" t="str">
            <v>Direct</v>
          </cell>
        </row>
        <row r="1939">
          <cell r="A1939" t="str">
            <v>Direct</v>
          </cell>
        </row>
        <row r="1940">
          <cell r="A1940" t="str">
            <v>Direct</v>
          </cell>
        </row>
        <row r="1941">
          <cell r="A1941" t="str">
            <v>Direct</v>
          </cell>
        </row>
        <row r="1942">
          <cell r="A1942" t="str">
            <v>Direct</v>
          </cell>
        </row>
        <row r="1943">
          <cell r="A1943" t="str">
            <v>Direct</v>
          </cell>
        </row>
        <row r="1944">
          <cell r="A1944" t="str">
            <v>Direct</v>
          </cell>
        </row>
        <row r="1945">
          <cell r="A1945" t="str">
            <v>Direct</v>
          </cell>
        </row>
        <row r="1946">
          <cell r="A1946" t="str">
            <v>Direct</v>
          </cell>
        </row>
        <row r="1947">
          <cell r="A1947" t="str">
            <v>Direct</v>
          </cell>
        </row>
        <row r="1948">
          <cell r="A1948" t="str">
            <v>Direct</v>
          </cell>
        </row>
        <row r="1949">
          <cell r="A1949" t="str">
            <v>Direct</v>
          </cell>
        </row>
        <row r="1950">
          <cell r="A1950" t="str">
            <v>Direct</v>
          </cell>
        </row>
        <row r="1951">
          <cell r="A1951" t="str">
            <v>Direct</v>
          </cell>
        </row>
        <row r="1952">
          <cell r="A1952" t="str">
            <v>Direct</v>
          </cell>
        </row>
        <row r="1953">
          <cell r="A1953" t="str">
            <v>Direct</v>
          </cell>
        </row>
        <row r="1954">
          <cell r="A1954" t="str">
            <v>Direct</v>
          </cell>
        </row>
        <row r="1955">
          <cell r="A1955" t="str">
            <v>Direct</v>
          </cell>
        </row>
        <row r="1956">
          <cell r="A1956" t="str">
            <v>Direct</v>
          </cell>
        </row>
        <row r="1957">
          <cell r="A1957" t="str">
            <v>Direct</v>
          </cell>
        </row>
        <row r="1958">
          <cell r="A1958" t="str">
            <v>Direct</v>
          </cell>
        </row>
        <row r="1959">
          <cell r="A1959" t="str">
            <v>Direct</v>
          </cell>
        </row>
        <row r="1960">
          <cell r="A1960" t="str">
            <v>Direct</v>
          </cell>
        </row>
        <row r="1961">
          <cell r="A1961" t="str">
            <v>Direct</v>
          </cell>
        </row>
        <row r="1962">
          <cell r="A1962" t="str">
            <v>Direct</v>
          </cell>
        </row>
        <row r="1963">
          <cell r="A1963" t="str">
            <v>Direct</v>
          </cell>
        </row>
        <row r="1964">
          <cell r="A1964" t="str">
            <v>Direct</v>
          </cell>
        </row>
        <row r="1965">
          <cell r="A1965" t="str">
            <v>Direct</v>
          </cell>
        </row>
        <row r="1966">
          <cell r="A1966" t="str">
            <v>Direct</v>
          </cell>
        </row>
        <row r="1967">
          <cell r="A1967" t="str">
            <v>Direct</v>
          </cell>
        </row>
        <row r="1968">
          <cell r="A1968" t="str">
            <v>Direct</v>
          </cell>
        </row>
        <row r="1969">
          <cell r="A1969" t="str">
            <v>Direct</v>
          </cell>
        </row>
        <row r="1970">
          <cell r="A1970" t="str">
            <v>Direct</v>
          </cell>
        </row>
        <row r="1971">
          <cell r="A1971" t="str">
            <v>Direct</v>
          </cell>
        </row>
        <row r="1972">
          <cell r="A1972" t="str">
            <v>Direct</v>
          </cell>
        </row>
        <row r="1973">
          <cell r="A1973" t="str">
            <v>Direct</v>
          </cell>
        </row>
        <row r="1974">
          <cell r="A1974" t="str">
            <v>Direct</v>
          </cell>
        </row>
        <row r="1975">
          <cell r="A1975" t="str">
            <v>Direct</v>
          </cell>
        </row>
        <row r="1976">
          <cell r="A1976" t="str">
            <v>Direct</v>
          </cell>
        </row>
        <row r="1977">
          <cell r="A1977" t="str">
            <v>Direct</v>
          </cell>
        </row>
        <row r="1978">
          <cell r="A1978" t="str">
            <v>Direct</v>
          </cell>
        </row>
        <row r="1979">
          <cell r="A1979" t="str">
            <v>Direct</v>
          </cell>
        </row>
        <row r="1980">
          <cell r="A1980" t="str">
            <v>Direct</v>
          </cell>
        </row>
        <row r="1981">
          <cell r="A1981" t="str">
            <v>Direct</v>
          </cell>
        </row>
        <row r="1982">
          <cell r="A1982" t="str">
            <v>Direct</v>
          </cell>
        </row>
        <row r="1983">
          <cell r="A1983" t="str">
            <v>Direct</v>
          </cell>
        </row>
        <row r="1984">
          <cell r="A1984" t="str">
            <v>Direct</v>
          </cell>
        </row>
        <row r="1985">
          <cell r="A1985" t="str">
            <v>Direct</v>
          </cell>
        </row>
        <row r="1986">
          <cell r="A1986" t="str">
            <v>Direct</v>
          </cell>
        </row>
        <row r="1987">
          <cell r="A1987" t="str">
            <v>Direct</v>
          </cell>
        </row>
        <row r="1988">
          <cell r="A1988" t="str">
            <v>Direct</v>
          </cell>
        </row>
        <row r="1989">
          <cell r="A1989" t="str">
            <v>Direct</v>
          </cell>
        </row>
        <row r="1990">
          <cell r="A1990" t="str">
            <v>Direct</v>
          </cell>
        </row>
        <row r="1991">
          <cell r="A1991" t="str">
            <v>Direct</v>
          </cell>
        </row>
        <row r="1992">
          <cell r="A1992" t="str">
            <v>Direct</v>
          </cell>
        </row>
        <row r="1993">
          <cell r="A1993" t="str">
            <v>Direct</v>
          </cell>
        </row>
        <row r="1994">
          <cell r="A1994" t="str">
            <v>Direct</v>
          </cell>
        </row>
        <row r="1995">
          <cell r="A1995" t="str">
            <v>Direct</v>
          </cell>
        </row>
        <row r="1996">
          <cell r="A1996" t="str">
            <v>Direct</v>
          </cell>
        </row>
        <row r="1997">
          <cell r="A1997" t="str">
            <v>Direct</v>
          </cell>
        </row>
        <row r="1998">
          <cell r="A1998" t="str">
            <v>Direct</v>
          </cell>
        </row>
        <row r="1999">
          <cell r="A1999" t="str">
            <v>Direct</v>
          </cell>
        </row>
        <row r="2000">
          <cell r="A2000" t="str">
            <v>Direct</v>
          </cell>
        </row>
        <row r="2001">
          <cell r="A2001" t="str">
            <v>Direct</v>
          </cell>
        </row>
        <row r="2002">
          <cell r="A2002" t="str">
            <v>Direct</v>
          </cell>
        </row>
        <row r="2003">
          <cell r="A2003" t="str">
            <v>Direct</v>
          </cell>
        </row>
        <row r="2004">
          <cell r="A2004" t="str">
            <v>Direct</v>
          </cell>
        </row>
        <row r="2005">
          <cell r="A2005" t="str">
            <v>Direct</v>
          </cell>
        </row>
        <row r="2006">
          <cell r="A2006" t="str">
            <v>Direct</v>
          </cell>
        </row>
        <row r="2007">
          <cell r="A2007" t="str">
            <v>Direct</v>
          </cell>
        </row>
        <row r="2008">
          <cell r="A2008" t="str">
            <v>Direct</v>
          </cell>
        </row>
        <row r="2009">
          <cell r="A2009" t="str">
            <v>Direct</v>
          </cell>
        </row>
        <row r="2010">
          <cell r="A2010" t="str">
            <v>Direct</v>
          </cell>
        </row>
        <row r="2011">
          <cell r="A2011" t="str">
            <v>Direct</v>
          </cell>
        </row>
        <row r="2012">
          <cell r="A2012" t="str">
            <v>Direct</v>
          </cell>
        </row>
        <row r="2013">
          <cell r="A2013" t="str">
            <v>Direct</v>
          </cell>
        </row>
        <row r="2014">
          <cell r="A2014" t="str">
            <v>Direct</v>
          </cell>
        </row>
        <row r="2015">
          <cell r="A2015" t="str">
            <v>Direct</v>
          </cell>
        </row>
        <row r="2016">
          <cell r="A2016" t="str">
            <v>Direct</v>
          </cell>
        </row>
        <row r="2017">
          <cell r="A2017" t="str">
            <v>Direct</v>
          </cell>
        </row>
        <row r="2018">
          <cell r="A2018" t="str">
            <v>Direct</v>
          </cell>
        </row>
        <row r="2019">
          <cell r="A2019" t="str">
            <v>Direct</v>
          </cell>
        </row>
        <row r="2020">
          <cell r="A2020" t="str">
            <v>Direct</v>
          </cell>
        </row>
        <row r="2021">
          <cell r="A2021" t="str">
            <v>Direct</v>
          </cell>
        </row>
        <row r="2022">
          <cell r="A2022" t="str">
            <v>Direct</v>
          </cell>
        </row>
        <row r="2023">
          <cell r="A2023" t="str">
            <v>Direct</v>
          </cell>
        </row>
        <row r="2024">
          <cell r="A2024" t="str">
            <v>Direct</v>
          </cell>
        </row>
        <row r="2025">
          <cell r="A2025" t="str">
            <v>Direct</v>
          </cell>
        </row>
        <row r="2026">
          <cell r="A2026" t="str">
            <v>Direct</v>
          </cell>
        </row>
        <row r="2027">
          <cell r="A2027" t="str">
            <v>Direct</v>
          </cell>
        </row>
        <row r="2028">
          <cell r="A2028" t="str">
            <v>Direct</v>
          </cell>
        </row>
        <row r="2029">
          <cell r="A2029" t="str">
            <v>Direct</v>
          </cell>
        </row>
        <row r="2030">
          <cell r="A2030" t="str">
            <v>Direct</v>
          </cell>
        </row>
        <row r="2031">
          <cell r="A2031" t="str">
            <v>Direct</v>
          </cell>
        </row>
        <row r="2032">
          <cell r="A2032" t="str">
            <v>Direct</v>
          </cell>
        </row>
        <row r="2033">
          <cell r="A2033" t="str">
            <v>Direct</v>
          </cell>
        </row>
        <row r="2034">
          <cell r="A2034" t="str">
            <v>Direct</v>
          </cell>
        </row>
        <row r="2035">
          <cell r="A2035" t="str">
            <v>Direct</v>
          </cell>
        </row>
        <row r="2036">
          <cell r="A2036" t="str">
            <v>Direct</v>
          </cell>
        </row>
        <row r="2037">
          <cell r="A2037" t="str">
            <v>Direct</v>
          </cell>
        </row>
        <row r="2038">
          <cell r="A2038" t="str">
            <v>Direct</v>
          </cell>
        </row>
        <row r="2039">
          <cell r="A2039" t="str">
            <v>Direct</v>
          </cell>
        </row>
        <row r="2040">
          <cell r="A2040" t="str">
            <v>Direct</v>
          </cell>
        </row>
        <row r="2041">
          <cell r="A2041" t="str">
            <v>Direct</v>
          </cell>
        </row>
        <row r="2042">
          <cell r="A2042" t="str">
            <v>Direct</v>
          </cell>
        </row>
        <row r="2043">
          <cell r="A2043" t="str">
            <v>Direct</v>
          </cell>
        </row>
        <row r="2044">
          <cell r="A2044" t="str">
            <v>Direct</v>
          </cell>
        </row>
        <row r="2045">
          <cell r="A2045" t="str">
            <v>Direct</v>
          </cell>
        </row>
        <row r="2046">
          <cell r="A2046" t="str">
            <v>Direct</v>
          </cell>
        </row>
        <row r="2047">
          <cell r="A2047" t="str">
            <v>Direct</v>
          </cell>
        </row>
        <row r="2048">
          <cell r="A2048" t="str">
            <v>Direct</v>
          </cell>
        </row>
        <row r="2049">
          <cell r="A2049" t="str">
            <v>Direct</v>
          </cell>
        </row>
        <row r="2050">
          <cell r="A2050" t="str">
            <v>Direct</v>
          </cell>
        </row>
        <row r="2051">
          <cell r="A2051" t="str">
            <v>Direct</v>
          </cell>
        </row>
        <row r="2052">
          <cell r="A2052" t="str">
            <v>Direct</v>
          </cell>
        </row>
        <row r="2053">
          <cell r="A2053" t="str">
            <v>Direct</v>
          </cell>
        </row>
        <row r="2054">
          <cell r="A2054" t="str">
            <v>Direct</v>
          </cell>
        </row>
        <row r="2055">
          <cell r="A2055" t="str">
            <v>Direct</v>
          </cell>
        </row>
        <row r="2056">
          <cell r="A2056" t="str">
            <v>Direct</v>
          </cell>
        </row>
        <row r="2057">
          <cell r="A2057" t="str">
            <v>Direct</v>
          </cell>
        </row>
        <row r="2058">
          <cell r="A2058" t="str">
            <v>Direct</v>
          </cell>
        </row>
        <row r="2059">
          <cell r="A2059" t="str">
            <v>Direct</v>
          </cell>
        </row>
        <row r="2060">
          <cell r="A2060" t="str">
            <v>Direct</v>
          </cell>
        </row>
        <row r="2061">
          <cell r="A2061" t="str">
            <v>Direct</v>
          </cell>
        </row>
        <row r="2062">
          <cell r="A2062" t="str">
            <v>Direct</v>
          </cell>
        </row>
        <row r="2063">
          <cell r="A2063" t="str">
            <v>Direct</v>
          </cell>
        </row>
        <row r="2064">
          <cell r="A2064" t="str">
            <v>Direct</v>
          </cell>
        </row>
        <row r="2065">
          <cell r="A2065" t="str">
            <v>Direct</v>
          </cell>
        </row>
        <row r="2066">
          <cell r="A2066" t="str">
            <v>Direct</v>
          </cell>
        </row>
        <row r="2067">
          <cell r="A2067" t="str">
            <v>Direct</v>
          </cell>
        </row>
        <row r="2068">
          <cell r="A2068" t="str">
            <v>Direct</v>
          </cell>
        </row>
        <row r="2069">
          <cell r="A2069" t="str">
            <v>Direct</v>
          </cell>
        </row>
        <row r="2070">
          <cell r="A2070" t="str">
            <v>Direct</v>
          </cell>
        </row>
        <row r="2071">
          <cell r="A2071" t="str">
            <v>Direct</v>
          </cell>
        </row>
        <row r="2072">
          <cell r="A2072" t="str">
            <v>Direct</v>
          </cell>
        </row>
        <row r="2073">
          <cell r="A2073" t="str">
            <v>Direct</v>
          </cell>
        </row>
        <row r="2074">
          <cell r="A2074" t="str">
            <v>Direct</v>
          </cell>
        </row>
        <row r="2075">
          <cell r="A2075" t="str">
            <v>Direct</v>
          </cell>
        </row>
        <row r="2076">
          <cell r="A2076" t="str">
            <v>Direct</v>
          </cell>
        </row>
        <row r="2077">
          <cell r="A2077" t="str">
            <v>Direct</v>
          </cell>
        </row>
        <row r="2078">
          <cell r="A2078" t="str">
            <v>Direct</v>
          </cell>
        </row>
        <row r="2079">
          <cell r="A2079" t="str">
            <v>Industry</v>
          </cell>
        </row>
        <row r="2080">
          <cell r="A2080" t="str">
            <v>Industry</v>
          </cell>
        </row>
        <row r="2081">
          <cell r="A2081" t="str">
            <v>Industry</v>
          </cell>
        </row>
        <row r="2082">
          <cell r="A2082" t="str">
            <v>Industry</v>
          </cell>
        </row>
        <row r="2083">
          <cell r="A2083" t="str">
            <v>Industry</v>
          </cell>
        </row>
        <row r="2084">
          <cell r="A2084" t="str">
            <v>Industry</v>
          </cell>
        </row>
        <row r="2085">
          <cell r="A2085" t="str">
            <v>Industry</v>
          </cell>
        </row>
        <row r="2086">
          <cell r="A2086" t="str">
            <v>Industry</v>
          </cell>
        </row>
        <row r="2087">
          <cell r="A2087" t="str">
            <v>Industry</v>
          </cell>
        </row>
        <row r="2088">
          <cell r="A2088" t="str">
            <v>Industry</v>
          </cell>
        </row>
        <row r="2089">
          <cell r="A2089" t="str">
            <v>Industry</v>
          </cell>
        </row>
        <row r="2090">
          <cell r="A2090" t="str">
            <v>Industry</v>
          </cell>
        </row>
        <row r="2091">
          <cell r="A2091" t="str">
            <v>Industry</v>
          </cell>
        </row>
        <row r="2092">
          <cell r="A2092" t="str">
            <v>Industry</v>
          </cell>
        </row>
        <row r="2093">
          <cell r="A2093" t="str">
            <v>Industry</v>
          </cell>
        </row>
        <row r="2094">
          <cell r="A2094" t="str">
            <v>Industry</v>
          </cell>
        </row>
        <row r="2095">
          <cell r="A2095" t="str">
            <v>Industry</v>
          </cell>
        </row>
        <row r="2096">
          <cell r="A2096" t="str">
            <v>Industry</v>
          </cell>
        </row>
        <row r="2097">
          <cell r="A2097" t="str">
            <v>Industry</v>
          </cell>
        </row>
        <row r="2098">
          <cell r="A2098" t="str">
            <v>Industry</v>
          </cell>
        </row>
        <row r="2099">
          <cell r="A2099" t="str">
            <v>Industry</v>
          </cell>
        </row>
        <row r="2100">
          <cell r="A2100" t="str">
            <v>Industry</v>
          </cell>
        </row>
        <row r="2101">
          <cell r="A2101" t="str">
            <v>Industry</v>
          </cell>
        </row>
        <row r="2102">
          <cell r="A2102" t="str">
            <v>Industry</v>
          </cell>
        </row>
        <row r="2103">
          <cell r="A2103" t="str">
            <v>Industry</v>
          </cell>
        </row>
        <row r="2104">
          <cell r="A2104" t="str">
            <v>Industry</v>
          </cell>
        </row>
        <row r="2105">
          <cell r="A2105" t="str">
            <v>Industry</v>
          </cell>
        </row>
        <row r="2106">
          <cell r="A2106" t="str">
            <v>Industry</v>
          </cell>
        </row>
        <row r="2107">
          <cell r="A2107" t="str">
            <v>Industry</v>
          </cell>
        </row>
        <row r="2108">
          <cell r="A2108" t="str">
            <v>Industry</v>
          </cell>
        </row>
        <row r="2109">
          <cell r="A2109" t="str">
            <v>Industry</v>
          </cell>
        </row>
        <row r="2110">
          <cell r="A2110" t="str">
            <v>Industry</v>
          </cell>
        </row>
        <row r="2111">
          <cell r="A2111" t="str">
            <v>Industry</v>
          </cell>
        </row>
        <row r="2112">
          <cell r="A2112" t="str">
            <v>Industry</v>
          </cell>
        </row>
        <row r="2113">
          <cell r="A2113" t="str">
            <v>Industry</v>
          </cell>
        </row>
        <row r="2114">
          <cell r="A2114" t="str">
            <v>Industry</v>
          </cell>
        </row>
        <row r="2115">
          <cell r="A2115" t="str">
            <v>Industry</v>
          </cell>
        </row>
        <row r="2116">
          <cell r="A2116" t="str">
            <v>Industry</v>
          </cell>
        </row>
        <row r="2117">
          <cell r="A2117" t="str">
            <v>Industry</v>
          </cell>
        </row>
        <row r="2118">
          <cell r="A2118" t="str">
            <v>Industry</v>
          </cell>
        </row>
        <row r="2119">
          <cell r="A2119" t="str">
            <v>Industry</v>
          </cell>
        </row>
        <row r="2120">
          <cell r="A2120" t="str">
            <v>Industry</v>
          </cell>
        </row>
        <row r="2121">
          <cell r="A2121" t="str">
            <v>Industry</v>
          </cell>
        </row>
        <row r="2122">
          <cell r="A2122" t="str">
            <v>Industry</v>
          </cell>
        </row>
        <row r="2123">
          <cell r="A2123" t="str">
            <v>Industry</v>
          </cell>
        </row>
        <row r="2124">
          <cell r="A2124" t="str">
            <v>Industry</v>
          </cell>
        </row>
        <row r="2125">
          <cell r="A2125" t="str">
            <v>Industry</v>
          </cell>
        </row>
        <row r="2126">
          <cell r="A2126" t="str">
            <v>Industry</v>
          </cell>
        </row>
        <row r="2127">
          <cell r="A2127" t="str">
            <v>Industry</v>
          </cell>
        </row>
        <row r="2128">
          <cell r="A2128" t="str">
            <v>Industry</v>
          </cell>
        </row>
        <row r="2129">
          <cell r="A2129" t="str">
            <v>Industry</v>
          </cell>
        </row>
        <row r="2130">
          <cell r="A2130" t="str">
            <v>Industry</v>
          </cell>
        </row>
        <row r="2131">
          <cell r="A2131" t="str">
            <v>Industry</v>
          </cell>
        </row>
        <row r="2132">
          <cell r="A2132" t="str">
            <v>Industry</v>
          </cell>
        </row>
        <row r="2133">
          <cell r="A2133" t="str">
            <v>Industry</v>
          </cell>
        </row>
        <row r="2134">
          <cell r="A2134" t="str">
            <v>Industry</v>
          </cell>
        </row>
        <row r="2135">
          <cell r="A2135" t="str">
            <v>Industry</v>
          </cell>
        </row>
        <row r="2136">
          <cell r="A2136" t="str">
            <v>Industry</v>
          </cell>
        </row>
        <row r="2137">
          <cell r="A2137" t="str">
            <v>Industry</v>
          </cell>
        </row>
        <row r="2138">
          <cell r="A2138" t="str">
            <v>Industry</v>
          </cell>
        </row>
        <row r="2139">
          <cell r="A2139" t="str">
            <v>Industry</v>
          </cell>
        </row>
        <row r="2140">
          <cell r="A2140" t="str">
            <v>Industry</v>
          </cell>
        </row>
        <row r="2141">
          <cell r="A2141" t="str">
            <v>Industry</v>
          </cell>
        </row>
        <row r="2142">
          <cell r="A2142" t="str">
            <v>Industry</v>
          </cell>
        </row>
        <row r="2143">
          <cell r="A2143" t="str">
            <v>Industry</v>
          </cell>
        </row>
        <row r="2144">
          <cell r="A2144" t="str">
            <v>Industry</v>
          </cell>
        </row>
        <row r="2145">
          <cell r="A2145" t="str">
            <v>Industry</v>
          </cell>
        </row>
        <row r="2146">
          <cell r="A2146" t="str">
            <v>Industry</v>
          </cell>
        </row>
        <row r="2147">
          <cell r="A2147" t="str">
            <v>Industry</v>
          </cell>
        </row>
        <row r="2148">
          <cell r="A2148" t="str">
            <v>Industry</v>
          </cell>
        </row>
        <row r="2149">
          <cell r="A2149" t="str">
            <v>Industry</v>
          </cell>
        </row>
        <row r="2150">
          <cell r="A2150" t="str">
            <v>Industry</v>
          </cell>
        </row>
        <row r="2151">
          <cell r="A2151" t="str">
            <v>Industry</v>
          </cell>
        </row>
        <row r="2152">
          <cell r="A2152" t="str">
            <v>Industry</v>
          </cell>
        </row>
        <row r="2153">
          <cell r="A2153" t="str">
            <v>Industry</v>
          </cell>
        </row>
        <row r="2154">
          <cell r="A2154" t="str">
            <v>Industry</v>
          </cell>
        </row>
        <row r="2155">
          <cell r="A2155" t="str">
            <v>Industry</v>
          </cell>
        </row>
        <row r="2156">
          <cell r="A2156" t="str">
            <v>Industry</v>
          </cell>
        </row>
        <row r="2157">
          <cell r="A2157" t="str">
            <v>Industry</v>
          </cell>
        </row>
        <row r="2158">
          <cell r="A2158" t="str">
            <v>Industry</v>
          </cell>
        </row>
        <row r="2159">
          <cell r="A2159" t="str">
            <v>Industry</v>
          </cell>
        </row>
        <row r="2160">
          <cell r="A2160" t="str">
            <v>Industry</v>
          </cell>
        </row>
        <row r="2161">
          <cell r="A2161" t="str">
            <v>Industry</v>
          </cell>
        </row>
        <row r="2162">
          <cell r="A2162" t="str">
            <v>Industry</v>
          </cell>
        </row>
        <row r="2163">
          <cell r="A2163" t="str">
            <v>Industry</v>
          </cell>
        </row>
        <row r="2164">
          <cell r="A2164" t="str">
            <v>Industry</v>
          </cell>
        </row>
        <row r="2165">
          <cell r="A2165" t="str">
            <v>Industry</v>
          </cell>
        </row>
        <row r="2166">
          <cell r="A2166" t="str">
            <v>Industry</v>
          </cell>
        </row>
        <row r="2167">
          <cell r="A2167" t="str">
            <v>Industry</v>
          </cell>
        </row>
        <row r="2168">
          <cell r="A2168" t="str">
            <v>Industry</v>
          </cell>
        </row>
        <row r="2169">
          <cell r="A2169" t="str">
            <v>Industry</v>
          </cell>
        </row>
        <row r="2170">
          <cell r="A2170" t="str">
            <v>Industry</v>
          </cell>
        </row>
        <row r="2171">
          <cell r="A2171" t="str">
            <v>Industry</v>
          </cell>
        </row>
        <row r="2172">
          <cell r="A2172" t="str">
            <v>Industry</v>
          </cell>
        </row>
        <row r="2173">
          <cell r="A2173" t="str">
            <v>Industry</v>
          </cell>
        </row>
        <row r="2174">
          <cell r="A2174" t="str">
            <v>Industry</v>
          </cell>
        </row>
        <row r="2175">
          <cell r="A2175" t="str">
            <v>Industry</v>
          </cell>
        </row>
        <row r="2176">
          <cell r="A2176" t="str">
            <v>Industry</v>
          </cell>
        </row>
        <row r="2177">
          <cell r="A2177" t="str">
            <v>Industry</v>
          </cell>
        </row>
        <row r="2178">
          <cell r="A2178" t="str">
            <v>Industry</v>
          </cell>
        </row>
        <row r="2179">
          <cell r="A2179" t="str">
            <v>Industry</v>
          </cell>
        </row>
        <row r="2180">
          <cell r="A2180" t="str">
            <v>Industry</v>
          </cell>
        </row>
        <row r="2181">
          <cell r="A2181" t="str">
            <v>Industry</v>
          </cell>
        </row>
        <row r="2182">
          <cell r="A2182" t="str">
            <v>Industry</v>
          </cell>
        </row>
        <row r="2183">
          <cell r="A2183" t="str">
            <v>Industry</v>
          </cell>
        </row>
        <row r="2184">
          <cell r="A2184" t="str">
            <v>Industry</v>
          </cell>
        </row>
        <row r="2185">
          <cell r="A2185" t="str">
            <v>Industry</v>
          </cell>
        </row>
        <row r="2186">
          <cell r="A2186" t="str">
            <v>Industry</v>
          </cell>
        </row>
        <row r="2187">
          <cell r="A2187" t="str">
            <v>Industry</v>
          </cell>
        </row>
        <row r="2188">
          <cell r="A2188" t="str">
            <v>Industry</v>
          </cell>
        </row>
        <row r="2189">
          <cell r="A2189" t="str">
            <v>Industry</v>
          </cell>
        </row>
        <row r="2190">
          <cell r="A2190" t="str">
            <v>Industry</v>
          </cell>
        </row>
        <row r="2191">
          <cell r="A2191" t="str">
            <v>Industry</v>
          </cell>
        </row>
        <row r="2192">
          <cell r="A2192" t="str">
            <v>Industry</v>
          </cell>
        </row>
        <row r="2193">
          <cell r="A2193" t="str">
            <v>Industry</v>
          </cell>
        </row>
        <row r="2194">
          <cell r="A2194" t="str">
            <v>Industry</v>
          </cell>
        </row>
        <row r="2195">
          <cell r="A2195" t="str">
            <v>Industry</v>
          </cell>
        </row>
        <row r="2196">
          <cell r="A2196" t="str">
            <v>Industry</v>
          </cell>
        </row>
        <row r="2197">
          <cell r="A2197" t="str">
            <v>Industry</v>
          </cell>
        </row>
        <row r="2198">
          <cell r="A2198" t="str">
            <v>Industry</v>
          </cell>
        </row>
        <row r="2199">
          <cell r="A2199" t="str">
            <v>Industry</v>
          </cell>
        </row>
        <row r="2200">
          <cell r="A2200" t="str">
            <v>Industry</v>
          </cell>
        </row>
        <row r="2201">
          <cell r="A2201" t="str">
            <v>Industry</v>
          </cell>
        </row>
        <row r="2202">
          <cell r="A2202" t="str">
            <v>Industry</v>
          </cell>
        </row>
        <row r="2203">
          <cell r="A2203" t="str">
            <v>Industry</v>
          </cell>
        </row>
        <row r="2204">
          <cell r="A2204" t="str">
            <v>Industry</v>
          </cell>
        </row>
        <row r="2205">
          <cell r="A2205" t="str">
            <v>Industry</v>
          </cell>
        </row>
        <row r="2206">
          <cell r="A2206" t="str">
            <v>Industry</v>
          </cell>
        </row>
        <row r="2207">
          <cell r="A2207" t="str">
            <v>Industry</v>
          </cell>
        </row>
        <row r="2208">
          <cell r="A2208" t="str">
            <v>Industry</v>
          </cell>
        </row>
        <row r="2209">
          <cell r="A2209" t="str">
            <v>Industry</v>
          </cell>
        </row>
        <row r="2210">
          <cell r="A2210" t="str">
            <v>Industry</v>
          </cell>
        </row>
        <row r="2211">
          <cell r="A2211" t="str">
            <v>Industry</v>
          </cell>
        </row>
        <row r="2212">
          <cell r="A2212" t="str">
            <v>Industry</v>
          </cell>
        </row>
        <row r="2213">
          <cell r="A2213" t="str">
            <v>Industry</v>
          </cell>
        </row>
        <row r="2214">
          <cell r="A2214" t="str">
            <v>Industry</v>
          </cell>
        </row>
        <row r="2215">
          <cell r="A2215" t="str">
            <v>Industry</v>
          </cell>
        </row>
        <row r="2216">
          <cell r="A2216" t="str">
            <v>Industry</v>
          </cell>
        </row>
        <row r="2217">
          <cell r="A2217" t="str">
            <v>Industry</v>
          </cell>
        </row>
        <row r="2218">
          <cell r="A2218" t="str">
            <v>Industry</v>
          </cell>
        </row>
        <row r="2219">
          <cell r="A2219" t="str">
            <v>Industry</v>
          </cell>
        </row>
        <row r="2220">
          <cell r="A2220" t="str">
            <v>Industry</v>
          </cell>
        </row>
        <row r="2221">
          <cell r="A2221" t="str">
            <v>Industry</v>
          </cell>
        </row>
        <row r="2222">
          <cell r="A2222" t="str">
            <v>Industry</v>
          </cell>
        </row>
        <row r="2223">
          <cell r="A2223" t="str">
            <v>Industry</v>
          </cell>
        </row>
        <row r="2224">
          <cell r="A2224" t="str">
            <v>Industry</v>
          </cell>
        </row>
        <row r="2225">
          <cell r="A2225" t="str">
            <v>Industry</v>
          </cell>
        </row>
        <row r="2226">
          <cell r="A2226" t="str">
            <v>Industry</v>
          </cell>
        </row>
        <row r="2227">
          <cell r="A2227" t="str">
            <v>Industry</v>
          </cell>
        </row>
        <row r="2228">
          <cell r="A2228" t="str">
            <v>Industry</v>
          </cell>
        </row>
        <row r="2229">
          <cell r="A2229" t="str">
            <v>Industry</v>
          </cell>
        </row>
        <row r="2230">
          <cell r="A2230" t="str">
            <v>Industry</v>
          </cell>
        </row>
        <row r="2231">
          <cell r="A2231" t="str">
            <v>Industry</v>
          </cell>
        </row>
        <row r="2232">
          <cell r="A2232" t="str">
            <v>Industry</v>
          </cell>
        </row>
        <row r="2233">
          <cell r="A2233" t="str">
            <v>Industry</v>
          </cell>
        </row>
        <row r="2234">
          <cell r="A2234" t="str">
            <v>Industry</v>
          </cell>
        </row>
        <row r="2235">
          <cell r="A2235" t="str">
            <v>Industry</v>
          </cell>
        </row>
        <row r="2236">
          <cell r="A2236" t="str">
            <v>Industry</v>
          </cell>
        </row>
        <row r="2237">
          <cell r="A2237" t="str">
            <v>Industry</v>
          </cell>
        </row>
        <row r="2238">
          <cell r="A2238" t="str">
            <v>Reinsurer</v>
          </cell>
        </row>
        <row r="2239">
          <cell r="A2239" t="str">
            <v>Reinsurer</v>
          </cell>
        </row>
        <row r="2240">
          <cell r="A2240" t="str">
            <v>Reinsurer</v>
          </cell>
        </row>
        <row r="2241">
          <cell r="A2241" t="str">
            <v>Reinsurer</v>
          </cell>
        </row>
        <row r="2242">
          <cell r="A2242" t="str">
            <v>Reinsurer</v>
          </cell>
        </row>
        <row r="2243">
          <cell r="A2243" t="str">
            <v>Reinsurer</v>
          </cell>
        </row>
        <row r="2244">
          <cell r="A2244" t="str">
            <v>Reinsurer</v>
          </cell>
        </row>
        <row r="2245">
          <cell r="A2245" t="str">
            <v>Reinsurer</v>
          </cell>
        </row>
        <row r="2246">
          <cell r="A2246" t="str">
            <v>Reinsurer</v>
          </cell>
        </row>
        <row r="2247">
          <cell r="A2247" t="str">
            <v>Reinsurer</v>
          </cell>
        </row>
        <row r="2248">
          <cell r="A2248" t="str">
            <v>Reinsurer</v>
          </cell>
        </row>
        <row r="2249">
          <cell r="A2249" t="str">
            <v>Reinsurer</v>
          </cell>
        </row>
        <row r="2250">
          <cell r="A2250" t="str">
            <v>Reinsurer</v>
          </cell>
        </row>
        <row r="2251">
          <cell r="A2251" t="str">
            <v>Reinsurer</v>
          </cell>
        </row>
        <row r="2252">
          <cell r="A2252" t="str">
            <v>Reinsurer</v>
          </cell>
        </row>
        <row r="2253">
          <cell r="A2253" t="str">
            <v>Reinsurer</v>
          </cell>
        </row>
        <row r="2254">
          <cell r="A2254" t="str">
            <v>Reinsurer</v>
          </cell>
        </row>
        <row r="2255">
          <cell r="A2255" t="str">
            <v>Reinsurer</v>
          </cell>
        </row>
        <row r="2256">
          <cell r="A2256" t="str">
            <v>Reinsurer</v>
          </cell>
        </row>
        <row r="2257">
          <cell r="A2257" t="str">
            <v>Reinsurer</v>
          </cell>
        </row>
        <row r="2258">
          <cell r="A2258" t="str">
            <v>Reinsurer</v>
          </cell>
        </row>
        <row r="2259">
          <cell r="A2259" t="str">
            <v>Reinsurer</v>
          </cell>
        </row>
        <row r="2260">
          <cell r="A2260" t="str">
            <v>Reinsurer</v>
          </cell>
        </row>
        <row r="2261">
          <cell r="A2261" t="str">
            <v>Reinsurer</v>
          </cell>
        </row>
        <row r="2262">
          <cell r="A2262" t="str">
            <v>Reinsurer</v>
          </cell>
        </row>
        <row r="2263">
          <cell r="A2263" t="str">
            <v>Reinsurer</v>
          </cell>
        </row>
        <row r="2264">
          <cell r="A2264" t="str">
            <v>Reinsurer</v>
          </cell>
        </row>
        <row r="2265">
          <cell r="A2265" t="str">
            <v>Reinsurer</v>
          </cell>
        </row>
        <row r="2266">
          <cell r="A2266" t="str">
            <v>Reinsurer</v>
          </cell>
        </row>
        <row r="2267">
          <cell r="A2267" t="str">
            <v>Reinsurer</v>
          </cell>
        </row>
        <row r="2268">
          <cell r="A2268" t="str">
            <v>Reinsurer</v>
          </cell>
        </row>
        <row r="2269">
          <cell r="A2269" t="str">
            <v>Reinsurer</v>
          </cell>
        </row>
        <row r="2270">
          <cell r="A2270" t="str">
            <v>Reinsurer</v>
          </cell>
        </row>
        <row r="2271">
          <cell r="A2271" t="str">
            <v>Reinsurer</v>
          </cell>
        </row>
        <row r="2272">
          <cell r="A2272" t="str">
            <v>Reinsurer</v>
          </cell>
        </row>
        <row r="2273">
          <cell r="A2273" t="str">
            <v>Reinsurer</v>
          </cell>
        </row>
        <row r="2274">
          <cell r="A2274" t="str">
            <v>Reinsurer</v>
          </cell>
        </row>
        <row r="2275">
          <cell r="A2275" t="str">
            <v>Reinsurer</v>
          </cell>
        </row>
        <row r="2276">
          <cell r="A2276" t="str">
            <v>Reinsurer</v>
          </cell>
        </row>
        <row r="2277">
          <cell r="A2277" t="str">
            <v>Reinsurer</v>
          </cell>
        </row>
        <row r="2278">
          <cell r="A2278" t="str">
            <v>Reinsurer</v>
          </cell>
        </row>
        <row r="2279">
          <cell r="A2279" t="str">
            <v>Reinsurer</v>
          </cell>
        </row>
        <row r="2280">
          <cell r="A2280" t="str">
            <v>Reinsurer</v>
          </cell>
        </row>
        <row r="2281">
          <cell r="A2281" t="str">
            <v>Reinsurer</v>
          </cell>
        </row>
        <row r="2282">
          <cell r="A2282" t="str">
            <v>Reinsurer</v>
          </cell>
        </row>
        <row r="2283">
          <cell r="A2283" t="str">
            <v>Reinsurer</v>
          </cell>
        </row>
        <row r="2284">
          <cell r="A2284" t="str">
            <v>Reinsurer</v>
          </cell>
        </row>
        <row r="2285">
          <cell r="A2285" t="str">
            <v>Reinsurer</v>
          </cell>
        </row>
        <row r="2286">
          <cell r="A2286" t="str">
            <v>Reinsurer</v>
          </cell>
        </row>
        <row r="2287">
          <cell r="A2287" t="str">
            <v>Reinsurer</v>
          </cell>
        </row>
        <row r="2288">
          <cell r="A2288" t="str">
            <v>Reinsurer</v>
          </cell>
        </row>
        <row r="2289">
          <cell r="A2289" t="str">
            <v>Reinsurer</v>
          </cell>
        </row>
        <row r="2290">
          <cell r="A2290" t="str">
            <v>Reinsurer</v>
          </cell>
        </row>
        <row r="2291">
          <cell r="A2291" t="str">
            <v>Reinsurer</v>
          </cell>
        </row>
        <row r="2292">
          <cell r="A2292" t="str">
            <v>Reinsurer</v>
          </cell>
        </row>
        <row r="2293">
          <cell r="A2293" t="str">
            <v>Reinsurer</v>
          </cell>
        </row>
        <row r="2294">
          <cell r="A2294" t="str">
            <v>Reinsurer</v>
          </cell>
        </row>
        <row r="2295">
          <cell r="A2295" t="str">
            <v>Reinsurer</v>
          </cell>
        </row>
        <row r="2296">
          <cell r="A2296" t="str">
            <v>Reinsurer</v>
          </cell>
        </row>
        <row r="2297">
          <cell r="A2297" t="str">
            <v>Reinsurer</v>
          </cell>
        </row>
        <row r="2298">
          <cell r="A2298" t="str">
            <v>Reinsurer</v>
          </cell>
        </row>
        <row r="2299">
          <cell r="A2299" t="str">
            <v>Reinsurer</v>
          </cell>
        </row>
        <row r="2300">
          <cell r="A2300" t="str">
            <v>Reinsurer</v>
          </cell>
        </row>
        <row r="2301">
          <cell r="A2301" t="str">
            <v>Reinsurer</v>
          </cell>
        </row>
        <row r="2302">
          <cell r="A2302" t="str">
            <v>Reinsurer</v>
          </cell>
        </row>
        <row r="2303">
          <cell r="A2303" t="str">
            <v>Reinsurer</v>
          </cell>
        </row>
        <row r="2304">
          <cell r="A2304" t="str">
            <v>Reinsurer</v>
          </cell>
        </row>
        <row r="2305">
          <cell r="A2305" t="str">
            <v>Reinsurer</v>
          </cell>
        </row>
        <row r="2306">
          <cell r="A2306" t="str">
            <v>Reinsurer</v>
          </cell>
        </row>
        <row r="2307">
          <cell r="A2307" t="str">
            <v>Reinsurer</v>
          </cell>
        </row>
        <row r="2308">
          <cell r="A2308" t="str">
            <v>Reinsurer</v>
          </cell>
        </row>
        <row r="2309">
          <cell r="A2309" t="str">
            <v>Reinsurer</v>
          </cell>
        </row>
        <row r="2310">
          <cell r="A2310" t="str">
            <v>Reinsurer</v>
          </cell>
        </row>
        <row r="2311">
          <cell r="A2311" t="str">
            <v>Reinsurer</v>
          </cell>
        </row>
        <row r="2312">
          <cell r="A2312" t="str">
            <v>Reinsurer</v>
          </cell>
        </row>
        <row r="2313">
          <cell r="A2313" t="str">
            <v>Reinsurer</v>
          </cell>
        </row>
        <row r="2314">
          <cell r="A2314" t="str">
            <v>Reinsurer</v>
          </cell>
        </row>
        <row r="2315">
          <cell r="A2315" t="str">
            <v>Reinsurer</v>
          </cell>
        </row>
        <row r="2316">
          <cell r="A2316" t="str">
            <v>Reinsurer</v>
          </cell>
        </row>
        <row r="2317">
          <cell r="A2317" t="str">
            <v>Reinsurer</v>
          </cell>
        </row>
        <row r="2318">
          <cell r="A2318" t="str">
            <v>Reinsurer</v>
          </cell>
        </row>
        <row r="2319">
          <cell r="A2319" t="str">
            <v>Reinsurer</v>
          </cell>
        </row>
        <row r="2320">
          <cell r="A2320" t="str">
            <v>Reinsurer</v>
          </cell>
        </row>
        <row r="2321">
          <cell r="A2321" t="str">
            <v>Reinsurer</v>
          </cell>
        </row>
        <row r="2322">
          <cell r="A2322" t="str">
            <v>Reinsurer</v>
          </cell>
        </row>
        <row r="2323">
          <cell r="A2323" t="str">
            <v>Reinsurer</v>
          </cell>
        </row>
        <row r="2324">
          <cell r="A2324" t="str">
            <v>Reinsurer</v>
          </cell>
        </row>
        <row r="2325">
          <cell r="A2325" t="str">
            <v>Reinsurer</v>
          </cell>
        </row>
        <row r="2326">
          <cell r="A2326" t="str">
            <v>Reinsurer</v>
          </cell>
        </row>
        <row r="2327">
          <cell r="A2327" t="str">
            <v>Direct</v>
          </cell>
        </row>
        <row r="2328">
          <cell r="A2328" t="str">
            <v>Direct</v>
          </cell>
        </row>
        <row r="2329">
          <cell r="A2329" t="str">
            <v>Direct</v>
          </cell>
        </row>
        <row r="2330">
          <cell r="A2330" t="str">
            <v>Direct</v>
          </cell>
        </row>
        <row r="2331">
          <cell r="A2331" t="str">
            <v>Direct</v>
          </cell>
        </row>
        <row r="2332">
          <cell r="A2332" t="str">
            <v>Direct</v>
          </cell>
        </row>
        <row r="2333">
          <cell r="A2333" t="str">
            <v>Direct</v>
          </cell>
        </row>
        <row r="2334">
          <cell r="A2334" t="str">
            <v>Direct</v>
          </cell>
        </row>
        <row r="2335">
          <cell r="A2335" t="str">
            <v>Direct</v>
          </cell>
        </row>
        <row r="2336">
          <cell r="A2336" t="str">
            <v>Direct</v>
          </cell>
        </row>
        <row r="2337">
          <cell r="A2337" t="str">
            <v>Direct</v>
          </cell>
        </row>
        <row r="2338">
          <cell r="A2338" t="str">
            <v>Direct</v>
          </cell>
        </row>
        <row r="2339">
          <cell r="A2339" t="str">
            <v>Direct</v>
          </cell>
        </row>
        <row r="2340">
          <cell r="A2340" t="str">
            <v>Direct</v>
          </cell>
        </row>
        <row r="2341">
          <cell r="A2341" t="str">
            <v>Direct</v>
          </cell>
        </row>
        <row r="2342">
          <cell r="A2342" t="str">
            <v>Direct</v>
          </cell>
        </row>
        <row r="2343">
          <cell r="A2343" t="str">
            <v>Direct</v>
          </cell>
        </row>
        <row r="2344">
          <cell r="A2344" t="str">
            <v>Direct</v>
          </cell>
        </row>
        <row r="2345">
          <cell r="A2345" t="str">
            <v>Direct</v>
          </cell>
        </row>
        <row r="2346">
          <cell r="A2346" t="str">
            <v>Direct</v>
          </cell>
        </row>
        <row r="2347">
          <cell r="A2347" t="str">
            <v>Direct</v>
          </cell>
        </row>
        <row r="2348">
          <cell r="A2348" t="str">
            <v>Direct</v>
          </cell>
        </row>
        <row r="2349">
          <cell r="A2349" t="str">
            <v>Direct</v>
          </cell>
        </row>
        <row r="2350">
          <cell r="A2350" t="str">
            <v>Direct</v>
          </cell>
        </row>
        <row r="2351">
          <cell r="A2351" t="str">
            <v>Direct</v>
          </cell>
        </row>
        <row r="2352">
          <cell r="A2352" t="str">
            <v>Direct</v>
          </cell>
        </row>
        <row r="2353">
          <cell r="A2353" t="str">
            <v>Direct</v>
          </cell>
        </row>
        <row r="2354">
          <cell r="A2354" t="str">
            <v>Direct</v>
          </cell>
        </row>
        <row r="2355">
          <cell r="A2355" t="str">
            <v>Direct</v>
          </cell>
        </row>
        <row r="2356">
          <cell r="A2356" t="str">
            <v>Direct</v>
          </cell>
        </row>
        <row r="2357">
          <cell r="A2357" t="str">
            <v>Direct</v>
          </cell>
        </row>
        <row r="2358">
          <cell r="A2358" t="str">
            <v>Direct</v>
          </cell>
        </row>
        <row r="2359">
          <cell r="A2359" t="str">
            <v>Direct</v>
          </cell>
        </row>
        <row r="2360">
          <cell r="A2360" t="str">
            <v>Direct</v>
          </cell>
        </row>
        <row r="2361">
          <cell r="A2361" t="str">
            <v>Direct</v>
          </cell>
        </row>
        <row r="2362">
          <cell r="A2362" t="str">
            <v>Direct</v>
          </cell>
        </row>
        <row r="2363">
          <cell r="A2363" t="str">
            <v>Direct</v>
          </cell>
        </row>
        <row r="2364">
          <cell r="A2364" t="str">
            <v>Direct</v>
          </cell>
        </row>
        <row r="2365">
          <cell r="A2365" t="str">
            <v>Direct</v>
          </cell>
        </row>
        <row r="2366">
          <cell r="A2366" t="str">
            <v>Direct</v>
          </cell>
        </row>
        <row r="2367">
          <cell r="A2367" t="str">
            <v>Direct</v>
          </cell>
        </row>
        <row r="2368">
          <cell r="A2368" t="str">
            <v>Direct</v>
          </cell>
        </row>
        <row r="2369">
          <cell r="A2369" t="str">
            <v>Direct</v>
          </cell>
        </row>
        <row r="2370">
          <cell r="A2370" t="str">
            <v>Direct</v>
          </cell>
        </row>
        <row r="2371">
          <cell r="A2371" t="str">
            <v>Direct</v>
          </cell>
        </row>
        <row r="2372">
          <cell r="A2372" t="str">
            <v>Direct</v>
          </cell>
        </row>
        <row r="2373">
          <cell r="A2373" t="str">
            <v>Direct</v>
          </cell>
        </row>
        <row r="2374">
          <cell r="A2374" t="str">
            <v>Direct</v>
          </cell>
        </row>
        <row r="2375">
          <cell r="A2375" t="str">
            <v>Direct</v>
          </cell>
        </row>
        <row r="2376">
          <cell r="A2376" t="str">
            <v>Direct</v>
          </cell>
        </row>
        <row r="2377">
          <cell r="A2377" t="str">
            <v>Direct</v>
          </cell>
        </row>
        <row r="2378">
          <cell r="A2378" t="str">
            <v>Direct</v>
          </cell>
        </row>
        <row r="2379">
          <cell r="A2379" t="str">
            <v>Direct</v>
          </cell>
        </row>
        <row r="2380">
          <cell r="A2380" t="str">
            <v>Direct</v>
          </cell>
        </row>
        <row r="2381">
          <cell r="A2381" t="str">
            <v>Direct</v>
          </cell>
        </row>
        <row r="2382">
          <cell r="A2382" t="str">
            <v>Direct</v>
          </cell>
        </row>
        <row r="2383">
          <cell r="A2383" t="str">
            <v>Direct</v>
          </cell>
        </row>
        <row r="2384">
          <cell r="A2384" t="str">
            <v>Direct</v>
          </cell>
        </row>
        <row r="2385">
          <cell r="A2385" t="str">
            <v>Direct</v>
          </cell>
        </row>
        <row r="2386">
          <cell r="A2386" t="str">
            <v>Direct</v>
          </cell>
        </row>
        <row r="2387">
          <cell r="A2387" t="str">
            <v>Direct</v>
          </cell>
        </row>
        <row r="2388">
          <cell r="A2388" t="str">
            <v>Direct</v>
          </cell>
        </row>
        <row r="2389">
          <cell r="A2389" t="str">
            <v>Direct</v>
          </cell>
        </row>
        <row r="2390">
          <cell r="A2390" t="str">
            <v>Direct</v>
          </cell>
        </row>
        <row r="2391">
          <cell r="A2391" t="str">
            <v>Direct</v>
          </cell>
        </row>
        <row r="2392">
          <cell r="A2392" t="str">
            <v>Direct</v>
          </cell>
        </row>
        <row r="2393">
          <cell r="A2393" t="str">
            <v>Direct</v>
          </cell>
        </row>
        <row r="2394">
          <cell r="A2394" t="str">
            <v>Direct</v>
          </cell>
        </row>
        <row r="2395">
          <cell r="A2395" t="str">
            <v>Direct</v>
          </cell>
        </row>
        <row r="2396">
          <cell r="A2396" t="str">
            <v>Direct</v>
          </cell>
        </row>
        <row r="2397">
          <cell r="A2397" t="str">
            <v>Direct</v>
          </cell>
        </row>
        <row r="2398">
          <cell r="A2398" t="str">
            <v>Direct</v>
          </cell>
        </row>
        <row r="2399">
          <cell r="A2399" t="str">
            <v>Direct</v>
          </cell>
        </row>
        <row r="2400">
          <cell r="A2400" t="str">
            <v>Direct</v>
          </cell>
        </row>
        <row r="2401">
          <cell r="A2401" t="str">
            <v>Direct</v>
          </cell>
        </row>
        <row r="2402">
          <cell r="A2402" t="str">
            <v>Direct</v>
          </cell>
        </row>
        <row r="2403">
          <cell r="A2403" t="str">
            <v>Direct</v>
          </cell>
        </row>
        <row r="2404">
          <cell r="A2404" t="str">
            <v>Direct</v>
          </cell>
        </row>
        <row r="2405">
          <cell r="A2405" t="str">
            <v>Direct</v>
          </cell>
        </row>
        <row r="2406">
          <cell r="A2406" t="str">
            <v>Direct</v>
          </cell>
        </row>
        <row r="2407">
          <cell r="A2407" t="str">
            <v>Direct</v>
          </cell>
        </row>
        <row r="2408">
          <cell r="A2408" t="str">
            <v>Direct</v>
          </cell>
        </row>
        <row r="2409">
          <cell r="A2409" t="str">
            <v>Direct</v>
          </cell>
        </row>
        <row r="2410">
          <cell r="A2410" t="str">
            <v>Direct</v>
          </cell>
        </row>
        <row r="2411">
          <cell r="A2411" t="str">
            <v>Direct</v>
          </cell>
        </row>
        <row r="2412">
          <cell r="A2412" t="str">
            <v>Direct</v>
          </cell>
        </row>
        <row r="2413">
          <cell r="A2413" t="str">
            <v>Direct</v>
          </cell>
        </row>
        <row r="2414">
          <cell r="A2414" t="str">
            <v>Direct</v>
          </cell>
        </row>
        <row r="2415">
          <cell r="A2415" t="str">
            <v>Direct</v>
          </cell>
        </row>
        <row r="2416">
          <cell r="A2416" t="str">
            <v>Direct</v>
          </cell>
        </row>
        <row r="2417">
          <cell r="A2417" t="str">
            <v>Direct</v>
          </cell>
        </row>
        <row r="2418">
          <cell r="A2418" t="str">
            <v>Direct</v>
          </cell>
        </row>
        <row r="2419">
          <cell r="A2419" t="str">
            <v>Direct</v>
          </cell>
        </row>
        <row r="2420">
          <cell r="A2420" t="str">
            <v>Direct</v>
          </cell>
        </row>
        <row r="2421">
          <cell r="A2421" t="str">
            <v>Direct</v>
          </cell>
        </row>
        <row r="2422">
          <cell r="A2422" t="str">
            <v>Direct</v>
          </cell>
        </row>
        <row r="2423">
          <cell r="A2423" t="str">
            <v>Direct</v>
          </cell>
        </row>
        <row r="2424">
          <cell r="A2424" t="str">
            <v>Direct</v>
          </cell>
        </row>
        <row r="2425">
          <cell r="A2425" t="str">
            <v>Direct</v>
          </cell>
        </row>
        <row r="2426">
          <cell r="A2426" t="str">
            <v>Direct</v>
          </cell>
        </row>
        <row r="2427">
          <cell r="A2427" t="str">
            <v>Direct</v>
          </cell>
        </row>
        <row r="2428">
          <cell r="A2428" t="str">
            <v>Direct</v>
          </cell>
        </row>
        <row r="2429">
          <cell r="A2429" t="str">
            <v>Direct</v>
          </cell>
        </row>
        <row r="2430">
          <cell r="A2430" t="str">
            <v>Direct</v>
          </cell>
        </row>
        <row r="2431">
          <cell r="A2431" t="str">
            <v>Direct</v>
          </cell>
        </row>
        <row r="2432">
          <cell r="A2432" t="str">
            <v>Direct</v>
          </cell>
        </row>
        <row r="2433">
          <cell r="A2433" t="str">
            <v>Direct</v>
          </cell>
        </row>
        <row r="2434">
          <cell r="A2434" t="str">
            <v>Direct</v>
          </cell>
        </row>
        <row r="2435">
          <cell r="A2435" t="str">
            <v>Direct</v>
          </cell>
        </row>
        <row r="2436">
          <cell r="A2436" t="str">
            <v>Direct</v>
          </cell>
        </row>
        <row r="2437">
          <cell r="A2437" t="str">
            <v>Direct</v>
          </cell>
        </row>
        <row r="2438">
          <cell r="A2438" t="str">
            <v>Direct</v>
          </cell>
        </row>
        <row r="2439">
          <cell r="A2439" t="str">
            <v>Direct</v>
          </cell>
        </row>
        <row r="2440">
          <cell r="A2440" t="str">
            <v>Direct</v>
          </cell>
        </row>
        <row r="2441">
          <cell r="A2441" t="str">
            <v>Direct</v>
          </cell>
        </row>
        <row r="2442">
          <cell r="A2442" t="str">
            <v>Direct</v>
          </cell>
        </row>
        <row r="2443">
          <cell r="A2443" t="str">
            <v>Direct</v>
          </cell>
        </row>
        <row r="2444">
          <cell r="A2444" t="str">
            <v>Direct</v>
          </cell>
        </row>
        <row r="2445">
          <cell r="A2445" t="str">
            <v>Direct</v>
          </cell>
        </row>
        <row r="2446">
          <cell r="A2446" t="str">
            <v>Direct</v>
          </cell>
        </row>
        <row r="2447">
          <cell r="A2447" t="str">
            <v>Direct</v>
          </cell>
        </row>
        <row r="2448">
          <cell r="A2448" t="str">
            <v>Direct</v>
          </cell>
        </row>
        <row r="2449">
          <cell r="A2449" t="str">
            <v>Direct</v>
          </cell>
        </row>
        <row r="2450">
          <cell r="A2450" t="str">
            <v>Direct</v>
          </cell>
        </row>
        <row r="2451">
          <cell r="A2451" t="str">
            <v>Direct</v>
          </cell>
        </row>
        <row r="2452">
          <cell r="A2452" t="str">
            <v>Direct</v>
          </cell>
        </row>
        <row r="2453">
          <cell r="A2453" t="str">
            <v>Direct</v>
          </cell>
        </row>
        <row r="2454">
          <cell r="A2454" t="str">
            <v>Direct</v>
          </cell>
        </row>
        <row r="2455">
          <cell r="A2455" t="str">
            <v>Direct</v>
          </cell>
        </row>
        <row r="2456">
          <cell r="A2456" t="str">
            <v>Direct</v>
          </cell>
        </row>
        <row r="2457">
          <cell r="A2457" t="str">
            <v>Direct</v>
          </cell>
        </row>
        <row r="2458">
          <cell r="A2458" t="str">
            <v>Direct</v>
          </cell>
        </row>
        <row r="2459">
          <cell r="A2459" t="str">
            <v>Direct</v>
          </cell>
        </row>
        <row r="2460">
          <cell r="A2460" t="str">
            <v>Direct</v>
          </cell>
        </row>
        <row r="2461">
          <cell r="A2461" t="str">
            <v>Direct</v>
          </cell>
        </row>
        <row r="2462">
          <cell r="A2462" t="str">
            <v>Direct</v>
          </cell>
        </row>
        <row r="2463">
          <cell r="A2463" t="str">
            <v>Direct</v>
          </cell>
        </row>
        <row r="2464">
          <cell r="A2464" t="str">
            <v>Direct</v>
          </cell>
        </row>
        <row r="2465">
          <cell r="A2465" t="str">
            <v>Direct</v>
          </cell>
        </row>
        <row r="2466">
          <cell r="A2466" t="str">
            <v>Industry</v>
          </cell>
        </row>
        <row r="2467">
          <cell r="A2467" t="str">
            <v>Industry</v>
          </cell>
        </row>
        <row r="2468">
          <cell r="A2468" t="str">
            <v>Industry</v>
          </cell>
        </row>
        <row r="2469">
          <cell r="A2469" t="str">
            <v>Industry</v>
          </cell>
        </row>
        <row r="2470">
          <cell r="A2470" t="str">
            <v>Industry</v>
          </cell>
        </row>
        <row r="2471">
          <cell r="A2471" t="str">
            <v>Industry</v>
          </cell>
        </row>
        <row r="2472">
          <cell r="A2472" t="str">
            <v>Industry</v>
          </cell>
        </row>
        <row r="2473">
          <cell r="A2473" t="str">
            <v>Industry</v>
          </cell>
        </row>
        <row r="2474">
          <cell r="A2474" t="str">
            <v>Industry</v>
          </cell>
        </row>
        <row r="2475">
          <cell r="A2475" t="str">
            <v>Industry</v>
          </cell>
        </row>
        <row r="2476">
          <cell r="A2476" t="str">
            <v>Industry</v>
          </cell>
        </row>
        <row r="2477">
          <cell r="A2477" t="str">
            <v>Industry</v>
          </cell>
        </row>
        <row r="2478">
          <cell r="A2478" t="str">
            <v>Industry</v>
          </cell>
        </row>
        <row r="2479">
          <cell r="A2479" t="str">
            <v>Industry</v>
          </cell>
        </row>
        <row r="2480">
          <cell r="A2480" t="str">
            <v>Industry</v>
          </cell>
        </row>
        <row r="2481">
          <cell r="A2481" t="str">
            <v>Industry</v>
          </cell>
        </row>
        <row r="2482">
          <cell r="A2482" t="str">
            <v>Industry</v>
          </cell>
        </row>
        <row r="2483">
          <cell r="A2483" t="str">
            <v>Industry</v>
          </cell>
        </row>
        <row r="2484">
          <cell r="A2484" t="str">
            <v>Industry</v>
          </cell>
        </row>
        <row r="2485">
          <cell r="A2485" t="str">
            <v>Industry</v>
          </cell>
        </row>
        <row r="2486">
          <cell r="A2486" t="str">
            <v>Industry</v>
          </cell>
        </row>
        <row r="2487">
          <cell r="A2487" t="str">
            <v>Industry</v>
          </cell>
        </row>
        <row r="2488">
          <cell r="A2488" t="str">
            <v>Industry</v>
          </cell>
        </row>
        <row r="2489">
          <cell r="A2489" t="str">
            <v>Industry</v>
          </cell>
        </row>
        <row r="2490">
          <cell r="A2490" t="str">
            <v>Industry</v>
          </cell>
        </row>
        <row r="2491">
          <cell r="A2491" t="str">
            <v>Industry</v>
          </cell>
        </row>
        <row r="2492">
          <cell r="A2492" t="str">
            <v>Industry</v>
          </cell>
        </row>
        <row r="2493">
          <cell r="A2493" t="str">
            <v>Industry</v>
          </cell>
        </row>
        <row r="2494">
          <cell r="A2494" t="str">
            <v>Industry</v>
          </cell>
        </row>
        <row r="2495">
          <cell r="A2495" t="str">
            <v>Industry</v>
          </cell>
        </row>
        <row r="2496">
          <cell r="A2496" t="str">
            <v>Industry</v>
          </cell>
        </row>
        <row r="2497">
          <cell r="A2497" t="str">
            <v>Industry</v>
          </cell>
        </row>
        <row r="2498">
          <cell r="A2498" t="str">
            <v>Industry</v>
          </cell>
        </row>
        <row r="2499">
          <cell r="A2499" t="str">
            <v>Industry</v>
          </cell>
        </row>
        <row r="2500">
          <cell r="A2500" t="str">
            <v>Industry</v>
          </cell>
        </row>
        <row r="2501">
          <cell r="A2501" t="str">
            <v>Industry</v>
          </cell>
        </row>
        <row r="2502">
          <cell r="A2502" t="str">
            <v>Industry</v>
          </cell>
        </row>
        <row r="2503">
          <cell r="A2503" t="str">
            <v>Industry</v>
          </cell>
        </row>
        <row r="2504">
          <cell r="A2504" t="str">
            <v>Industry</v>
          </cell>
        </row>
        <row r="2505">
          <cell r="A2505" t="str">
            <v>Industry</v>
          </cell>
        </row>
        <row r="2506">
          <cell r="A2506" t="str">
            <v>Industry</v>
          </cell>
        </row>
        <row r="2507">
          <cell r="A2507" t="str">
            <v>Industry</v>
          </cell>
        </row>
        <row r="2508">
          <cell r="A2508" t="str">
            <v>Industry</v>
          </cell>
        </row>
        <row r="2509">
          <cell r="A2509" t="str">
            <v>Industry</v>
          </cell>
        </row>
        <row r="2510">
          <cell r="A2510" t="str">
            <v>Industry</v>
          </cell>
        </row>
        <row r="2511">
          <cell r="A2511" t="str">
            <v>Industry</v>
          </cell>
        </row>
        <row r="2512">
          <cell r="A2512" t="str">
            <v>Industry</v>
          </cell>
        </row>
        <row r="2513">
          <cell r="A2513" t="str">
            <v>Industry</v>
          </cell>
        </row>
        <row r="2514">
          <cell r="A2514" t="str">
            <v>Industry</v>
          </cell>
        </row>
        <row r="2515">
          <cell r="A2515" t="str">
            <v>Industry</v>
          </cell>
        </row>
        <row r="2516">
          <cell r="A2516" t="str">
            <v>Industry</v>
          </cell>
        </row>
        <row r="2517">
          <cell r="A2517" t="str">
            <v>Industry</v>
          </cell>
        </row>
        <row r="2518">
          <cell r="A2518" t="str">
            <v>Industry</v>
          </cell>
        </row>
        <row r="2519">
          <cell r="A2519" t="str">
            <v>Industry</v>
          </cell>
        </row>
        <row r="2520">
          <cell r="A2520" t="str">
            <v>Industry</v>
          </cell>
        </row>
        <row r="2521">
          <cell r="A2521" t="str">
            <v>Industry</v>
          </cell>
        </row>
        <row r="2522">
          <cell r="A2522" t="str">
            <v>Industry</v>
          </cell>
        </row>
        <row r="2523">
          <cell r="A2523" t="str">
            <v>Industry</v>
          </cell>
        </row>
        <row r="2524">
          <cell r="A2524" t="str">
            <v>Industry</v>
          </cell>
        </row>
        <row r="2525">
          <cell r="A2525" t="str">
            <v>Industry</v>
          </cell>
        </row>
        <row r="2526">
          <cell r="A2526" t="str">
            <v>Industry</v>
          </cell>
        </row>
        <row r="2527">
          <cell r="A2527" t="str">
            <v>Industry</v>
          </cell>
        </row>
        <row r="2528">
          <cell r="A2528" t="str">
            <v>Industry</v>
          </cell>
        </row>
        <row r="2529">
          <cell r="A2529" t="str">
            <v>Industry</v>
          </cell>
        </row>
        <row r="2530">
          <cell r="A2530" t="str">
            <v>Industry</v>
          </cell>
        </row>
        <row r="2531">
          <cell r="A2531" t="str">
            <v>Industry</v>
          </cell>
        </row>
        <row r="2532">
          <cell r="A2532" t="str">
            <v>Industry</v>
          </cell>
        </row>
        <row r="2533">
          <cell r="A2533" t="str">
            <v>Industry</v>
          </cell>
        </row>
        <row r="2534">
          <cell r="A2534" t="str">
            <v>Industry</v>
          </cell>
        </row>
        <row r="2535">
          <cell r="A2535" t="str">
            <v>Industry</v>
          </cell>
        </row>
        <row r="2536">
          <cell r="A2536" t="str">
            <v>Industry</v>
          </cell>
        </row>
        <row r="2537">
          <cell r="A2537" t="str">
            <v>Industry</v>
          </cell>
        </row>
        <row r="2538">
          <cell r="A2538" t="str">
            <v>Industry</v>
          </cell>
        </row>
        <row r="2539">
          <cell r="A2539" t="str">
            <v>Industry</v>
          </cell>
        </row>
        <row r="2540">
          <cell r="A2540" t="str">
            <v>Industry</v>
          </cell>
        </row>
        <row r="2541">
          <cell r="A2541" t="str">
            <v>Industry</v>
          </cell>
        </row>
        <row r="2542">
          <cell r="A2542" t="str">
            <v>Industry</v>
          </cell>
        </row>
        <row r="2543">
          <cell r="A2543" t="str">
            <v>Industry</v>
          </cell>
        </row>
        <row r="2544">
          <cell r="A2544" t="str">
            <v>Industry</v>
          </cell>
        </row>
        <row r="2545">
          <cell r="A2545" t="str">
            <v>Industry</v>
          </cell>
        </row>
        <row r="2546">
          <cell r="A2546" t="str">
            <v>Industry</v>
          </cell>
        </row>
        <row r="2547">
          <cell r="A2547" t="str">
            <v>Industry</v>
          </cell>
        </row>
        <row r="2548">
          <cell r="A2548" t="str">
            <v>Industry</v>
          </cell>
        </row>
        <row r="2549">
          <cell r="A2549" t="str">
            <v>Industry</v>
          </cell>
        </row>
        <row r="2550">
          <cell r="A2550" t="str">
            <v>Industry</v>
          </cell>
        </row>
        <row r="2551">
          <cell r="A2551" t="str">
            <v>Industry</v>
          </cell>
        </row>
        <row r="2552">
          <cell r="A2552" t="str">
            <v>Industry</v>
          </cell>
        </row>
        <row r="2553">
          <cell r="A2553" t="str">
            <v>Industry</v>
          </cell>
        </row>
        <row r="2554">
          <cell r="A2554" t="str">
            <v>Industry</v>
          </cell>
        </row>
        <row r="2555">
          <cell r="A2555" t="str">
            <v>Industry</v>
          </cell>
        </row>
        <row r="2556">
          <cell r="A2556" t="str">
            <v>Industry</v>
          </cell>
        </row>
        <row r="2557">
          <cell r="A2557" t="str">
            <v>Industry</v>
          </cell>
        </row>
        <row r="2558">
          <cell r="A2558" t="str">
            <v>Industry</v>
          </cell>
        </row>
        <row r="2559">
          <cell r="A2559" t="str">
            <v>Industry</v>
          </cell>
        </row>
        <row r="2560">
          <cell r="A2560" t="str">
            <v>Industry</v>
          </cell>
        </row>
        <row r="2561">
          <cell r="A2561" t="str">
            <v>Industry</v>
          </cell>
        </row>
        <row r="2562">
          <cell r="A2562" t="str">
            <v>Industry</v>
          </cell>
        </row>
        <row r="2563">
          <cell r="A2563" t="str">
            <v>Industry</v>
          </cell>
        </row>
        <row r="2564">
          <cell r="A2564" t="str">
            <v>Industry</v>
          </cell>
        </row>
        <row r="2565">
          <cell r="A2565" t="str">
            <v>Industry</v>
          </cell>
        </row>
        <row r="2566">
          <cell r="A2566" t="str">
            <v>Industry</v>
          </cell>
        </row>
        <row r="2567">
          <cell r="A2567" t="str">
            <v>Industry</v>
          </cell>
        </row>
        <row r="2568">
          <cell r="A2568" t="str">
            <v>Industry</v>
          </cell>
        </row>
        <row r="2569">
          <cell r="A2569" t="str">
            <v>Industry</v>
          </cell>
        </row>
        <row r="2570">
          <cell r="A2570" t="str">
            <v>Industry</v>
          </cell>
        </row>
        <row r="2571">
          <cell r="A2571" t="str">
            <v>Industry</v>
          </cell>
        </row>
        <row r="2572">
          <cell r="A2572" t="str">
            <v>Industry</v>
          </cell>
        </row>
        <row r="2573">
          <cell r="A2573" t="str">
            <v>Industry</v>
          </cell>
        </row>
        <row r="2574">
          <cell r="A2574" t="str">
            <v>Industry</v>
          </cell>
        </row>
        <row r="2575">
          <cell r="A2575" t="str">
            <v>Industry</v>
          </cell>
        </row>
        <row r="2576">
          <cell r="A2576" t="str">
            <v>Industry</v>
          </cell>
        </row>
        <row r="2577">
          <cell r="A2577" t="str">
            <v>Industry</v>
          </cell>
        </row>
        <row r="2578">
          <cell r="A2578" t="str">
            <v>Industry</v>
          </cell>
        </row>
        <row r="2579">
          <cell r="A2579" t="str">
            <v>Industry</v>
          </cell>
        </row>
        <row r="2580">
          <cell r="A2580" t="str">
            <v>Industry</v>
          </cell>
        </row>
        <row r="2581">
          <cell r="A2581" t="str">
            <v>Industry</v>
          </cell>
        </row>
        <row r="2582">
          <cell r="A2582" t="str">
            <v>Industry</v>
          </cell>
        </row>
        <row r="2583">
          <cell r="A2583" t="str">
            <v>Industry</v>
          </cell>
        </row>
        <row r="2584">
          <cell r="A2584" t="str">
            <v>Industry</v>
          </cell>
        </row>
        <row r="2585">
          <cell r="A2585" t="str">
            <v>Industry</v>
          </cell>
        </row>
        <row r="2586">
          <cell r="A2586" t="str">
            <v>Industry</v>
          </cell>
        </row>
        <row r="2587">
          <cell r="A2587" t="str">
            <v>Industry</v>
          </cell>
        </row>
        <row r="2588">
          <cell r="A2588" t="str">
            <v>Industry</v>
          </cell>
        </row>
        <row r="2589">
          <cell r="A2589" t="str">
            <v>Industry</v>
          </cell>
        </row>
        <row r="2590">
          <cell r="A2590" t="str">
            <v>Industry</v>
          </cell>
        </row>
        <row r="2591">
          <cell r="A2591" t="str">
            <v>Industry</v>
          </cell>
        </row>
        <row r="2592">
          <cell r="A2592" t="str">
            <v>Industry</v>
          </cell>
        </row>
        <row r="2593">
          <cell r="A2593" t="str">
            <v>Industry</v>
          </cell>
        </row>
        <row r="2594">
          <cell r="A2594" t="str">
            <v>Industry</v>
          </cell>
        </row>
        <row r="2595">
          <cell r="A2595" t="str">
            <v>Industry</v>
          </cell>
        </row>
        <row r="2596">
          <cell r="A2596" t="str">
            <v>Industry</v>
          </cell>
        </row>
        <row r="2597">
          <cell r="A2597" t="str">
            <v>Industry</v>
          </cell>
        </row>
        <row r="2598">
          <cell r="A2598" t="str">
            <v>Industry</v>
          </cell>
        </row>
        <row r="2599">
          <cell r="A2599" t="str">
            <v>Industry</v>
          </cell>
        </row>
        <row r="2600">
          <cell r="A2600" t="str">
            <v>Industry</v>
          </cell>
        </row>
        <row r="2601">
          <cell r="A2601" t="str">
            <v>Industry</v>
          </cell>
        </row>
        <row r="2602">
          <cell r="A2602" t="str">
            <v>Industry</v>
          </cell>
        </row>
        <row r="2603">
          <cell r="A2603" t="str">
            <v>Industry</v>
          </cell>
        </row>
        <row r="2604">
          <cell r="A2604" t="str">
            <v>Industry</v>
          </cell>
        </row>
        <row r="2605">
          <cell r="A2605" t="str">
            <v>Industry</v>
          </cell>
        </row>
        <row r="2606">
          <cell r="A2606" t="str">
            <v>Industry</v>
          </cell>
        </row>
        <row r="2607">
          <cell r="A2607" t="str">
            <v>Reinsurer</v>
          </cell>
        </row>
        <row r="2608">
          <cell r="A2608" t="str">
            <v>Reinsurer</v>
          </cell>
        </row>
        <row r="2609">
          <cell r="A2609" t="str">
            <v>Reinsurer</v>
          </cell>
        </row>
        <row r="2610">
          <cell r="A2610" t="str">
            <v>Reinsurer</v>
          </cell>
        </row>
        <row r="2611">
          <cell r="A2611" t="str">
            <v>Reinsurer</v>
          </cell>
        </row>
        <row r="2612">
          <cell r="A2612" t="str">
            <v>Reinsurer</v>
          </cell>
        </row>
        <row r="2613">
          <cell r="A2613" t="str">
            <v>Reinsurer</v>
          </cell>
        </row>
        <row r="2614">
          <cell r="A2614" t="str">
            <v>Reinsurer</v>
          </cell>
        </row>
        <row r="2615">
          <cell r="A2615" t="str">
            <v>Reinsurer</v>
          </cell>
        </row>
        <row r="2616">
          <cell r="A2616" t="str">
            <v>Reinsurer</v>
          </cell>
        </row>
        <row r="2617">
          <cell r="A2617" t="str">
            <v>Reinsurer</v>
          </cell>
        </row>
        <row r="2618">
          <cell r="A2618" t="str">
            <v>Reinsurer</v>
          </cell>
        </row>
        <row r="2619">
          <cell r="A2619" t="str">
            <v>Reinsurer</v>
          </cell>
        </row>
        <row r="2620">
          <cell r="A2620" t="str">
            <v>Reinsurer</v>
          </cell>
        </row>
        <row r="2621">
          <cell r="A2621" t="str">
            <v>Reinsurer</v>
          </cell>
        </row>
        <row r="2622">
          <cell r="A2622" t="str">
            <v>Reinsurer</v>
          </cell>
        </row>
        <row r="2623">
          <cell r="A2623" t="str">
            <v>Reinsurer</v>
          </cell>
        </row>
        <row r="2624">
          <cell r="A2624" t="str">
            <v>Reinsurer</v>
          </cell>
        </row>
        <row r="2625">
          <cell r="A2625" t="str">
            <v>Reinsurer</v>
          </cell>
        </row>
        <row r="2626">
          <cell r="A2626" t="str">
            <v>Reinsurer</v>
          </cell>
        </row>
        <row r="2627">
          <cell r="A2627" t="str">
            <v>Reinsurer</v>
          </cell>
        </row>
        <row r="2628">
          <cell r="A2628" t="str">
            <v>Reinsurer</v>
          </cell>
        </row>
        <row r="2629">
          <cell r="A2629" t="str">
            <v>Reinsurer</v>
          </cell>
        </row>
        <row r="2630">
          <cell r="A2630" t="str">
            <v>Reinsurer</v>
          </cell>
        </row>
        <row r="2631">
          <cell r="A2631" t="str">
            <v>Reinsurer</v>
          </cell>
        </row>
        <row r="2632">
          <cell r="A2632" t="str">
            <v>Reinsurer</v>
          </cell>
        </row>
        <row r="2633">
          <cell r="A2633" t="str">
            <v>Direct</v>
          </cell>
        </row>
        <row r="2634">
          <cell r="A2634" t="str">
            <v>Direct</v>
          </cell>
        </row>
        <row r="2635">
          <cell r="A2635" t="str">
            <v>Direct</v>
          </cell>
        </row>
        <row r="2636">
          <cell r="A2636" t="str">
            <v>Direct</v>
          </cell>
        </row>
        <row r="2637">
          <cell r="A2637" t="str">
            <v>Direct</v>
          </cell>
        </row>
        <row r="2638">
          <cell r="A2638" t="str">
            <v>Direct</v>
          </cell>
        </row>
        <row r="2639">
          <cell r="A2639" t="str">
            <v>Direct</v>
          </cell>
        </row>
        <row r="2640">
          <cell r="A2640" t="str">
            <v>Direct</v>
          </cell>
        </row>
        <row r="2641">
          <cell r="A2641" t="str">
            <v>Direct</v>
          </cell>
        </row>
        <row r="2642">
          <cell r="A2642" t="str">
            <v>Direct</v>
          </cell>
        </row>
        <row r="2643">
          <cell r="A2643" t="str">
            <v>Direct</v>
          </cell>
        </row>
        <row r="2644">
          <cell r="A2644" t="str">
            <v>Direct</v>
          </cell>
        </row>
        <row r="2645">
          <cell r="A2645" t="str">
            <v>Direct</v>
          </cell>
        </row>
        <row r="2646">
          <cell r="A2646" t="str">
            <v>Direct</v>
          </cell>
        </row>
        <row r="2647">
          <cell r="A2647" t="str">
            <v>Direct</v>
          </cell>
        </row>
        <row r="2648">
          <cell r="A2648" t="str">
            <v>Direct</v>
          </cell>
        </row>
        <row r="2649">
          <cell r="A2649" t="str">
            <v>Direct</v>
          </cell>
        </row>
        <row r="2650">
          <cell r="A2650" t="str">
            <v>Direct</v>
          </cell>
        </row>
        <row r="2651">
          <cell r="A2651" t="str">
            <v>Direct</v>
          </cell>
        </row>
        <row r="2652">
          <cell r="A2652" t="str">
            <v>Direct</v>
          </cell>
        </row>
        <row r="2653">
          <cell r="A2653" t="str">
            <v>Direct</v>
          </cell>
        </row>
        <row r="2654">
          <cell r="A2654" t="str">
            <v>Direct</v>
          </cell>
        </row>
        <row r="2655">
          <cell r="A2655" t="str">
            <v>Direct</v>
          </cell>
        </row>
        <row r="2656">
          <cell r="A2656" t="str">
            <v>Direct</v>
          </cell>
        </row>
        <row r="2657">
          <cell r="A2657" t="str">
            <v>Direct</v>
          </cell>
        </row>
        <row r="2658">
          <cell r="A2658" t="str">
            <v>Direct</v>
          </cell>
        </row>
        <row r="2659">
          <cell r="A2659" t="str">
            <v>Direct</v>
          </cell>
        </row>
        <row r="2660">
          <cell r="A2660" t="str">
            <v>Direct</v>
          </cell>
        </row>
        <row r="2661">
          <cell r="A2661" t="str">
            <v>Direct</v>
          </cell>
        </row>
        <row r="2662">
          <cell r="A2662" t="str">
            <v>Direct</v>
          </cell>
        </row>
        <row r="2663">
          <cell r="A2663" t="str">
            <v>Direct</v>
          </cell>
        </row>
        <row r="2664">
          <cell r="A2664" t="str">
            <v>Direct</v>
          </cell>
        </row>
        <row r="2665">
          <cell r="A2665" t="str">
            <v>Direct</v>
          </cell>
        </row>
        <row r="2666">
          <cell r="A2666" t="str">
            <v>Direct</v>
          </cell>
        </row>
        <row r="2667">
          <cell r="A2667" t="str">
            <v>Direct</v>
          </cell>
        </row>
        <row r="2668">
          <cell r="A2668" t="str">
            <v>Direct</v>
          </cell>
        </row>
        <row r="2669">
          <cell r="A2669" t="str">
            <v>Direct</v>
          </cell>
        </row>
        <row r="2670">
          <cell r="A2670" t="str">
            <v>Direct</v>
          </cell>
        </row>
        <row r="2671">
          <cell r="A2671" t="str">
            <v>Direct</v>
          </cell>
        </row>
        <row r="2672">
          <cell r="A2672" t="str">
            <v>Direct</v>
          </cell>
        </row>
        <row r="2673">
          <cell r="A2673" t="str">
            <v>Direct</v>
          </cell>
        </row>
        <row r="2674">
          <cell r="A2674" t="str">
            <v>Direct</v>
          </cell>
        </row>
        <row r="2675">
          <cell r="A2675" t="str">
            <v>Direct</v>
          </cell>
        </row>
        <row r="2676">
          <cell r="A2676" t="str">
            <v>Direct</v>
          </cell>
        </row>
        <row r="2677">
          <cell r="A2677" t="str">
            <v>Direct</v>
          </cell>
        </row>
        <row r="2678">
          <cell r="A2678" t="str">
            <v>Direct</v>
          </cell>
        </row>
        <row r="2679">
          <cell r="A2679" t="str">
            <v>Direct</v>
          </cell>
        </row>
        <row r="2680">
          <cell r="A2680" t="str">
            <v>Direct</v>
          </cell>
        </row>
        <row r="2681">
          <cell r="A2681" t="str">
            <v>Direct</v>
          </cell>
        </row>
        <row r="2682">
          <cell r="A2682" t="str">
            <v>Direct</v>
          </cell>
        </row>
        <row r="2683">
          <cell r="A2683" t="str">
            <v>Direct</v>
          </cell>
        </row>
        <row r="2684">
          <cell r="A2684" t="str">
            <v>Direct</v>
          </cell>
        </row>
        <row r="2685">
          <cell r="A2685" t="str">
            <v>Direct</v>
          </cell>
        </row>
        <row r="2686">
          <cell r="A2686" t="str">
            <v>Direct</v>
          </cell>
        </row>
        <row r="2687">
          <cell r="A2687" t="str">
            <v>Direct</v>
          </cell>
        </row>
        <row r="2688">
          <cell r="A2688" t="str">
            <v>Direct</v>
          </cell>
        </row>
        <row r="2689">
          <cell r="A2689" t="str">
            <v>Direct</v>
          </cell>
        </row>
        <row r="2690">
          <cell r="A2690" t="str">
            <v>Direct</v>
          </cell>
        </row>
        <row r="2691">
          <cell r="A2691" t="str">
            <v>Direct</v>
          </cell>
        </row>
        <row r="2692">
          <cell r="A2692" t="str">
            <v>Direct</v>
          </cell>
        </row>
        <row r="2693">
          <cell r="A2693" t="str">
            <v>Direct</v>
          </cell>
        </row>
        <row r="2694">
          <cell r="A2694" t="str">
            <v>Direct</v>
          </cell>
        </row>
        <row r="2695">
          <cell r="A2695" t="str">
            <v>Direct</v>
          </cell>
        </row>
        <row r="2696">
          <cell r="A2696" t="str">
            <v>Direct</v>
          </cell>
        </row>
        <row r="2697">
          <cell r="A2697" t="str">
            <v>Direct</v>
          </cell>
        </row>
        <row r="2698">
          <cell r="A2698" t="str">
            <v>Direct</v>
          </cell>
        </row>
        <row r="2699">
          <cell r="A2699" t="str">
            <v>Direct</v>
          </cell>
        </row>
        <row r="2700">
          <cell r="A2700" t="str">
            <v>Direct</v>
          </cell>
        </row>
        <row r="2701">
          <cell r="A2701" t="str">
            <v>Direct</v>
          </cell>
        </row>
        <row r="2702">
          <cell r="A2702" t="str">
            <v>Direct</v>
          </cell>
        </row>
        <row r="2703">
          <cell r="A2703" t="str">
            <v>Direct</v>
          </cell>
        </row>
        <row r="2704">
          <cell r="A2704" t="str">
            <v>Direct</v>
          </cell>
        </row>
        <row r="2705">
          <cell r="A2705" t="str">
            <v>Direct</v>
          </cell>
        </row>
        <row r="2706">
          <cell r="A2706" t="str">
            <v>Direct</v>
          </cell>
        </row>
        <row r="2707">
          <cell r="A2707" t="str">
            <v>Direct</v>
          </cell>
        </row>
        <row r="2708">
          <cell r="A2708" t="str">
            <v>Direct</v>
          </cell>
        </row>
        <row r="2709">
          <cell r="A2709" t="str">
            <v>Direct</v>
          </cell>
        </row>
        <row r="2710">
          <cell r="A2710" t="str">
            <v>Direct</v>
          </cell>
        </row>
        <row r="2711">
          <cell r="A2711" t="str">
            <v>Direct</v>
          </cell>
        </row>
        <row r="2712">
          <cell r="A2712" t="str">
            <v>Direct</v>
          </cell>
        </row>
        <row r="2713">
          <cell r="A2713" t="str">
            <v>Direct</v>
          </cell>
        </row>
        <row r="2714">
          <cell r="A2714" t="str">
            <v>Direct</v>
          </cell>
        </row>
        <row r="2715">
          <cell r="A2715" t="str">
            <v>Direct</v>
          </cell>
        </row>
        <row r="2716">
          <cell r="A2716" t="str">
            <v>Direct</v>
          </cell>
        </row>
        <row r="2717">
          <cell r="A2717" t="str">
            <v>Direct</v>
          </cell>
        </row>
        <row r="2718">
          <cell r="A2718" t="str">
            <v>Direct</v>
          </cell>
        </row>
        <row r="2719">
          <cell r="A2719" t="str">
            <v>Direct</v>
          </cell>
        </row>
        <row r="2720">
          <cell r="A2720" t="str">
            <v>Direct</v>
          </cell>
        </row>
        <row r="2721">
          <cell r="A2721" t="str">
            <v>Direct</v>
          </cell>
        </row>
        <row r="2722">
          <cell r="A2722" t="str">
            <v>Direct</v>
          </cell>
        </row>
        <row r="2723">
          <cell r="A2723" t="str">
            <v>Direct</v>
          </cell>
        </row>
        <row r="2724">
          <cell r="A2724" t="str">
            <v>Direct</v>
          </cell>
        </row>
        <row r="2725">
          <cell r="A2725" t="str">
            <v>Direct</v>
          </cell>
        </row>
        <row r="2726">
          <cell r="A2726" t="str">
            <v>Direct</v>
          </cell>
        </row>
        <row r="2727">
          <cell r="A2727" t="str">
            <v>Direct</v>
          </cell>
        </row>
        <row r="2728">
          <cell r="A2728" t="str">
            <v>Direct</v>
          </cell>
        </row>
        <row r="2729">
          <cell r="A2729" t="str">
            <v>Direct</v>
          </cell>
        </row>
        <row r="2730">
          <cell r="A2730" t="str">
            <v>Direct</v>
          </cell>
        </row>
        <row r="2731">
          <cell r="A2731" t="str">
            <v>Direct</v>
          </cell>
        </row>
        <row r="2732">
          <cell r="A2732" t="str">
            <v>Direct</v>
          </cell>
        </row>
        <row r="2733">
          <cell r="A2733" t="str">
            <v>Direct</v>
          </cell>
        </row>
        <row r="2734">
          <cell r="A2734" t="str">
            <v>Direct</v>
          </cell>
        </row>
        <row r="2735">
          <cell r="A2735" t="str">
            <v>Direct</v>
          </cell>
        </row>
        <row r="2736">
          <cell r="A2736" t="str">
            <v>Direct</v>
          </cell>
        </row>
        <row r="2737">
          <cell r="A2737" t="str">
            <v>Direct</v>
          </cell>
        </row>
        <row r="2738">
          <cell r="A2738" t="str">
            <v>Direct</v>
          </cell>
        </row>
        <row r="2739">
          <cell r="A2739" t="str">
            <v>Direct</v>
          </cell>
        </row>
        <row r="2740">
          <cell r="A2740" t="str">
            <v>Direct</v>
          </cell>
        </row>
        <row r="2741">
          <cell r="A2741" t="str">
            <v>Direct</v>
          </cell>
        </row>
        <row r="2742">
          <cell r="A2742" t="str">
            <v>Direct</v>
          </cell>
        </row>
        <row r="2743">
          <cell r="A2743" t="str">
            <v>Direct</v>
          </cell>
        </row>
        <row r="2744">
          <cell r="A2744" t="str">
            <v>Direct</v>
          </cell>
        </row>
        <row r="2745">
          <cell r="A2745" t="str">
            <v>Direct</v>
          </cell>
        </row>
        <row r="2746">
          <cell r="A2746" t="str">
            <v>Direct</v>
          </cell>
        </row>
        <row r="2747">
          <cell r="A2747" t="str">
            <v>Direct</v>
          </cell>
        </row>
        <row r="2748">
          <cell r="A2748" t="str">
            <v>Direct</v>
          </cell>
        </row>
        <row r="2749">
          <cell r="A2749" t="str">
            <v>Direct</v>
          </cell>
        </row>
        <row r="2750">
          <cell r="A2750" t="str">
            <v>Direct</v>
          </cell>
        </row>
        <row r="2751">
          <cell r="A2751" t="str">
            <v>Direct</v>
          </cell>
        </row>
        <row r="2752">
          <cell r="A2752" t="str">
            <v>Direct</v>
          </cell>
        </row>
        <row r="2753">
          <cell r="A2753" t="str">
            <v>Direct</v>
          </cell>
        </row>
        <row r="2754">
          <cell r="A2754" t="str">
            <v>Direct</v>
          </cell>
        </row>
        <row r="2755">
          <cell r="A2755" t="str">
            <v>Direct</v>
          </cell>
        </row>
        <row r="2756">
          <cell r="A2756" t="str">
            <v>Direct</v>
          </cell>
        </row>
        <row r="2757">
          <cell r="A2757" t="str">
            <v>Direct</v>
          </cell>
        </row>
        <row r="2758">
          <cell r="A2758" t="str">
            <v>Direct</v>
          </cell>
        </row>
        <row r="2759">
          <cell r="A2759" t="str">
            <v>Direct</v>
          </cell>
        </row>
        <row r="2760">
          <cell r="A2760" t="str">
            <v>Direct</v>
          </cell>
        </row>
        <row r="2761">
          <cell r="A2761" t="str">
            <v>Direct</v>
          </cell>
        </row>
        <row r="2762">
          <cell r="A2762" t="str">
            <v>Direct</v>
          </cell>
        </row>
        <row r="2763">
          <cell r="A2763" t="str">
            <v>Direct</v>
          </cell>
        </row>
        <row r="2764">
          <cell r="A2764" t="str">
            <v>Direct</v>
          </cell>
        </row>
        <row r="2765">
          <cell r="A2765" t="str">
            <v>Direct</v>
          </cell>
        </row>
        <row r="2766">
          <cell r="A2766" t="str">
            <v>Direct</v>
          </cell>
        </row>
        <row r="2767">
          <cell r="A2767" t="str">
            <v>Direct</v>
          </cell>
        </row>
        <row r="2768">
          <cell r="A2768" t="str">
            <v>Direct</v>
          </cell>
        </row>
        <row r="2769">
          <cell r="A2769" t="str">
            <v>Direct</v>
          </cell>
        </row>
        <row r="2770">
          <cell r="A2770" t="str">
            <v>Direct</v>
          </cell>
        </row>
        <row r="2771">
          <cell r="A2771" t="str">
            <v>Direct</v>
          </cell>
        </row>
        <row r="2772">
          <cell r="A2772" t="str">
            <v>Direct</v>
          </cell>
        </row>
        <row r="2773">
          <cell r="A2773" t="str">
            <v>Direct</v>
          </cell>
        </row>
        <row r="2774">
          <cell r="A2774" t="str">
            <v>Direct</v>
          </cell>
        </row>
        <row r="2775">
          <cell r="A2775" t="str">
            <v>Direct</v>
          </cell>
        </row>
        <row r="2776">
          <cell r="A2776" t="str">
            <v>Direct</v>
          </cell>
        </row>
        <row r="2777">
          <cell r="A2777" t="str">
            <v>Direct</v>
          </cell>
        </row>
        <row r="2778">
          <cell r="A2778" t="str">
            <v>Direct</v>
          </cell>
        </row>
        <row r="2779">
          <cell r="A2779" t="str">
            <v>Direct</v>
          </cell>
        </row>
        <row r="2780">
          <cell r="A2780" t="str">
            <v>Direct</v>
          </cell>
        </row>
        <row r="2781">
          <cell r="A2781" t="str">
            <v>Direct</v>
          </cell>
        </row>
        <row r="2782">
          <cell r="A2782" t="str">
            <v>Direct</v>
          </cell>
        </row>
        <row r="2783">
          <cell r="A2783" t="str">
            <v>Direct</v>
          </cell>
        </row>
        <row r="2784">
          <cell r="A2784" t="str">
            <v>Direct</v>
          </cell>
        </row>
        <row r="2785">
          <cell r="A2785" t="str">
            <v>Direct</v>
          </cell>
        </row>
        <row r="2786">
          <cell r="A2786" t="str">
            <v>Direct</v>
          </cell>
        </row>
        <row r="2787">
          <cell r="A2787" t="str">
            <v>Direct</v>
          </cell>
        </row>
        <row r="2788">
          <cell r="A2788" t="str">
            <v>Direct</v>
          </cell>
        </row>
        <row r="2789">
          <cell r="A2789" t="str">
            <v>Direct</v>
          </cell>
        </row>
        <row r="2790">
          <cell r="A2790" t="str">
            <v>Direct</v>
          </cell>
        </row>
        <row r="2791">
          <cell r="A2791" t="str">
            <v>Direct</v>
          </cell>
        </row>
        <row r="2792">
          <cell r="A2792" t="str">
            <v>Industry</v>
          </cell>
        </row>
        <row r="2793">
          <cell r="A2793" t="str">
            <v>Industry</v>
          </cell>
        </row>
        <row r="2794">
          <cell r="A2794" t="str">
            <v>Industry</v>
          </cell>
        </row>
        <row r="2795">
          <cell r="A2795" t="str">
            <v>Industry</v>
          </cell>
        </row>
        <row r="2796">
          <cell r="A2796" t="str">
            <v>Industry</v>
          </cell>
        </row>
        <row r="2797">
          <cell r="A2797" t="str">
            <v>Industry</v>
          </cell>
        </row>
        <row r="2798">
          <cell r="A2798" t="str">
            <v>Industry</v>
          </cell>
        </row>
        <row r="2799">
          <cell r="A2799" t="str">
            <v>Industry</v>
          </cell>
        </row>
        <row r="2800">
          <cell r="A2800" t="str">
            <v>Industry</v>
          </cell>
        </row>
        <row r="2801">
          <cell r="A2801" t="str">
            <v>Industry</v>
          </cell>
        </row>
        <row r="2802">
          <cell r="A2802" t="str">
            <v>Industry</v>
          </cell>
        </row>
        <row r="2803">
          <cell r="A2803" t="str">
            <v>Industry</v>
          </cell>
        </row>
        <row r="2804">
          <cell r="A2804" t="str">
            <v>Industry</v>
          </cell>
        </row>
        <row r="2805">
          <cell r="A2805" t="str">
            <v>Industry</v>
          </cell>
        </row>
        <row r="2806">
          <cell r="A2806" t="str">
            <v>Industry</v>
          </cell>
        </row>
        <row r="2807">
          <cell r="A2807" t="str">
            <v>Industry</v>
          </cell>
        </row>
        <row r="2808">
          <cell r="A2808" t="str">
            <v>Industry</v>
          </cell>
        </row>
        <row r="2809">
          <cell r="A2809" t="str">
            <v>Industry</v>
          </cell>
        </row>
        <row r="2810">
          <cell r="A2810" t="str">
            <v>Industry</v>
          </cell>
        </row>
        <row r="2811">
          <cell r="A2811" t="str">
            <v>Industry</v>
          </cell>
        </row>
        <row r="2812">
          <cell r="A2812" t="str">
            <v>Industry</v>
          </cell>
        </row>
        <row r="2813">
          <cell r="A2813" t="str">
            <v>Industry</v>
          </cell>
        </row>
        <row r="2814">
          <cell r="A2814" t="str">
            <v>Industry</v>
          </cell>
        </row>
        <row r="2815">
          <cell r="A2815" t="str">
            <v>Industry</v>
          </cell>
        </row>
        <row r="2816">
          <cell r="A2816" t="str">
            <v>Industry</v>
          </cell>
        </row>
        <row r="2817">
          <cell r="A2817" t="str">
            <v>Industry</v>
          </cell>
        </row>
        <row r="2818">
          <cell r="A2818" t="str">
            <v>Industry</v>
          </cell>
        </row>
        <row r="2819">
          <cell r="A2819" t="str">
            <v>Industry</v>
          </cell>
        </row>
        <row r="2820">
          <cell r="A2820" t="str">
            <v>Industry</v>
          </cell>
        </row>
        <row r="2821">
          <cell r="A2821" t="str">
            <v>Industry</v>
          </cell>
        </row>
        <row r="2822">
          <cell r="A2822" t="str">
            <v>Industry</v>
          </cell>
        </row>
        <row r="2823">
          <cell r="A2823" t="str">
            <v>Industry</v>
          </cell>
        </row>
        <row r="2824">
          <cell r="A2824" t="str">
            <v>Industry</v>
          </cell>
        </row>
        <row r="2825">
          <cell r="A2825" t="str">
            <v>Industry</v>
          </cell>
        </row>
        <row r="2826">
          <cell r="A2826" t="str">
            <v>Industry</v>
          </cell>
        </row>
        <row r="2827">
          <cell r="A2827" t="str">
            <v>Industry</v>
          </cell>
        </row>
        <row r="2828">
          <cell r="A2828" t="str">
            <v>Industry</v>
          </cell>
        </row>
        <row r="2829">
          <cell r="A2829" t="str">
            <v>Industry</v>
          </cell>
        </row>
        <row r="2830">
          <cell r="A2830" t="str">
            <v>Industry</v>
          </cell>
        </row>
        <row r="2831">
          <cell r="A2831" t="str">
            <v>Industry</v>
          </cell>
        </row>
        <row r="2832">
          <cell r="A2832" t="str">
            <v>Industry</v>
          </cell>
        </row>
        <row r="2833">
          <cell r="A2833" t="str">
            <v>Industry</v>
          </cell>
        </row>
        <row r="2834">
          <cell r="A2834" t="str">
            <v>Industry</v>
          </cell>
        </row>
        <row r="2835">
          <cell r="A2835" t="str">
            <v>Industry</v>
          </cell>
        </row>
        <row r="2836">
          <cell r="A2836" t="str">
            <v>Industry</v>
          </cell>
        </row>
        <row r="2837">
          <cell r="A2837" t="str">
            <v>Industry</v>
          </cell>
        </row>
        <row r="2838">
          <cell r="A2838" t="str">
            <v>Industry</v>
          </cell>
        </row>
        <row r="2839">
          <cell r="A2839" t="str">
            <v>Industry</v>
          </cell>
        </row>
        <row r="2840">
          <cell r="A2840" t="str">
            <v>Industry</v>
          </cell>
        </row>
        <row r="2841">
          <cell r="A2841" t="str">
            <v>Industry</v>
          </cell>
        </row>
        <row r="2842">
          <cell r="A2842" t="str">
            <v>Industry</v>
          </cell>
        </row>
        <row r="2843">
          <cell r="A2843" t="str">
            <v>Industry</v>
          </cell>
        </row>
        <row r="2844">
          <cell r="A2844" t="str">
            <v>Industry</v>
          </cell>
        </row>
        <row r="2845">
          <cell r="A2845" t="str">
            <v>Industry</v>
          </cell>
        </row>
        <row r="2846">
          <cell r="A2846" t="str">
            <v>Industry</v>
          </cell>
        </row>
        <row r="2847">
          <cell r="A2847" t="str">
            <v>Industry</v>
          </cell>
        </row>
        <row r="2848">
          <cell r="A2848" t="str">
            <v>Industry</v>
          </cell>
        </row>
        <row r="2849">
          <cell r="A2849" t="str">
            <v>Industry</v>
          </cell>
        </row>
        <row r="2850">
          <cell r="A2850" t="str">
            <v>Industry</v>
          </cell>
        </row>
        <row r="2851">
          <cell r="A2851" t="str">
            <v>Industry</v>
          </cell>
        </row>
        <row r="2852">
          <cell r="A2852" t="str">
            <v>Industry</v>
          </cell>
        </row>
        <row r="2853">
          <cell r="A2853" t="str">
            <v>Industry</v>
          </cell>
        </row>
        <row r="2854">
          <cell r="A2854" t="str">
            <v>Industry</v>
          </cell>
        </row>
        <row r="2855">
          <cell r="A2855" t="str">
            <v>Industry</v>
          </cell>
        </row>
        <row r="2856">
          <cell r="A2856" t="str">
            <v>Industry</v>
          </cell>
        </row>
        <row r="2857">
          <cell r="A2857" t="str">
            <v>Industry</v>
          </cell>
        </row>
        <row r="2858">
          <cell r="A2858" t="str">
            <v>Industry</v>
          </cell>
        </row>
        <row r="2859">
          <cell r="A2859" t="str">
            <v>Industry</v>
          </cell>
        </row>
        <row r="2860">
          <cell r="A2860" t="str">
            <v>Industry</v>
          </cell>
        </row>
        <row r="2861">
          <cell r="A2861" t="str">
            <v>Industry</v>
          </cell>
        </row>
        <row r="2862">
          <cell r="A2862" t="str">
            <v>Industry</v>
          </cell>
        </row>
        <row r="2863">
          <cell r="A2863" t="str">
            <v>Industry</v>
          </cell>
        </row>
        <row r="2864">
          <cell r="A2864" t="str">
            <v>Industry</v>
          </cell>
        </row>
        <row r="2865">
          <cell r="A2865" t="str">
            <v>Industry</v>
          </cell>
        </row>
        <row r="2866">
          <cell r="A2866" t="str">
            <v>Industry</v>
          </cell>
        </row>
        <row r="2867">
          <cell r="A2867" t="str">
            <v>Industry</v>
          </cell>
        </row>
        <row r="2868">
          <cell r="A2868" t="str">
            <v>Industry</v>
          </cell>
        </row>
        <row r="2869">
          <cell r="A2869" t="str">
            <v>Industry</v>
          </cell>
        </row>
        <row r="2870">
          <cell r="A2870" t="str">
            <v>Industry</v>
          </cell>
        </row>
        <row r="2871">
          <cell r="A2871" t="str">
            <v>Industry</v>
          </cell>
        </row>
        <row r="2872">
          <cell r="A2872" t="str">
            <v>Industry</v>
          </cell>
        </row>
        <row r="2873">
          <cell r="A2873" t="str">
            <v>Industry</v>
          </cell>
        </row>
        <row r="2874">
          <cell r="A2874" t="str">
            <v>Industry</v>
          </cell>
        </row>
        <row r="2875">
          <cell r="A2875" t="str">
            <v>Industry</v>
          </cell>
        </row>
        <row r="2876">
          <cell r="A2876" t="str">
            <v>Industry</v>
          </cell>
        </row>
        <row r="2877">
          <cell r="A2877" t="str">
            <v>Industry</v>
          </cell>
        </row>
        <row r="2878">
          <cell r="A2878" t="str">
            <v>Industry</v>
          </cell>
        </row>
        <row r="2879">
          <cell r="A2879" t="str">
            <v>Industry</v>
          </cell>
        </row>
        <row r="2880">
          <cell r="A2880" t="str">
            <v>Industry</v>
          </cell>
        </row>
        <row r="2881">
          <cell r="A2881" t="str">
            <v>Industry</v>
          </cell>
        </row>
        <row r="2882">
          <cell r="A2882" t="str">
            <v>Industry</v>
          </cell>
        </row>
        <row r="2883">
          <cell r="A2883" t="str">
            <v>Industry</v>
          </cell>
        </row>
        <row r="2884">
          <cell r="A2884" t="str">
            <v>Industry</v>
          </cell>
        </row>
        <row r="2885">
          <cell r="A2885" t="str">
            <v>Industry</v>
          </cell>
        </row>
        <row r="2886">
          <cell r="A2886" t="str">
            <v>Industry</v>
          </cell>
        </row>
        <row r="2887">
          <cell r="A2887" t="str">
            <v>Industry</v>
          </cell>
        </row>
        <row r="2888">
          <cell r="A2888" t="str">
            <v>Industry</v>
          </cell>
        </row>
        <row r="2889">
          <cell r="A2889" t="str">
            <v>Industry</v>
          </cell>
        </row>
        <row r="2890">
          <cell r="A2890" t="str">
            <v>Industry</v>
          </cell>
        </row>
        <row r="2891">
          <cell r="A2891" t="str">
            <v>Industry</v>
          </cell>
        </row>
        <row r="2892">
          <cell r="A2892" t="str">
            <v>Industry</v>
          </cell>
        </row>
        <row r="2893">
          <cell r="A2893" t="str">
            <v>Industry</v>
          </cell>
        </row>
        <row r="2894">
          <cell r="A2894" t="str">
            <v>Industry</v>
          </cell>
        </row>
        <row r="2895">
          <cell r="A2895" t="str">
            <v>Industry</v>
          </cell>
        </row>
        <row r="2896">
          <cell r="A2896" t="str">
            <v>Industry</v>
          </cell>
        </row>
        <row r="2897">
          <cell r="A2897" t="str">
            <v>Industry</v>
          </cell>
        </row>
        <row r="2898">
          <cell r="A2898" t="str">
            <v>Industry</v>
          </cell>
        </row>
        <row r="2899">
          <cell r="A2899" t="str">
            <v>Industry</v>
          </cell>
        </row>
        <row r="2900">
          <cell r="A2900" t="str">
            <v>Industry</v>
          </cell>
        </row>
        <row r="2901">
          <cell r="A2901" t="str">
            <v>Industry</v>
          </cell>
        </row>
        <row r="2902">
          <cell r="A2902" t="str">
            <v>Industry</v>
          </cell>
        </row>
        <row r="2903">
          <cell r="A2903" t="str">
            <v>Industry</v>
          </cell>
        </row>
        <row r="2904">
          <cell r="A2904" t="str">
            <v>Industry</v>
          </cell>
        </row>
        <row r="2905">
          <cell r="A2905" t="str">
            <v>Industry</v>
          </cell>
        </row>
        <row r="2906">
          <cell r="A2906" t="str">
            <v>Industry</v>
          </cell>
        </row>
        <row r="2907">
          <cell r="A2907" t="str">
            <v>Industry</v>
          </cell>
        </row>
        <row r="2908">
          <cell r="A2908" t="str">
            <v>Industry</v>
          </cell>
        </row>
        <row r="2909">
          <cell r="A2909" t="str">
            <v>Industry</v>
          </cell>
        </row>
        <row r="2910">
          <cell r="A2910" t="str">
            <v>Industry</v>
          </cell>
        </row>
        <row r="2911">
          <cell r="A2911" t="str">
            <v>Industry</v>
          </cell>
        </row>
        <row r="2912">
          <cell r="A2912" t="str">
            <v>Industry</v>
          </cell>
        </row>
        <row r="2913">
          <cell r="A2913" t="str">
            <v>Industry</v>
          </cell>
        </row>
        <row r="2914">
          <cell r="A2914" t="str">
            <v>Industry</v>
          </cell>
        </row>
        <row r="2915">
          <cell r="A2915" t="str">
            <v>Industry</v>
          </cell>
        </row>
        <row r="2916">
          <cell r="A2916" t="str">
            <v>Industry</v>
          </cell>
        </row>
        <row r="2917">
          <cell r="A2917" t="str">
            <v>Industry</v>
          </cell>
        </row>
        <row r="2918">
          <cell r="A2918" t="str">
            <v>Industry</v>
          </cell>
        </row>
        <row r="2919">
          <cell r="A2919" t="str">
            <v>Industry</v>
          </cell>
        </row>
        <row r="2920">
          <cell r="A2920" t="str">
            <v>Industry</v>
          </cell>
        </row>
        <row r="2921">
          <cell r="A2921" t="str">
            <v>Industry</v>
          </cell>
        </row>
        <row r="2922">
          <cell r="A2922" t="str">
            <v>Industry</v>
          </cell>
        </row>
        <row r="2923">
          <cell r="A2923" t="str">
            <v>Industry</v>
          </cell>
        </row>
        <row r="2924">
          <cell r="A2924" t="str">
            <v>Industry</v>
          </cell>
        </row>
        <row r="2925">
          <cell r="A2925" t="str">
            <v>Industry</v>
          </cell>
        </row>
        <row r="2926">
          <cell r="A2926" t="str">
            <v>Industry</v>
          </cell>
        </row>
        <row r="2927">
          <cell r="A2927" t="str">
            <v>Industry</v>
          </cell>
        </row>
        <row r="2928">
          <cell r="A2928" t="str">
            <v>Industry</v>
          </cell>
        </row>
        <row r="2929">
          <cell r="A2929" t="str">
            <v>Industry</v>
          </cell>
        </row>
        <row r="2930">
          <cell r="A2930" t="str">
            <v>Industry</v>
          </cell>
        </row>
        <row r="2931">
          <cell r="A2931" t="str">
            <v>Industry</v>
          </cell>
        </row>
        <row r="2932">
          <cell r="A2932" t="str">
            <v>Industry</v>
          </cell>
        </row>
        <row r="2933">
          <cell r="A2933" t="str">
            <v>Industry</v>
          </cell>
        </row>
        <row r="2934">
          <cell r="A2934" t="str">
            <v>Industry</v>
          </cell>
        </row>
        <row r="2935">
          <cell r="A2935" t="str">
            <v>Industry</v>
          </cell>
        </row>
        <row r="2936">
          <cell r="A2936" t="str">
            <v>Industry</v>
          </cell>
        </row>
        <row r="2937">
          <cell r="A2937" t="str">
            <v>Industry</v>
          </cell>
        </row>
        <row r="2938">
          <cell r="A2938" t="str">
            <v>Industry</v>
          </cell>
        </row>
        <row r="2939">
          <cell r="A2939" t="str">
            <v>Industry</v>
          </cell>
        </row>
        <row r="2940">
          <cell r="A2940" t="str">
            <v>Industry</v>
          </cell>
        </row>
        <row r="2941">
          <cell r="A2941" t="str">
            <v>Industry</v>
          </cell>
        </row>
        <row r="2942">
          <cell r="A2942" t="str">
            <v>Industry</v>
          </cell>
        </row>
        <row r="2943">
          <cell r="A2943" t="str">
            <v>Industry</v>
          </cell>
        </row>
        <row r="2944">
          <cell r="A2944" t="str">
            <v>Industry</v>
          </cell>
        </row>
        <row r="2945">
          <cell r="A2945" t="str">
            <v>Industry</v>
          </cell>
        </row>
        <row r="2946">
          <cell r="A2946" t="str">
            <v>Industry</v>
          </cell>
        </row>
        <row r="2947">
          <cell r="A2947" t="str">
            <v>Industry</v>
          </cell>
        </row>
        <row r="2948">
          <cell r="A2948" t="str">
            <v>Industry</v>
          </cell>
        </row>
        <row r="2949">
          <cell r="A2949" t="str">
            <v>Industry</v>
          </cell>
        </row>
        <row r="2950">
          <cell r="A2950" t="str">
            <v>Industry</v>
          </cell>
        </row>
        <row r="2951">
          <cell r="A2951" t="str">
            <v>Reinsurer</v>
          </cell>
        </row>
        <row r="2952">
          <cell r="A2952" t="str">
            <v>Reinsurer</v>
          </cell>
        </row>
        <row r="2953">
          <cell r="A2953" t="str">
            <v>Reinsurer</v>
          </cell>
        </row>
        <row r="2954">
          <cell r="A2954" t="str">
            <v>Reinsurer</v>
          </cell>
        </row>
        <row r="2955">
          <cell r="A2955" t="str">
            <v>Reinsurer</v>
          </cell>
        </row>
        <row r="2956">
          <cell r="A2956" t="str">
            <v>Reinsurer</v>
          </cell>
        </row>
        <row r="2957">
          <cell r="A2957" t="str">
            <v>Reinsurer</v>
          </cell>
        </row>
        <row r="2958">
          <cell r="A2958" t="str">
            <v>Reinsurer</v>
          </cell>
        </row>
        <row r="2959">
          <cell r="A2959" t="str">
            <v>Reinsurer</v>
          </cell>
        </row>
        <row r="2960">
          <cell r="A2960" t="str">
            <v>Reinsurer</v>
          </cell>
        </row>
        <row r="2961">
          <cell r="A2961" t="str">
            <v>Reinsurer</v>
          </cell>
        </row>
        <row r="2962">
          <cell r="A2962" t="str">
            <v>Reinsurer</v>
          </cell>
        </row>
        <row r="2963">
          <cell r="A2963" t="str">
            <v>Reinsurer</v>
          </cell>
        </row>
        <row r="2964">
          <cell r="A2964" t="str">
            <v>Reinsurer</v>
          </cell>
        </row>
        <row r="2965">
          <cell r="A2965" t="str">
            <v>Reinsurer</v>
          </cell>
        </row>
        <row r="2966">
          <cell r="A2966" t="str">
            <v>Reinsurer</v>
          </cell>
        </row>
        <row r="2967">
          <cell r="A2967" t="str">
            <v>Reinsurer</v>
          </cell>
        </row>
        <row r="2968">
          <cell r="A2968" t="str">
            <v>Reinsurer</v>
          </cell>
        </row>
        <row r="2969">
          <cell r="A2969" t="str">
            <v>Reinsurer</v>
          </cell>
        </row>
        <row r="2970">
          <cell r="A2970" t="str">
            <v>Reinsurer</v>
          </cell>
        </row>
        <row r="2971">
          <cell r="A2971" t="str">
            <v>Reinsurer</v>
          </cell>
        </row>
        <row r="2972">
          <cell r="A2972" t="str">
            <v>Reinsurer</v>
          </cell>
        </row>
        <row r="2973">
          <cell r="A2973" t="str">
            <v>Reinsurer</v>
          </cell>
        </row>
        <row r="2974">
          <cell r="A2974" t="str">
            <v>Reinsurer</v>
          </cell>
        </row>
        <row r="2975">
          <cell r="A2975" t="str">
            <v>Reinsurer</v>
          </cell>
        </row>
        <row r="2976">
          <cell r="A2976" t="str">
            <v>Reinsurer</v>
          </cell>
        </row>
        <row r="2977">
          <cell r="A2977" t="str">
            <v>Reinsurer</v>
          </cell>
        </row>
        <row r="2978">
          <cell r="A2978" t="str">
            <v>Reinsurer</v>
          </cell>
        </row>
        <row r="2979">
          <cell r="A2979" t="str">
            <v>Reinsurer</v>
          </cell>
        </row>
        <row r="2980">
          <cell r="A2980" t="str">
            <v>Reinsurer</v>
          </cell>
        </row>
        <row r="2981">
          <cell r="A2981" t="str">
            <v>Reinsurer</v>
          </cell>
        </row>
        <row r="2982">
          <cell r="A2982" t="str">
            <v>Reinsurer</v>
          </cell>
        </row>
        <row r="2983">
          <cell r="A2983" t="str">
            <v>Reinsurer</v>
          </cell>
        </row>
        <row r="2984">
          <cell r="A2984" t="str">
            <v>Reinsurer</v>
          </cell>
        </row>
        <row r="2985">
          <cell r="A2985" t="str">
            <v>Reinsurer</v>
          </cell>
        </row>
        <row r="2986">
          <cell r="A2986" t="str">
            <v>Reinsurer</v>
          </cell>
        </row>
        <row r="2987">
          <cell r="A2987" t="str">
            <v>Reinsurer</v>
          </cell>
        </row>
        <row r="2988">
          <cell r="A2988" t="str">
            <v>Reinsurer</v>
          </cell>
        </row>
        <row r="2989">
          <cell r="A2989" t="str">
            <v>Reinsurer</v>
          </cell>
        </row>
        <row r="2990">
          <cell r="A2990" t="str">
            <v>Reinsurer</v>
          </cell>
        </row>
        <row r="2991">
          <cell r="A2991" t="str">
            <v>Reinsurer</v>
          </cell>
        </row>
        <row r="2992">
          <cell r="A2992" t="str">
            <v>Reinsurer</v>
          </cell>
        </row>
        <row r="2993">
          <cell r="A2993" t="str">
            <v>Reinsurer</v>
          </cell>
        </row>
        <row r="2994">
          <cell r="A2994" t="str">
            <v>Reinsurer</v>
          </cell>
        </row>
        <row r="2995">
          <cell r="A2995" t="str">
            <v>Reinsurer</v>
          </cell>
        </row>
        <row r="2996">
          <cell r="A2996" t="str">
            <v>Reinsurer</v>
          </cell>
        </row>
        <row r="2997">
          <cell r="A2997" t="str">
            <v>Reinsurer</v>
          </cell>
        </row>
        <row r="2998">
          <cell r="A2998" t="str">
            <v>Reinsurer</v>
          </cell>
        </row>
        <row r="2999">
          <cell r="A2999" t="str">
            <v>Reinsurer</v>
          </cell>
        </row>
        <row r="3000">
          <cell r="A3000" t="str">
            <v>Reinsurer</v>
          </cell>
        </row>
        <row r="3001">
          <cell r="A3001" t="str">
            <v>Reinsurer</v>
          </cell>
        </row>
        <row r="3002">
          <cell r="A3002" t="str">
            <v>Reinsurer</v>
          </cell>
        </row>
        <row r="3003">
          <cell r="A3003" t="str">
            <v>Reinsurer</v>
          </cell>
        </row>
        <row r="3004">
          <cell r="A3004" t="str">
            <v>Reinsurer</v>
          </cell>
        </row>
        <row r="3005">
          <cell r="A3005" t="str">
            <v>Reinsurer</v>
          </cell>
        </row>
        <row r="3006">
          <cell r="A3006" t="str">
            <v>Reinsurer</v>
          </cell>
        </row>
        <row r="3007">
          <cell r="A3007" t="str">
            <v>Reinsurer</v>
          </cell>
        </row>
        <row r="3008">
          <cell r="A3008" t="str">
            <v>Reinsurer</v>
          </cell>
        </row>
        <row r="3009">
          <cell r="A3009" t="str">
            <v>Reinsurer</v>
          </cell>
        </row>
        <row r="3010">
          <cell r="A3010" t="str">
            <v>Reinsurer</v>
          </cell>
        </row>
        <row r="3011">
          <cell r="A3011" t="str">
            <v>Reinsurer</v>
          </cell>
        </row>
        <row r="3012">
          <cell r="A3012" t="str">
            <v>Reinsurer</v>
          </cell>
        </row>
        <row r="3013">
          <cell r="A3013" t="str">
            <v>Reinsurer</v>
          </cell>
        </row>
        <row r="3014">
          <cell r="A3014" t="str">
            <v>Reinsurer</v>
          </cell>
        </row>
        <row r="3015">
          <cell r="A3015" t="str">
            <v>Reinsurer</v>
          </cell>
        </row>
        <row r="3016">
          <cell r="A3016" t="str">
            <v>Reinsurer</v>
          </cell>
        </row>
        <row r="3017">
          <cell r="A3017" t="str">
            <v>Reinsurer</v>
          </cell>
        </row>
        <row r="3018">
          <cell r="A3018" t="str">
            <v>Reinsurer</v>
          </cell>
        </row>
        <row r="3019">
          <cell r="A3019" t="str">
            <v>Reinsurer</v>
          </cell>
        </row>
        <row r="3020">
          <cell r="A3020" t="str">
            <v>Reinsurer</v>
          </cell>
        </row>
        <row r="3021">
          <cell r="A3021" t="str">
            <v>Reinsurer</v>
          </cell>
        </row>
        <row r="3022">
          <cell r="A3022" t="str">
            <v>Reinsurer</v>
          </cell>
        </row>
        <row r="3023">
          <cell r="A3023" t="str">
            <v>Reinsurer</v>
          </cell>
        </row>
        <row r="3024">
          <cell r="A3024" t="str">
            <v>Reinsurer</v>
          </cell>
        </row>
        <row r="3025">
          <cell r="A3025" t="str">
            <v>Reinsurer</v>
          </cell>
        </row>
        <row r="3026">
          <cell r="A3026" t="str">
            <v>Reinsurer</v>
          </cell>
        </row>
        <row r="3027">
          <cell r="A3027" t="str">
            <v>Reinsurer</v>
          </cell>
        </row>
        <row r="3028">
          <cell r="A3028" t="str">
            <v>Reinsurer</v>
          </cell>
        </row>
        <row r="3029">
          <cell r="A3029" t="str">
            <v>Reinsurer</v>
          </cell>
        </row>
        <row r="3030">
          <cell r="A3030" t="str">
            <v>Reinsurer</v>
          </cell>
        </row>
        <row r="3031">
          <cell r="A3031" t="str">
            <v>Reinsurer</v>
          </cell>
        </row>
        <row r="3032">
          <cell r="A3032" t="str">
            <v>Reinsurer</v>
          </cell>
        </row>
        <row r="3033">
          <cell r="A3033" t="str">
            <v>Reinsurer</v>
          </cell>
        </row>
        <row r="3034">
          <cell r="A3034" t="str">
            <v>Reinsurer</v>
          </cell>
        </row>
        <row r="3035">
          <cell r="A3035" t="str">
            <v>Reinsurer</v>
          </cell>
        </row>
        <row r="3036">
          <cell r="A3036" t="str">
            <v>Reinsurer</v>
          </cell>
        </row>
        <row r="3037">
          <cell r="A3037" t="str">
            <v>Direct</v>
          </cell>
        </row>
        <row r="3038">
          <cell r="A3038" t="str">
            <v>Direct</v>
          </cell>
        </row>
        <row r="3039">
          <cell r="A3039" t="str">
            <v>Direct</v>
          </cell>
        </row>
        <row r="3040">
          <cell r="A3040" t="str">
            <v>Direct</v>
          </cell>
        </row>
        <row r="3041">
          <cell r="A3041" t="str">
            <v>Direct</v>
          </cell>
        </row>
        <row r="3042">
          <cell r="A3042" t="str">
            <v>Direct</v>
          </cell>
        </row>
        <row r="3043">
          <cell r="A3043" t="str">
            <v>Direct</v>
          </cell>
        </row>
        <row r="3044">
          <cell r="A3044" t="str">
            <v>Direct</v>
          </cell>
        </row>
        <row r="3045">
          <cell r="A3045" t="str">
            <v>Direct</v>
          </cell>
        </row>
        <row r="3046">
          <cell r="A3046" t="str">
            <v>Direct</v>
          </cell>
        </row>
        <row r="3047">
          <cell r="A3047" t="str">
            <v>Direct</v>
          </cell>
        </row>
        <row r="3048">
          <cell r="A3048" t="str">
            <v>Direct</v>
          </cell>
        </row>
        <row r="3049">
          <cell r="A3049" t="str">
            <v>Direct</v>
          </cell>
        </row>
        <row r="3050">
          <cell r="A3050" t="str">
            <v>Direct</v>
          </cell>
        </row>
        <row r="3051">
          <cell r="A3051" t="str">
            <v>Direct</v>
          </cell>
        </row>
        <row r="3052">
          <cell r="A3052" t="str">
            <v>Direct</v>
          </cell>
        </row>
        <row r="3053">
          <cell r="A3053" t="str">
            <v>Direct</v>
          </cell>
        </row>
        <row r="3054">
          <cell r="A3054" t="str">
            <v>Direct</v>
          </cell>
        </row>
        <row r="3055">
          <cell r="A3055" t="str">
            <v>Direct</v>
          </cell>
        </row>
        <row r="3056">
          <cell r="A3056" t="str">
            <v>Direct</v>
          </cell>
        </row>
        <row r="3057">
          <cell r="A3057" t="str">
            <v>Direct</v>
          </cell>
        </row>
        <row r="3058">
          <cell r="A3058" t="str">
            <v>Direct</v>
          </cell>
        </row>
        <row r="3059">
          <cell r="A3059" t="str">
            <v>Direct</v>
          </cell>
        </row>
        <row r="3060">
          <cell r="A3060" t="str">
            <v>Direct</v>
          </cell>
        </row>
        <row r="3061">
          <cell r="A3061" t="str">
            <v>Direct</v>
          </cell>
        </row>
        <row r="3062">
          <cell r="A3062" t="str">
            <v>Direct</v>
          </cell>
        </row>
        <row r="3063">
          <cell r="A3063" t="str">
            <v>Direct</v>
          </cell>
        </row>
        <row r="3064">
          <cell r="A3064" t="str">
            <v>Direct</v>
          </cell>
        </row>
        <row r="3065">
          <cell r="A3065" t="str">
            <v>Direct</v>
          </cell>
        </row>
        <row r="3066">
          <cell r="A3066" t="str">
            <v>Direct</v>
          </cell>
        </row>
        <row r="3067">
          <cell r="A3067" t="str">
            <v>Direct</v>
          </cell>
        </row>
        <row r="3068">
          <cell r="A3068" t="str">
            <v>Direct</v>
          </cell>
        </row>
        <row r="3069">
          <cell r="A3069" t="str">
            <v>Direct</v>
          </cell>
        </row>
        <row r="3070">
          <cell r="A3070" t="str">
            <v>Direct</v>
          </cell>
        </row>
        <row r="3071">
          <cell r="A3071" t="str">
            <v>Direct</v>
          </cell>
        </row>
        <row r="3072">
          <cell r="A3072" t="str">
            <v>Direct</v>
          </cell>
        </row>
        <row r="3073">
          <cell r="A3073" t="str">
            <v>Direct</v>
          </cell>
        </row>
        <row r="3074">
          <cell r="A3074" t="str">
            <v>Direct</v>
          </cell>
        </row>
        <row r="3075">
          <cell r="A3075" t="str">
            <v>Direct</v>
          </cell>
        </row>
        <row r="3076">
          <cell r="A3076" t="str">
            <v>Direct</v>
          </cell>
        </row>
        <row r="3077">
          <cell r="A3077" t="str">
            <v>Direct</v>
          </cell>
        </row>
        <row r="3078">
          <cell r="A3078" t="str">
            <v>Direct</v>
          </cell>
        </row>
        <row r="3079">
          <cell r="A3079" t="str">
            <v>Direct</v>
          </cell>
        </row>
        <row r="3080">
          <cell r="A3080" t="str">
            <v>Direct</v>
          </cell>
        </row>
        <row r="3081">
          <cell r="A3081" t="str">
            <v>Direct</v>
          </cell>
        </row>
        <row r="3082">
          <cell r="A3082" t="str">
            <v>Direct</v>
          </cell>
        </row>
        <row r="3083">
          <cell r="A3083" t="str">
            <v>Direct</v>
          </cell>
        </row>
        <row r="3084">
          <cell r="A3084" t="str">
            <v>Direct</v>
          </cell>
        </row>
        <row r="3085">
          <cell r="A3085" t="str">
            <v>Direct</v>
          </cell>
        </row>
        <row r="3086">
          <cell r="A3086" t="str">
            <v>Direct</v>
          </cell>
        </row>
        <row r="3087">
          <cell r="A3087" t="str">
            <v>Direct</v>
          </cell>
        </row>
        <row r="3088">
          <cell r="A3088" t="str">
            <v>Direct</v>
          </cell>
        </row>
        <row r="3089">
          <cell r="A3089" t="str">
            <v>Direct</v>
          </cell>
        </row>
        <row r="3090">
          <cell r="A3090" t="str">
            <v>Direct</v>
          </cell>
        </row>
        <row r="3091">
          <cell r="A3091" t="str">
            <v>Direct</v>
          </cell>
        </row>
        <row r="3092">
          <cell r="A3092" t="str">
            <v>Direct</v>
          </cell>
        </row>
        <row r="3093">
          <cell r="A3093" t="str">
            <v>Direct</v>
          </cell>
        </row>
        <row r="3094">
          <cell r="A3094" t="str">
            <v>Direct</v>
          </cell>
        </row>
        <row r="3095">
          <cell r="A3095" t="str">
            <v>Direct</v>
          </cell>
        </row>
        <row r="3096">
          <cell r="A3096" t="str">
            <v>Direct</v>
          </cell>
        </row>
        <row r="3097">
          <cell r="A3097" t="str">
            <v>Direct</v>
          </cell>
        </row>
        <row r="3098">
          <cell r="A3098" t="str">
            <v>Direct</v>
          </cell>
        </row>
        <row r="3099">
          <cell r="A3099" t="str">
            <v>Direct</v>
          </cell>
        </row>
        <row r="3100">
          <cell r="A3100" t="str">
            <v>Direct</v>
          </cell>
        </row>
        <row r="3101">
          <cell r="A3101" t="str">
            <v>Direct</v>
          </cell>
        </row>
        <row r="3102">
          <cell r="A3102" t="str">
            <v>Direct</v>
          </cell>
        </row>
        <row r="3103">
          <cell r="A3103" t="str">
            <v>Direct</v>
          </cell>
        </row>
        <row r="3104">
          <cell r="A3104" t="str">
            <v>Direct</v>
          </cell>
        </row>
        <row r="3105">
          <cell r="A3105" t="str">
            <v>Direct</v>
          </cell>
        </row>
        <row r="3106">
          <cell r="A3106" t="str">
            <v>Direct</v>
          </cell>
        </row>
        <row r="3107">
          <cell r="A3107" t="str">
            <v>Direct</v>
          </cell>
        </row>
        <row r="3108">
          <cell r="A3108" t="str">
            <v>Direct</v>
          </cell>
        </row>
        <row r="3109">
          <cell r="A3109" t="str">
            <v>Direct</v>
          </cell>
        </row>
        <row r="3110">
          <cell r="A3110" t="str">
            <v>Direct</v>
          </cell>
        </row>
        <row r="3111">
          <cell r="A3111" t="str">
            <v>Direct</v>
          </cell>
        </row>
        <row r="3112">
          <cell r="A3112" t="str">
            <v>Direct</v>
          </cell>
        </row>
        <row r="3113">
          <cell r="A3113" t="str">
            <v>Direct</v>
          </cell>
        </row>
        <row r="3114">
          <cell r="A3114" t="str">
            <v>Direct</v>
          </cell>
        </row>
        <row r="3115">
          <cell r="A3115" t="str">
            <v>Direct</v>
          </cell>
        </row>
        <row r="3116">
          <cell r="A3116" t="str">
            <v>Direct</v>
          </cell>
        </row>
        <row r="3117">
          <cell r="A3117" t="str">
            <v>Direct</v>
          </cell>
        </row>
        <row r="3118">
          <cell r="A3118" t="str">
            <v>Direct</v>
          </cell>
        </row>
        <row r="3119">
          <cell r="A3119" t="str">
            <v>Direct</v>
          </cell>
        </row>
        <row r="3120">
          <cell r="A3120" t="str">
            <v>Direct</v>
          </cell>
        </row>
        <row r="3121">
          <cell r="A3121" t="str">
            <v>Direct</v>
          </cell>
        </row>
        <row r="3122">
          <cell r="A3122" t="str">
            <v>Direct</v>
          </cell>
        </row>
        <row r="3123">
          <cell r="A3123" t="str">
            <v>Direct</v>
          </cell>
        </row>
        <row r="3124">
          <cell r="A3124" t="str">
            <v>Direct</v>
          </cell>
        </row>
        <row r="3125">
          <cell r="A3125" t="str">
            <v>Direct</v>
          </cell>
        </row>
        <row r="3126">
          <cell r="A3126" t="str">
            <v>Direct</v>
          </cell>
        </row>
        <row r="3127">
          <cell r="A3127" t="str">
            <v>Direct</v>
          </cell>
        </row>
        <row r="3128">
          <cell r="A3128" t="str">
            <v>Direct</v>
          </cell>
        </row>
        <row r="3129">
          <cell r="A3129" t="str">
            <v>Direct</v>
          </cell>
        </row>
        <row r="3130">
          <cell r="A3130" t="str">
            <v>Direct</v>
          </cell>
        </row>
        <row r="3131">
          <cell r="A3131" t="str">
            <v>Direct</v>
          </cell>
        </row>
        <row r="3132">
          <cell r="A3132" t="str">
            <v>Direct</v>
          </cell>
        </row>
        <row r="3133">
          <cell r="A3133" t="str">
            <v>Direct</v>
          </cell>
        </row>
        <row r="3134">
          <cell r="A3134" t="str">
            <v>Direct</v>
          </cell>
        </row>
        <row r="3135">
          <cell r="A3135" t="str">
            <v>Direct</v>
          </cell>
        </row>
        <row r="3136">
          <cell r="A3136" t="str">
            <v>Direct</v>
          </cell>
        </row>
        <row r="3137">
          <cell r="A3137" t="str">
            <v>Direct</v>
          </cell>
        </row>
        <row r="3138">
          <cell r="A3138" t="str">
            <v>Direct</v>
          </cell>
        </row>
        <row r="3139">
          <cell r="A3139" t="str">
            <v>Direct</v>
          </cell>
        </row>
        <row r="3140">
          <cell r="A3140" t="str">
            <v>Direct</v>
          </cell>
        </row>
        <row r="3141">
          <cell r="A3141" t="str">
            <v>Direct</v>
          </cell>
        </row>
        <row r="3142">
          <cell r="A3142" t="str">
            <v>Direct</v>
          </cell>
        </row>
        <row r="3143">
          <cell r="A3143" t="str">
            <v>Direct</v>
          </cell>
        </row>
        <row r="3144">
          <cell r="A3144" t="str">
            <v>Direct</v>
          </cell>
        </row>
        <row r="3145">
          <cell r="A3145" t="str">
            <v>Direct</v>
          </cell>
        </row>
        <row r="3146">
          <cell r="A3146" t="str">
            <v>Direct</v>
          </cell>
        </row>
        <row r="3147">
          <cell r="A3147" t="str">
            <v>Direct</v>
          </cell>
        </row>
        <row r="3148">
          <cell r="A3148" t="str">
            <v>Direct</v>
          </cell>
        </row>
        <row r="3149">
          <cell r="A3149" t="str">
            <v>Direct</v>
          </cell>
        </row>
        <row r="3150">
          <cell r="A3150" t="str">
            <v>Direct</v>
          </cell>
        </row>
        <row r="3151">
          <cell r="A3151" t="str">
            <v>Industry</v>
          </cell>
        </row>
        <row r="3152">
          <cell r="A3152" t="str">
            <v>Industry</v>
          </cell>
        </row>
        <row r="3153">
          <cell r="A3153" t="str">
            <v>Industry</v>
          </cell>
        </row>
        <row r="3154">
          <cell r="A3154" t="str">
            <v>Industry</v>
          </cell>
        </row>
        <row r="3155">
          <cell r="A3155" t="str">
            <v>Industry</v>
          </cell>
        </row>
        <row r="3156">
          <cell r="A3156" t="str">
            <v>Industry</v>
          </cell>
        </row>
        <row r="3157">
          <cell r="A3157" t="str">
            <v>Industry</v>
          </cell>
        </row>
        <row r="3158">
          <cell r="A3158" t="str">
            <v>Industry</v>
          </cell>
        </row>
        <row r="3159">
          <cell r="A3159" t="str">
            <v>Industry</v>
          </cell>
        </row>
        <row r="3160">
          <cell r="A3160" t="str">
            <v>Industry</v>
          </cell>
        </row>
        <row r="3161">
          <cell r="A3161" t="str">
            <v>Industry</v>
          </cell>
        </row>
        <row r="3162">
          <cell r="A3162" t="str">
            <v>Industry</v>
          </cell>
        </row>
        <row r="3163">
          <cell r="A3163" t="str">
            <v>Industry</v>
          </cell>
        </row>
        <row r="3164">
          <cell r="A3164" t="str">
            <v>Industry</v>
          </cell>
        </row>
        <row r="3165">
          <cell r="A3165" t="str">
            <v>Industry</v>
          </cell>
        </row>
        <row r="3166">
          <cell r="A3166" t="str">
            <v>Industry</v>
          </cell>
        </row>
        <row r="3167">
          <cell r="A3167" t="str">
            <v>Industry</v>
          </cell>
        </row>
        <row r="3168">
          <cell r="A3168" t="str">
            <v>Industry</v>
          </cell>
        </row>
        <row r="3169">
          <cell r="A3169" t="str">
            <v>Industry</v>
          </cell>
        </row>
        <row r="3170">
          <cell r="A3170" t="str">
            <v>Industry</v>
          </cell>
        </row>
        <row r="3171">
          <cell r="A3171" t="str">
            <v>Industry</v>
          </cell>
        </row>
        <row r="3172">
          <cell r="A3172" t="str">
            <v>Industry</v>
          </cell>
        </row>
        <row r="3173">
          <cell r="A3173" t="str">
            <v>Industry</v>
          </cell>
        </row>
        <row r="3174">
          <cell r="A3174" t="str">
            <v>Industry</v>
          </cell>
        </row>
        <row r="3175">
          <cell r="A3175" t="str">
            <v>Industry</v>
          </cell>
        </row>
        <row r="3176">
          <cell r="A3176" t="str">
            <v>Industry</v>
          </cell>
        </row>
        <row r="3177">
          <cell r="A3177" t="str">
            <v>Industry</v>
          </cell>
        </row>
        <row r="3178">
          <cell r="A3178" t="str">
            <v>Industry</v>
          </cell>
        </row>
        <row r="3179">
          <cell r="A3179" t="str">
            <v>Industry</v>
          </cell>
        </row>
        <row r="3180">
          <cell r="A3180" t="str">
            <v>Industry</v>
          </cell>
        </row>
        <row r="3181">
          <cell r="A3181" t="str">
            <v>Industry</v>
          </cell>
        </row>
        <row r="3182">
          <cell r="A3182" t="str">
            <v>Industry</v>
          </cell>
        </row>
        <row r="3183">
          <cell r="A3183" t="str">
            <v>Industry</v>
          </cell>
        </row>
        <row r="3184">
          <cell r="A3184" t="str">
            <v>Industry</v>
          </cell>
        </row>
        <row r="3185">
          <cell r="A3185" t="str">
            <v>Industry</v>
          </cell>
        </row>
        <row r="3186">
          <cell r="A3186" t="str">
            <v>Industry</v>
          </cell>
        </row>
        <row r="3187">
          <cell r="A3187" t="str">
            <v>Industry</v>
          </cell>
        </row>
        <row r="3188">
          <cell r="A3188" t="str">
            <v>Industry</v>
          </cell>
        </row>
        <row r="3189">
          <cell r="A3189" t="str">
            <v>Industry</v>
          </cell>
        </row>
        <row r="3190">
          <cell r="A3190" t="str">
            <v>Industry</v>
          </cell>
        </row>
        <row r="3191">
          <cell r="A3191" t="str">
            <v>Industry</v>
          </cell>
        </row>
        <row r="3192">
          <cell r="A3192" t="str">
            <v>Industry</v>
          </cell>
        </row>
        <row r="3193">
          <cell r="A3193" t="str">
            <v>Industry</v>
          </cell>
        </row>
        <row r="3194">
          <cell r="A3194" t="str">
            <v>Industry</v>
          </cell>
        </row>
        <row r="3195">
          <cell r="A3195" t="str">
            <v>Industry</v>
          </cell>
        </row>
        <row r="3196">
          <cell r="A3196" t="str">
            <v>Industry</v>
          </cell>
        </row>
        <row r="3197">
          <cell r="A3197" t="str">
            <v>Industry</v>
          </cell>
        </row>
        <row r="3198">
          <cell r="A3198" t="str">
            <v>Industry</v>
          </cell>
        </row>
        <row r="3199">
          <cell r="A3199" t="str">
            <v>Industry</v>
          </cell>
        </row>
        <row r="3200">
          <cell r="A3200" t="str">
            <v>Industry</v>
          </cell>
        </row>
        <row r="3201">
          <cell r="A3201" t="str">
            <v>Industry</v>
          </cell>
        </row>
        <row r="3202">
          <cell r="A3202" t="str">
            <v>Industry</v>
          </cell>
        </row>
        <row r="3203">
          <cell r="A3203" t="str">
            <v>Industry</v>
          </cell>
        </row>
        <row r="3204">
          <cell r="A3204" t="str">
            <v>Industry</v>
          </cell>
        </row>
        <row r="3205">
          <cell r="A3205" t="str">
            <v>Industry</v>
          </cell>
        </row>
        <row r="3206">
          <cell r="A3206" t="str">
            <v>Industry</v>
          </cell>
        </row>
        <row r="3207">
          <cell r="A3207" t="str">
            <v>Industry</v>
          </cell>
        </row>
        <row r="3208">
          <cell r="A3208" t="str">
            <v>Industry</v>
          </cell>
        </row>
        <row r="3209">
          <cell r="A3209" t="str">
            <v>Industry</v>
          </cell>
        </row>
        <row r="3210">
          <cell r="A3210" t="str">
            <v>Industry</v>
          </cell>
        </row>
        <row r="3211">
          <cell r="A3211" t="str">
            <v>Industry</v>
          </cell>
        </row>
        <row r="3212">
          <cell r="A3212" t="str">
            <v>Industry</v>
          </cell>
        </row>
        <row r="3213">
          <cell r="A3213" t="str">
            <v>Industry</v>
          </cell>
        </row>
        <row r="3214">
          <cell r="A3214" t="str">
            <v>Industry</v>
          </cell>
        </row>
        <row r="3215">
          <cell r="A3215" t="str">
            <v>Industry</v>
          </cell>
        </row>
        <row r="3216">
          <cell r="A3216" t="str">
            <v>Industry</v>
          </cell>
        </row>
        <row r="3217">
          <cell r="A3217" t="str">
            <v>Industry</v>
          </cell>
        </row>
        <row r="3218">
          <cell r="A3218" t="str">
            <v>Industry</v>
          </cell>
        </row>
        <row r="3219">
          <cell r="A3219" t="str">
            <v>Industry</v>
          </cell>
        </row>
        <row r="3220">
          <cell r="A3220" t="str">
            <v>Industry</v>
          </cell>
        </row>
        <row r="3221">
          <cell r="A3221" t="str">
            <v>Industry</v>
          </cell>
        </row>
        <row r="3222">
          <cell r="A3222" t="str">
            <v>Industry</v>
          </cell>
        </row>
        <row r="3223">
          <cell r="A3223" t="str">
            <v>Industry</v>
          </cell>
        </row>
        <row r="3224">
          <cell r="A3224" t="str">
            <v>Industry</v>
          </cell>
        </row>
        <row r="3225">
          <cell r="A3225" t="str">
            <v>Industry</v>
          </cell>
        </row>
        <row r="3226">
          <cell r="A3226" t="str">
            <v>Industry</v>
          </cell>
        </row>
        <row r="3227">
          <cell r="A3227" t="str">
            <v>Industry</v>
          </cell>
        </row>
        <row r="3228">
          <cell r="A3228" t="str">
            <v>Industry</v>
          </cell>
        </row>
        <row r="3229">
          <cell r="A3229" t="str">
            <v>Industry</v>
          </cell>
        </row>
        <row r="3230">
          <cell r="A3230" t="str">
            <v>Industry</v>
          </cell>
        </row>
        <row r="3231">
          <cell r="A3231" t="str">
            <v>Industry</v>
          </cell>
        </row>
        <row r="3232">
          <cell r="A3232" t="str">
            <v>Industry</v>
          </cell>
        </row>
        <row r="3233">
          <cell r="A3233" t="str">
            <v>Industry</v>
          </cell>
        </row>
        <row r="3234">
          <cell r="A3234" t="str">
            <v>Industry</v>
          </cell>
        </row>
        <row r="3235">
          <cell r="A3235" t="str">
            <v>Industry</v>
          </cell>
        </row>
        <row r="3236">
          <cell r="A3236" t="str">
            <v>Industry</v>
          </cell>
        </row>
        <row r="3237">
          <cell r="A3237" t="str">
            <v>Industry</v>
          </cell>
        </row>
        <row r="3238">
          <cell r="A3238" t="str">
            <v>Industry</v>
          </cell>
        </row>
        <row r="3239">
          <cell r="A3239" t="str">
            <v>Industry</v>
          </cell>
        </row>
        <row r="3240">
          <cell r="A3240" t="str">
            <v>Industry</v>
          </cell>
        </row>
        <row r="3241">
          <cell r="A3241" t="str">
            <v>Industry</v>
          </cell>
        </row>
        <row r="3242">
          <cell r="A3242" t="str">
            <v>Industry</v>
          </cell>
        </row>
        <row r="3243">
          <cell r="A3243" t="str">
            <v>Industry</v>
          </cell>
        </row>
        <row r="3244">
          <cell r="A3244" t="str">
            <v>Industry</v>
          </cell>
        </row>
        <row r="3245">
          <cell r="A3245" t="str">
            <v>Industry</v>
          </cell>
        </row>
        <row r="3246">
          <cell r="A3246" t="str">
            <v>Industry</v>
          </cell>
        </row>
        <row r="3247">
          <cell r="A3247" t="str">
            <v>Industry</v>
          </cell>
        </row>
        <row r="3248">
          <cell r="A3248" t="str">
            <v>Industry</v>
          </cell>
        </row>
        <row r="3249">
          <cell r="A3249" t="str">
            <v>Industry</v>
          </cell>
        </row>
        <row r="3250">
          <cell r="A3250" t="str">
            <v>Industry</v>
          </cell>
        </row>
        <row r="3251">
          <cell r="A3251" t="str">
            <v>Industry</v>
          </cell>
        </row>
        <row r="3252">
          <cell r="A3252" t="str">
            <v>Industry</v>
          </cell>
        </row>
        <row r="3253">
          <cell r="A3253" t="str">
            <v>Industry</v>
          </cell>
        </row>
        <row r="3254">
          <cell r="A3254" t="str">
            <v>Industry</v>
          </cell>
        </row>
        <row r="3255">
          <cell r="A3255" t="str">
            <v>Industry</v>
          </cell>
        </row>
        <row r="3256">
          <cell r="A3256" t="str">
            <v>Industry</v>
          </cell>
        </row>
        <row r="3257">
          <cell r="A3257" t="str">
            <v>Industry</v>
          </cell>
        </row>
        <row r="3258">
          <cell r="A3258" t="str">
            <v>Industry</v>
          </cell>
        </row>
        <row r="3259">
          <cell r="A3259" t="str">
            <v>Industry</v>
          </cell>
        </row>
        <row r="3260">
          <cell r="A3260" t="str">
            <v>Industry</v>
          </cell>
        </row>
        <row r="3261">
          <cell r="A3261" t="str">
            <v>Industry</v>
          </cell>
        </row>
        <row r="3262">
          <cell r="A3262" t="str">
            <v>Industry</v>
          </cell>
        </row>
        <row r="3263">
          <cell r="A3263" t="str">
            <v>Industry</v>
          </cell>
        </row>
        <row r="3264">
          <cell r="A3264" t="str">
            <v>Industry</v>
          </cell>
        </row>
        <row r="3265">
          <cell r="A3265" t="str">
            <v>Direct</v>
          </cell>
        </row>
        <row r="3266">
          <cell r="A3266" t="str">
            <v>Direct</v>
          </cell>
        </row>
        <row r="3267">
          <cell r="A3267" t="str">
            <v>Direct</v>
          </cell>
        </row>
        <row r="3268">
          <cell r="A3268" t="str">
            <v>Direct</v>
          </cell>
        </row>
        <row r="3269">
          <cell r="A3269" t="str">
            <v>Direct</v>
          </cell>
        </row>
        <row r="3270">
          <cell r="A3270" t="str">
            <v>Direct</v>
          </cell>
        </row>
        <row r="3271">
          <cell r="A3271" t="str">
            <v>Direct</v>
          </cell>
        </row>
        <row r="3272">
          <cell r="A3272" t="str">
            <v>Direct</v>
          </cell>
        </row>
        <row r="3273">
          <cell r="A3273" t="str">
            <v>Direct</v>
          </cell>
        </row>
        <row r="3274">
          <cell r="A3274" t="str">
            <v>Direct</v>
          </cell>
        </row>
        <row r="3275">
          <cell r="A3275" t="str">
            <v>Direct</v>
          </cell>
        </row>
        <row r="3276">
          <cell r="A3276" t="str">
            <v>Direct</v>
          </cell>
        </row>
        <row r="3277">
          <cell r="A3277" t="str">
            <v>Direct</v>
          </cell>
        </row>
        <row r="3278">
          <cell r="A3278" t="str">
            <v>Direct</v>
          </cell>
        </row>
        <row r="3279">
          <cell r="A3279" t="str">
            <v>Direct</v>
          </cell>
        </row>
        <row r="3280">
          <cell r="A3280" t="str">
            <v>Direct</v>
          </cell>
        </row>
        <row r="3281">
          <cell r="A3281" t="str">
            <v>Direct</v>
          </cell>
        </row>
        <row r="3282">
          <cell r="A3282" t="str">
            <v>Direct</v>
          </cell>
        </row>
        <row r="3283">
          <cell r="A3283" t="str">
            <v>Direct</v>
          </cell>
        </row>
        <row r="3284">
          <cell r="A3284" t="str">
            <v>Direct</v>
          </cell>
        </row>
        <row r="3285">
          <cell r="A3285" t="str">
            <v>Direct</v>
          </cell>
        </row>
        <row r="3286">
          <cell r="A3286" t="str">
            <v>Direct</v>
          </cell>
        </row>
        <row r="3287">
          <cell r="A3287" t="str">
            <v>Direct</v>
          </cell>
        </row>
        <row r="3288">
          <cell r="A3288" t="str">
            <v>Direct</v>
          </cell>
        </row>
        <row r="3289">
          <cell r="A3289" t="str">
            <v>Direct</v>
          </cell>
        </row>
        <row r="3290">
          <cell r="A3290" t="str">
            <v>Direct</v>
          </cell>
        </row>
        <row r="3291">
          <cell r="A3291" t="str">
            <v>Direct</v>
          </cell>
        </row>
        <row r="3292">
          <cell r="A3292" t="str">
            <v>Direct</v>
          </cell>
        </row>
        <row r="3293">
          <cell r="A3293" t="str">
            <v>Direct</v>
          </cell>
        </row>
        <row r="3294">
          <cell r="A3294" t="str">
            <v>Direct</v>
          </cell>
        </row>
        <row r="3295">
          <cell r="A3295" t="str">
            <v>Direct</v>
          </cell>
        </row>
        <row r="3296">
          <cell r="A3296" t="str">
            <v>Direct</v>
          </cell>
        </row>
        <row r="3297">
          <cell r="A3297" t="str">
            <v>Direct</v>
          </cell>
        </row>
        <row r="3298">
          <cell r="A3298" t="str">
            <v>Direct</v>
          </cell>
        </row>
        <row r="3299">
          <cell r="A3299" t="str">
            <v>Direct</v>
          </cell>
        </row>
        <row r="3300">
          <cell r="A3300" t="str">
            <v>Direct</v>
          </cell>
        </row>
        <row r="3301">
          <cell r="A3301" t="str">
            <v>Direct</v>
          </cell>
        </row>
        <row r="3302">
          <cell r="A3302" t="str">
            <v>Direct</v>
          </cell>
        </row>
        <row r="3303">
          <cell r="A3303" t="str">
            <v>Direct</v>
          </cell>
        </row>
        <row r="3304">
          <cell r="A3304" t="str">
            <v>Direct</v>
          </cell>
        </row>
        <row r="3305">
          <cell r="A3305" t="str">
            <v>Direct</v>
          </cell>
        </row>
        <row r="3306">
          <cell r="A3306" t="str">
            <v>Direct</v>
          </cell>
        </row>
        <row r="3307">
          <cell r="A3307" t="str">
            <v>Direct</v>
          </cell>
        </row>
        <row r="3308">
          <cell r="A3308" t="str">
            <v>Direct</v>
          </cell>
        </row>
        <row r="3309">
          <cell r="A3309" t="str">
            <v>Direct</v>
          </cell>
        </row>
        <row r="3310">
          <cell r="A3310" t="str">
            <v>Direct</v>
          </cell>
        </row>
        <row r="3311">
          <cell r="A3311" t="str">
            <v>Direct</v>
          </cell>
        </row>
        <row r="3312">
          <cell r="A3312" t="str">
            <v>Direct</v>
          </cell>
        </row>
        <row r="3313">
          <cell r="A3313" t="str">
            <v>Direct</v>
          </cell>
        </row>
        <row r="3314">
          <cell r="A3314" t="str">
            <v>Direct</v>
          </cell>
        </row>
        <row r="3315">
          <cell r="A3315" t="str">
            <v>Direct</v>
          </cell>
        </row>
        <row r="3316">
          <cell r="A3316" t="str">
            <v>Direct</v>
          </cell>
        </row>
        <row r="3317">
          <cell r="A3317" t="str">
            <v>Direct</v>
          </cell>
        </row>
        <row r="3318">
          <cell r="A3318" t="str">
            <v>Direct</v>
          </cell>
        </row>
        <row r="3319">
          <cell r="A3319" t="str">
            <v>Direct</v>
          </cell>
        </row>
        <row r="3320">
          <cell r="A3320" t="str">
            <v>Direct</v>
          </cell>
        </row>
        <row r="3321">
          <cell r="A3321" t="str">
            <v>Direct</v>
          </cell>
        </row>
        <row r="3322">
          <cell r="A3322" t="str">
            <v>Direct</v>
          </cell>
        </row>
        <row r="3323">
          <cell r="A3323" t="str">
            <v>Direct</v>
          </cell>
        </row>
        <row r="3324">
          <cell r="A3324" t="str">
            <v>Direct</v>
          </cell>
        </row>
        <row r="3325">
          <cell r="A3325" t="str">
            <v>Direct</v>
          </cell>
        </row>
        <row r="3326">
          <cell r="A3326" t="str">
            <v>Direct</v>
          </cell>
        </row>
        <row r="3327">
          <cell r="A3327" t="str">
            <v>Direct</v>
          </cell>
        </row>
        <row r="3328">
          <cell r="A3328" t="str">
            <v>Direct</v>
          </cell>
        </row>
        <row r="3329">
          <cell r="A3329" t="str">
            <v>Direct</v>
          </cell>
        </row>
        <row r="3330">
          <cell r="A3330" t="str">
            <v>Direct</v>
          </cell>
        </row>
        <row r="3331">
          <cell r="A3331" t="str">
            <v>Industry</v>
          </cell>
        </row>
        <row r="3332">
          <cell r="A3332" t="str">
            <v>Industry</v>
          </cell>
        </row>
        <row r="3333">
          <cell r="A3333" t="str">
            <v>Industry</v>
          </cell>
        </row>
        <row r="3334">
          <cell r="A3334" t="str">
            <v>Industry</v>
          </cell>
        </row>
        <row r="3335">
          <cell r="A3335" t="str">
            <v>Industry</v>
          </cell>
        </row>
        <row r="3336">
          <cell r="A3336" t="str">
            <v>Industry</v>
          </cell>
        </row>
        <row r="3337">
          <cell r="A3337" t="str">
            <v>Industry</v>
          </cell>
        </row>
        <row r="3338">
          <cell r="A3338" t="str">
            <v>Industry</v>
          </cell>
        </row>
        <row r="3339">
          <cell r="A3339" t="str">
            <v>Industry</v>
          </cell>
        </row>
        <row r="3340">
          <cell r="A3340" t="str">
            <v>Industry</v>
          </cell>
        </row>
        <row r="3341">
          <cell r="A3341" t="str">
            <v>Industry</v>
          </cell>
        </row>
        <row r="3342">
          <cell r="A3342" t="str">
            <v>Industry</v>
          </cell>
        </row>
        <row r="3343">
          <cell r="A3343" t="str">
            <v>Industry</v>
          </cell>
        </row>
        <row r="3344">
          <cell r="A3344" t="str">
            <v>Industry</v>
          </cell>
        </row>
        <row r="3345">
          <cell r="A3345" t="str">
            <v>Industry</v>
          </cell>
        </row>
        <row r="3346">
          <cell r="A3346" t="str">
            <v>Industry</v>
          </cell>
        </row>
        <row r="3347">
          <cell r="A3347" t="str">
            <v>Industry</v>
          </cell>
        </row>
        <row r="3348">
          <cell r="A3348" t="str">
            <v>Industry</v>
          </cell>
        </row>
        <row r="3349">
          <cell r="A3349" t="str">
            <v>Industry</v>
          </cell>
        </row>
        <row r="3350">
          <cell r="A3350" t="str">
            <v>Industry</v>
          </cell>
        </row>
        <row r="3351">
          <cell r="A3351" t="str">
            <v>Industry</v>
          </cell>
        </row>
        <row r="3352">
          <cell r="A3352" t="str">
            <v>Industry</v>
          </cell>
        </row>
        <row r="3353">
          <cell r="A3353" t="str">
            <v>Industry</v>
          </cell>
        </row>
        <row r="3354">
          <cell r="A3354" t="str">
            <v>Industry</v>
          </cell>
        </row>
        <row r="3355">
          <cell r="A3355" t="str">
            <v>Industry</v>
          </cell>
        </row>
        <row r="3356">
          <cell r="A3356" t="str">
            <v>Industry</v>
          </cell>
        </row>
        <row r="3357">
          <cell r="A3357" t="str">
            <v>Industry</v>
          </cell>
        </row>
        <row r="3358">
          <cell r="A3358" t="str">
            <v>Industry</v>
          </cell>
        </row>
        <row r="3359">
          <cell r="A3359" t="str">
            <v>Industry</v>
          </cell>
        </row>
        <row r="3360">
          <cell r="A3360" t="str">
            <v>Industry</v>
          </cell>
        </row>
        <row r="3361">
          <cell r="A3361" t="str">
            <v>Industry</v>
          </cell>
        </row>
        <row r="3362">
          <cell r="A3362" t="str">
            <v>Industry</v>
          </cell>
        </row>
        <row r="3363">
          <cell r="A3363" t="str">
            <v>Industry</v>
          </cell>
        </row>
        <row r="3364">
          <cell r="A3364" t="str">
            <v>Industry</v>
          </cell>
        </row>
        <row r="3365">
          <cell r="A3365" t="str">
            <v>Industry</v>
          </cell>
        </row>
        <row r="3366">
          <cell r="A3366" t="str">
            <v>Industry</v>
          </cell>
        </row>
        <row r="3367">
          <cell r="A3367" t="str">
            <v>Industry</v>
          </cell>
        </row>
        <row r="3368">
          <cell r="A3368" t="str">
            <v>Industry</v>
          </cell>
        </row>
        <row r="3369">
          <cell r="A3369" t="str">
            <v>Industry</v>
          </cell>
        </row>
        <row r="3370">
          <cell r="A3370" t="str">
            <v>Industry</v>
          </cell>
        </row>
        <row r="3371">
          <cell r="A3371" t="str">
            <v>Industry</v>
          </cell>
        </row>
        <row r="3372">
          <cell r="A3372" t="str">
            <v>Industry</v>
          </cell>
        </row>
        <row r="3373">
          <cell r="A3373" t="str">
            <v>Industry</v>
          </cell>
        </row>
        <row r="3374">
          <cell r="A3374" t="str">
            <v>Industry</v>
          </cell>
        </row>
        <row r="3375">
          <cell r="A3375" t="str">
            <v>Industry</v>
          </cell>
        </row>
        <row r="3376">
          <cell r="A3376" t="str">
            <v>Industry</v>
          </cell>
        </row>
        <row r="3377">
          <cell r="A3377" t="str">
            <v>Industry</v>
          </cell>
        </row>
        <row r="3378">
          <cell r="A3378" t="str">
            <v>Industry</v>
          </cell>
        </row>
        <row r="3379">
          <cell r="A3379" t="str">
            <v>Industry</v>
          </cell>
        </row>
        <row r="3380">
          <cell r="A3380" t="str">
            <v>Industry</v>
          </cell>
        </row>
        <row r="3381">
          <cell r="A3381" t="str">
            <v>Industry</v>
          </cell>
        </row>
        <row r="3382">
          <cell r="A3382" t="str">
            <v>Industry</v>
          </cell>
        </row>
        <row r="3383">
          <cell r="A3383" t="str">
            <v>Industry</v>
          </cell>
        </row>
        <row r="3384">
          <cell r="A3384" t="str">
            <v>Industry</v>
          </cell>
        </row>
        <row r="3385">
          <cell r="A3385" t="str">
            <v>Industry</v>
          </cell>
        </row>
        <row r="3386">
          <cell r="A3386" t="str">
            <v>Industry</v>
          </cell>
        </row>
        <row r="3387">
          <cell r="A3387" t="str">
            <v>Industry</v>
          </cell>
        </row>
        <row r="3388">
          <cell r="A3388" t="str">
            <v>Industry</v>
          </cell>
        </row>
        <row r="3389">
          <cell r="A3389" t="str">
            <v>Industry</v>
          </cell>
        </row>
        <row r="3390">
          <cell r="A3390" t="str">
            <v>Industry</v>
          </cell>
        </row>
        <row r="3391">
          <cell r="A3391" t="str">
            <v>Industry</v>
          </cell>
        </row>
        <row r="3392">
          <cell r="A3392" t="str">
            <v>Industry</v>
          </cell>
        </row>
        <row r="3393">
          <cell r="A3393" t="str">
            <v>Industry</v>
          </cell>
        </row>
        <row r="3394">
          <cell r="A3394" t="str">
            <v>Industry</v>
          </cell>
        </row>
        <row r="3395">
          <cell r="A3395" t="str">
            <v>Industry</v>
          </cell>
        </row>
        <row r="3396">
          <cell r="A3396" t="str">
            <v>Industry</v>
          </cell>
        </row>
        <row r="3397">
          <cell r="A3397" t="str">
            <v>Direct</v>
          </cell>
        </row>
        <row r="3398">
          <cell r="A3398" t="str">
            <v>Direct</v>
          </cell>
        </row>
        <row r="3399">
          <cell r="A3399" t="str">
            <v>Direct</v>
          </cell>
        </row>
        <row r="3400">
          <cell r="A3400" t="str">
            <v>Direct</v>
          </cell>
        </row>
        <row r="3401">
          <cell r="A3401" t="str">
            <v>Direct</v>
          </cell>
        </row>
        <row r="3402">
          <cell r="A3402" t="str">
            <v>Direct</v>
          </cell>
        </row>
        <row r="3403">
          <cell r="A3403" t="str">
            <v>Direct</v>
          </cell>
        </row>
        <row r="3404">
          <cell r="A3404" t="str">
            <v>Direct</v>
          </cell>
        </row>
        <row r="3405">
          <cell r="A3405" t="str">
            <v>Direct</v>
          </cell>
        </row>
        <row r="3406">
          <cell r="A3406" t="str">
            <v>Direct</v>
          </cell>
        </row>
        <row r="3407">
          <cell r="A3407" t="str">
            <v>Direct</v>
          </cell>
        </row>
        <row r="3408">
          <cell r="A3408" t="str">
            <v>Direct</v>
          </cell>
        </row>
        <row r="3409">
          <cell r="A3409" t="str">
            <v>Direct</v>
          </cell>
        </row>
        <row r="3410">
          <cell r="A3410" t="str">
            <v>Direct</v>
          </cell>
        </row>
        <row r="3411">
          <cell r="A3411" t="str">
            <v>Direct</v>
          </cell>
        </row>
        <row r="3412">
          <cell r="A3412" t="str">
            <v>Direct</v>
          </cell>
        </row>
        <row r="3413">
          <cell r="A3413" t="str">
            <v>Direct</v>
          </cell>
        </row>
        <row r="3414">
          <cell r="A3414" t="str">
            <v>Direct</v>
          </cell>
        </row>
        <row r="3415">
          <cell r="A3415" t="str">
            <v>Direct</v>
          </cell>
        </row>
        <row r="3416">
          <cell r="A3416" t="str">
            <v>Direct</v>
          </cell>
        </row>
        <row r="3417">
          <cell r="A3417" t="str">
            <v>Direct</v>
          </cell>
        </row>
        <row r="3418">
          <cell r="A3418" t="str">
            <v>Direct</v>
          </cell>
        </row>
        <row r="3419">
          <cell r="A3419" t="str">
            <v>Direct</v>
          </cell>
        </row>
        <row r="3420">
          <cell r="A3420" t="str">
            <v>Direct</v>
          </cell>
        </row>
        <row r="3421">
          <cell r="A3421" t="str">
            <v>Direct</v>
          </cell>
        </row>
        <row r="3422">
          <cell r="A3422" t="str">
            <v>Direct</v>
          </cell>
        </row>
        <row r="3423">
          <cell r="A3423" t="str">
            <v>Direct</v>
          </cell>
        </row>
        <row r="3424">
          <cell r="A3424" t="str">
            <v>Direct</v>
          </cell>
        </row>
        <row r="3425">
          <cell r="A3425" t="str">
            <v>Direct</v>
          </cell>
        </row>
        <row r="3426">
          <cell r="A3426" t="str">
            <v>Direct</v>
          </cell>
        </row>
        <row r="3427">
          <cell r="A3427" t="str">
            <v>Direct</v>
          </cell>
        </row>
        <row r="3428">
          <cell r="A3428" t="str">
            <v>Direct</v>
          </cell>
        </row>
        <row r="3429">
          <cell r="A3429" t="str">
            <v>Direct</v>
          </cell>
        </row>
        <row r="3430">
          <cell r="A3430" t="str">
            <v>Direct</v>
          </cell>
        </row>
        <row r="3431">
          <cell r="A3431" t="str">
            <v>Direct</v>
          </cell>
        </row>
        <row r="3432">
          <cell r="A3432" t="str">
            <v>Direct</v>
          </cell>
        </row>
        <row r="3433">
          <cell r="A3433" t="str">
            <v>Direct</v>
          </cell>
        </row>
        <row r="3434">
          <cell r="A3434" t="str">
            <v>Direct</v>
          </cell>
        </row>
        <row r="3435">
          <cell r="A3435" t="str">
            <v>Direct</v>
          </cell>
        </row>
        <row r="3436">
          <cell r="A3436" t="str">
            <v>Direct</v>
          </cell>
        </row>
        <row r="3437">
          <cell r="A3437" t="str">
            <v>Direct</v>
          </cell>
        </row>
        <row r="3438">
          <cell r="A3438" t="str">
            <v>Direct</v>
          </cell>
        </row>
        <row r="3439">
          <cell r="A3439" t="str">
            <v>Direct</v>
          </cell>
        </row>
        <row r="3440">
          <cell r="A3440" t="str">
            <v>Direct</v>
          </cell>
        </row>
        <row r="3441">
          <cell r="A3441" t="str">
            <v>Direct</v>
          </cell>
        </row>
        <row r="3442">
          <cell r="A3442" t="str">
            <v>Direct</v>
          </cell>
        </row>
        <row r="3443">
          <cell r="A3443" t="str">
            <v>Direct</v>
          </cell>
        </row>
        <row r="3444">
          <cell r="A3444" t="str">
            <v>Direct</v>
          </cell>
        </row>
        <row r="3445">
          <cell r="A3445" t="str">
            <v>Direct</v>
          </cell>
        </row>
        <row r="3446">
          <cell r="A3446" t="str">
            <v>Direct</v>
          </cell>
        </row>
        <row r="3447">
          <cell r="A3447" t="str">
            <v>Direct</v>
          </cell>
        </row>
        <row r="3448">
          <cell r="A3448" t="str">
            <v>Direct</v>
          </cell>
        </row>
        <row r="3449">
          <cell r="A3449" t="str">
            <v>Direct</v>
          </cell>
        </row>
        <row r="3450">
          <cell r="A3450" t="str">
            <v>Direct</v>
          </cell>
        </row>
        <row r="3451">
          <cell r="A3451" t="str">
            <v>Direct</v>
          </cell>
        </row>
        <row r="3452">
          <cell r="A3452" t="str">
            <v>Direct</v>
          </cell>
        </row>
        <row r="3453">
          <cell r="A3453" t="str">
            <v>Direct</v>
          </cell>
        </row>
        <row r="3454">
          <cell r="A3454" t="str">
            <v>Direct</v>
          </cell>
        </row>
        <row r="3455">
          <cell r="A3455" t="str">
            <v>Direct</v>
          </cell>
        </row>
        <row r="3456">
          <cell r="A3456" t="str">
            <v>Direct</v>
          </cell>
        </row>
        <row r="3457">
          <cell r="A3457" t="str">
            <v>Direct</v>
          </cell>
        </row>
        <row r="3458">
          <cell r="A3458" t="str">
            <v>Direct</v>
          </cell>
        </row>
        <row r="3459">
          <cell r="A3459" t="str">
            <v>Direct</v>
          </cell>
        </row>
        <row r="3460">
          <cell r="A3460" t="str">
            <v>Direct</v>
          </cell>
        </row>
        <row r="3461">
          <cell r="A3461" t="str">
            <v>Direct</v>
          </cell>
        </row>
        <row r="3462">
          <cell r="A3462" t="str">
            <v>Direct</v>
          </cell>
        </row>
        <row r="3463">
          <cell r="A3463" t="str">
            <v>Direct</v>
          </cell>
        </row>
        <row r="3464">
          <cell r="A3464" t="str">
            <v>Direct</v>
          </cell>
        </row>
        <row r="3465">
          <cell r="A3465" t="str">
            <v>Direct</v>
          </cell>
        </row>
        <row r="3466">
          <cell r="A3466" t="str">
            <v>Direct</v>
          </cell>
        </row>
        <row r="3467">
          <cell r="A3467" t="str">
            <v>Direct</v>
          </cell>
        </row>
        <row r="3468">
          <cell r="A3468" t="str">
            <v>Direct</v>
          </cell>
        </row>
        <row r="3469">
          <cell r="A3469" t="str">
            <v>Direct</v>
          </cell>
        </row>
        <row r="3470">
          <cell r="A3470" t="str">
            <v>Direct</v>
          </cell>
        </row>
        <row r="3471">
          <cell r="A3471" t="str">
            <v>Direct</v>
          </cell>
        </row>
        <row r="3472">
          <cell r="A3472" t="str">
            <v>Direct</v>
          </cell>
        </row>
        <row r="3473">
          <cell r="A3473" t="str">
            <v>Direct</v>
          </cell>
        </row>
        <row r="3474">
          <cell r="A3474" t="str">
            <v>Direct</v>
          </cell>
        </row>
        <row r="3475">
          <cell r="A3475" t="str">
            <v>Direct</v>
          </cell>
        </row>
        <row r="3476">
          <cell r="A3476" t="str">
            <v>Direct</v>
          </cell>
        </row>
        <row r="3477">
          <cell r="A3477" t="str">
            <v>Direct</v>
          </cell>
        </row>
        <row r="3478">
          <cell r="A3478" t="str">
            <v>Direct</v>
          </cell>
        </row>
        <row r="3479">
          <cell r="A3479" t="str">
            <v>Direct</v>
          </cell>
        </row>
        <row r="3480">
          <cell r="A3480" t="str">
            <v>Direct</v>
          </cell>
        </row>
        <row r="3481">
          <cell r="A3481" t="str">
            <v>Direct</v>
          </cell>
        </row>
        <row r="3482">
          <cell r="A3482" t="str">
            <v>Direct</v>
          </cell>
        </row>
        <row r="3483">
          <cell r="A3483" t="str">
            <v>Direct</v>
          </cell>
        </row>
        <row r="3484">
          <cell r="A3484" t="str">
            <v>Direct</v>
          </cell>
        </row>
        <row r="3485">
          <cell r="A3485" t="str">
            <v>Direct</v>
          </cell>
        </row>
        <row r="3486">
          <cell r="A3486" t="str">
            <v>Direct</v>
          </cell>
        </row>
        <row r="3487">
          <cell r="A3487" t="str">
            <v>Direct</v>
          </cell>
        </row>
        <row r="3488">
          <cell r="A3488" t="str">
            <v>Direct</v>
          </cell>
        </row>
        <row r="3489">
          <cell r="A3489" t="str">
            <v>Direct</v>
          </cell>
        </row>
        <row r="3490">
          <cell r="A3490" t="str">
            <v>Direct</v>
          </cell>
        </row>
        <row r="3491">
          <cell r="A3491" t="str">
            <v>Direct</v>
          </cell>
        </row>
        <row r="3492">
          <cell r="A3492" t="str">
            <v>Direct</v>
          </cell>
        </row>
        <row r="3493">
          <cell r="A3493" t="str">
            <v>Direct</v>
          </cell>
        </row>
        <row r="3494">
          <cell r="A3494" t="str">
            <v>Direct</v>
          </cell>
        </row>
        <row r="3495">
          <cell r="A3495" t="str">
            <v>Direct</v>
          </cell>
        </row>
        <row r="3496">
          <cell r="A3496" t="str">
            <v>Direct</v>
          </cell>
        </row>
        <row r="3497">
          <cell r="A3497" t="str">
            <v>Direct</v>
          </cell>
        </row>
        <row r="3498">
          <cell r="A3498" t="str">
            <v>Direct</v>
          </cell>
        </row>
        <row r="3499">
          <cell r="A3499" t="str">
            <v>Direct</v>
          </cell>
        </row>
        <row r="3500">
          <cell r="A3500" t="str">
            <v>Direct</v>
          </cell>
        </row>
        <row r="3501">
          <cell r="A3501" t="str">
            <v>Industry</v>
          </cell>
        </row>
        <row r="3502">
          <cell r="A3502" t="str">
            <v>Industry</v>
          </cell>
        </row>
        <row r="3503">
          <cell r="A3503" t="str">
            <v>Industry</v>
          </cell>
        </row>
        <row r="3504">
          <cell r="A3504" t="str">
            <v>Industry</v>
          </cell>
        </row>
        <row r="3505">
          <cell r="A3505" t="str">
            <v>Industry</v>
          </cell>
        </row>
        <row r="3506">
          <cell r="A3506" t="str">
            <v>Industry</v>
          </cell>
        </row>
        <row r="3507">
          <cell r="A3507" t="str">
            <v>Industry</v>
          </cell>
        </row>
        <row r="3508">
          <cell r="A3508" t="str">
            <v>Industry</v>
          </cell>
        </row>
        <row r="3509">
          <cell r="A3509" t="str">
            <v>Industry</v>
          </cell>
        </row>
        <row r="3510">
          <cell r="A3510" t="str">
            <v>Industry</v>
          </cell>
        </row>
        <row r="3511">
          <cell r="A3511" t="str">
            <v>Industry</v>
          </cell>
        </row>
        <row r="3512">
          <cell r="A3512" t="str">
            <v>Industry</v>
          </cell>
        </row>
        <row r="3513">
          <cell r="A3513" t="str">
            <v>Industry</v>
          </cell>
        </row>
        <row r="3514">
          <cell r="A3514" t="str">
            <v>Industry</v>
          </cell>
        </row>
        <row r="3515">
          <cell r="A3515" t="str">
            <v>Industry</v>
          </cell>
        </row>
        <row r="3516">
          <cell r="A3516" t="str">
            <v>Industry</v>
          </cell>
        </row>
        <row r="3517">
          <cell r="A3517" t="str">
            <v>Industry</v>
          </cell>
        </row>
        <row r="3518">
          <cell r="A3518" t="str">
            <v>Industry</v>
          </cell>
        </row>
        <row r="3519">
          <cell r="A3519" t="str">
            <v>Industry</v>
          </cell>
        </row>
        <row r="3520">
          <cell r="A3520" t="str">
            <v>Industry</v>
          </cell>
        </row>
        <row r="3521">
          <cell r="A3521" t="str">
            <v>Industry</v>
          </cell>
        </row>
        <row r="3522">
          <cell r="A3522" t="str">
            <v>Industry</v>
          </cell>
        </row>
        <row r="3523">
          <cell r="A3523" t="str">
            <v>Industry</v>
          </cell>
        </row>
        <row r="3524">
          <cell r="A3524" t="str">
            <v>Industry</v>
          </cell>
        </row>
        <row r="3525">
          <cell r="A3525" t="str">
            <v>Industry</v>
          </cell>
        </row>
        <row r="3526">
          <cell r="A3526" t="str">
            <v>Industry</v>
          </cell>
        </row>
        <row r="3527">
          <cell r="A3527" t="str">
            <v>Industry</v>
          </cell>
        </row>
        <row r="3528">
          <cell r="A3528" t="str">
            <v>Industry</v>
          </cell>
        </row>
        <row r="3529">
          <cell r="A3529" t="str">
            <v>Industry</v>
          </cell>
        </row>
        <row r="3530">
          <cell r="A3530" t="str">
            <v>Industry</v>
          </cell>
        </row>
        <row r="3531">
          <cell r="A3531" t="str">
            <v>Industry</v>
          </cell>
        </row>
        <row r="3532">
          <cell r="A3532" t="str">
            <v>Industry</v>
          </cell>
        </row>
        <row r="3533">
          <cell r="A3533" t="str">
            <v>Industry</v>
          </cell>
        </row>
        <row r="3534">
          <cell r="A3534" t="str">
            <v>Industry</v>
          </cell>
        </row>
        <row r="3535">
          <cell r="A3535" t="str">
            <v>Industry</v>
          </cell>
        </row>
        <row r="3536">
          <cell r="A3536" t="str">
            <v>Industry</v>
          </cell>
        </row>
        <row r="3537">
          <cell r="A3537" t="str">
            <v>Industry</v>
          </cell>
        </row>
        <row r="3538">
          <cell r="A3538" t="str">
            <v>Industry</v>
          </cell>
        </row>
        <row r="3539">
          <cell r="A3539" t="str">
            <v>Industry</v>
          </cell>
        </row>
        <row r="3540">
          <cell r="A3540" t="str">
            <v>Industry</v>
          </cell>
        </row>
        <row r="3541">
          <cell r="A3541" t="str">
            <v>Industry</v>
          </cell>
        </row>
        <row r="3542">
          <cell r="A3542" t="str">
            <v>Industry</v>
          </cell>
        </row>
        <row r="3543">
          <cell r="A3543" t="str">
            <v>Industry</v>
          </cell>
        </row>
        <row r="3544">
          <cell r="A3544" t="str">
            <v>Industry</v>
          </cell>
        </row>
        <row r="3545">
          <cell r="A3545" t="str">
            <v>Industry</v>
          </cell>
        </row>
        <row r="3546">
          <cell r="A3546" t="str">
            <v>Industry</v>
          </cell>
        </row>
        <row r="3547">
          <cell r="A3547" t="str">
            <v>Industry</v>
          </cell>
        </row>
        <row r="3548">
          <cell r="A3548" t="str">
            <v>Industry</v>
          </cell>
        </row>
        <row r="3549">
          <cell r="A3549" t="str">
            <v>Industry</v>
          </cell>
        </row>
        <row r="3550">
          <cell r="A3550" t="str">
            <v>Industry</v>
          </cell>
        </row>
        <row r="3551">
          <cell r="A3551" t="str">
            <v>Industry</v>
          </cell>
        </row>
        <row r="3552">
          <cell r="A3552" t="str">
            <v>Industry</v>
          </cell>
        </row>
        <row r="3553">
          <cell r="A3553" t="str">
            <v>Industry</v>
          </cell>
        </row>
        <row r="3554">
          <cell r="A3554" t="str">
            <v>Industry</v>
          </cell>
        </row>
        <row r="3555">
          <cell r="A3555" t="str">
            <v>Industry</v>
          </cell>
        </row>
        <row r="3556">
          <cell r="A3556" t="str">
            <v>Industry</v>
          </cell>
        </row>
        <row r="3557">
          <cell r="A3557" t="str">
            <v>Industry</v>
          </cell>
        </row>
        <row r="3558">
          <cell r="A3558" t="str">
            <v>Industry</v>
          </cell>
        </row>
        <row r="3559">
          <cell r="A3559" t="str">
            <v>Industry</v>
          </cell>
        </row>
        <row r="3560">
          <cell r="A3560" t="str">
            <v>Industry</v>
          </cell>
        </row>
        <row r="3561">
          <cell r="A3561" t="str">
            <v>Industry</v>
          </cell>
        </row>
        <row r="3562">
          <cell r="A3562" t="str">
            <v>Industry</v>
          </cell>
        </row>
        <row r="3563">
          <cell r="A3563" t="str">
            <v>Industry</v>
          </cell>
        </row>
        <row r="3564">
          <cell r="A3564" t="str">
            <v>Industry</v>
          </cell>
        </row>
        <row r="3565">
          <cell r="A3565" t="str">
            <v>Industry</v>
          </cell>
        </row>
        <row r="3566">
          <cell r="A3566" t="str">
            <v>Industry</v>
          </cell>
        </row>
        <row r="3567">
          <cell r="A3567" t="str">
            <v>Industry</v>
          </cell>
        </row>
        <row r="3568">
          <cell r="A3568" t="str">
            <v>Industry</v>
          </cell>
        </row>
        <row r="3569">
          <cell r="A3569" t="str">
            <v>Industry</v>
          </cell>
        </row>
        <row r="3570">
          <cell r="A3570" t="str">
            <v>Industry</v>
          </cell>
        </row>
        <row r="3571">
          <cell r="A3571" t="str">
            <v>Industry</v>
          </cell>
        </row>
        <row r="3572">
          <cell r="A3572" t="str">
            <v>Industry</v>
          </cell>
        </row>
        <row r="3573">
          <cell r="A3573" t="str">
            <v>Industry</v>
          </cell>
        </row>
        <row r="3574">
          <cell r="A3574" t="str">
            <v>Industry</v>
          </cell>
        </row>
        <row r="3575">
          <cell r="A3575" t="str">
            <v>Industry</v>
          </cell>
        </row>
        <row r="3576">
          <cell r="A3576" t="str">
            <v>Industry</v>
          </cell>
        </row>
        <row r="3577">
          <cell r="A3577" t="str">
            <v>Industry</v>
          </cell>
        </row>
        <row r="3578">
          <cell r="A3578" t="str">
            <v>Industry</v>
          </cell>
        </row>
        <row r="3579">
          <cell r="A3579" t="str">
            <v>Industry</v>
          </cell>
        </row>
        <row r="3580">
          <cell r="A3580" t="str">
            <v>Industry</v>
          </cell>
        </row>
        <row r="3581">
          <cell r="A3581" t="str">
            <v>Industry</v>
          </cell>
        </row>
        <row r="3582">
          <cell r="A3582" t="str">
            <v>Industry</v>
          </cell>
        </row>
        <row r="3583">
          <cell r="A3583" t="str">
            <v>Industry</v>
          </cell>
        </row>
        <row r="3584">
          <cell r="A3584" t="str">
            <v>Industry</v>
          </cell>
        </row>
        <row r="3585">
          <cell r="A3585" t="str">
            <v>Industry</v>
          </cell>
        </row>
        <row r="3586">
          <cell r="A3586" t="str">
            <v>Industry</v>
          </cell>
        </row>
        <row r="3587">
          <cell r="A3587" t="str">
            <v>Industry</v>
          </cell>
        </row>
        <row r="3588">
          <cell r="A3588" t="str">
            <v>Industry</v>
          </cell>
        </row>
        <row r="3589">
          <cell r="A3589" t="str">
            <v>Industry</v>
          </cell>
        </row>
        <row r="3590">
          <cell r="A3590" t="str">
            <v>Industry</v>
          </cell>
        </row>
        <row r="3591">
          <cell r="A3591" t="str">
            <v>Industry</v>
          </cell>
        </row>
        <row r="3592">
          <cell r="A3592" t="str">
            <v>Industry</v>
          </cell>
        </row>
        <row r="3593">
          <cell r="A3593" t="str">
            <v>Industry</v>
          </cell>
        </row>
        <row r="3594">
          <cell r="A3594" t="str">
            <v>Industry</v>
          </cell>
        </row>
        <row r="3595">
          <cell r="A3595" t="str">
            <v>Industry</v>
          </cell>
        </row>
        <row r="3596">
          <cell r="A3596" t="str">
            <v>Industry</v>
          </cell>
        </row>
        <row r="3597">
          <cell r="A3597" t="str">
            <v>Industry</v>
          </cell>
        </row>
        <row r="3598">
          <cell r="A3598" t="str">
            <v>Industry</v>
          </cell>
        </row>
        <row r="3599">
          <cell r="A3599" t="str">
            <v>Industry</v>
          </cell>
        </row>
        <row r="3600">
          <cell r="A3600" t="str">
            <v>Industry</v>
          </cell>
        </row>
        <row r="3601">
          <cell r="A3601" t="str">
            <v>Industry</v>
          </cell>
        </row>
        <row r="3602">
          <cell r="A3602" t="str">
            <v>Industry</v>
          </cell>
        </row>
        <row r="3603">
          <cell r="A3603" t="str">
            <v>Industry</v>
          </cell>
        </row>
        <row r="3604">
          <cell r="A3604" t="str">
            <v>Industry</v>
          </cell>
        </row>
        <row r="3605">
          <cell r="A3605" t="str">
            <v>Direct</v>
          </cell>
        </row>
        <row r="3606">
          <cell r="A3606" t="str">
            <v>Direct</v>
          </cell>
        </row>
        <row r="3607">
          <cell r="A3607" t="str">
            <v>Direct</v>
          </cell>
        </row>
        <row r="3608">
          <cell r="A3608" t="str">
            <v>Direct</v>
          </cell>
        </row>
        <row r="3609">
          <cell r="A3609" t="str">
            <v>Direct</v>
          </cell>
        </row>
        <row r="3610">
          <cell r="A3610" t="str">
            <v>Direct</v>
          </cell>
        </row>
        <row r="3611">
          <cell r="A3611" t="str">
            <v>Direct</v>
          </cell>
        </row>
        <row r="3612">
          <cell r="A3612" t="str">
            <v>Direct</v>
          </cell>
        </row>
        <row r="3613">
          <cell r="A3613" t="str">
            <v>Direct</v>
          </cell>
        </row>
        <row r="3614">
          <cell r="A3614" t="str">
            <v>Direct</v>
          </cell>
        </row>
        <row r="3615">
          <cell r="A3615" t="str">
            <v>Direct</v>
          </cell>
        </row>
        <row r="3616">
          <cell r="A3616" t="str">
            <v>Direct</v>
          </cell>
        </row>
        <row r="3617">
          <cell r="A3617" t="str">
            <v>Direct</v>
          </cell>
        </row>
        <row r="3618">
          <cell r="A3618" t="str">
            <v>Direct</v>
          </cell>
        </row>
        <row r="3619">
          <cell r="A3619" t="str">
            <v>Direct</v>
          </cell>
        </row>
        <row r="3620">
          <cell r="A3620" t="str">
            <v>Direct</v>
          </cell>
        </row>
        <row r="3621">
          <cell r="A3621" t="str">
            <v>Direct</v>
          </cell>
        </row>
        <row r="3622">
          <cell r="A3622" t="str">
            <v>Direct</v>
          </cell>
        </row>
        <row r="3623">
          <cell r="A3623" t="str">
            <v>Direct</v>
          </cell>
        </row>
        <row r="3624">
          <cell r="A3624" t="str">
            <v>Direct</v>
          </cell>
        </row>
        <row r="3625">
          <cell r="A3625" t="str">
            <v>Direct</v>
          </cell>
        </row>
        <row r="3626">
          <cell r="A3626" t="str">
            <v>Direct</v>
          </cell>
        </row>
        <row r="3627">
          <cell r="A3627" t="str">
            <v>Direct</v>
          </cell>
        </row>
        <row r="3628">
          <cell r="A3628" t="str">
            <v>Direct</v>
          </cell>
        </row>
        <row r="3629">
          <cell r="A3629" t="str">
            <v>Direct</v>
          </cell>
        </row>
        <row r="3630">
          <cell r="A3630" t="str">
            <v>Direct</v>
          </cell>
        </row>
        <row r="3631">
          <cell r="A3631" t="str">
            <v>Direct</v>
          </cell>
        </row>
        <row r="3632">
          <cell r="A3632" t="str">
            <v>Direct</v>
          </cell>
        </row>
        <row r="3633">
          <cell r="A3633" t="str">
            <v>Direct</v>
          </cell>
        </row>
        <row r="3634">
          <cell r="A3634" t="str">
            <v>Direct</v>
          </cell>
        </row>
        <row r="3635">
          <cell r="A3635" t="str">
            <v>Direct</v>
          </cell>
        </row>
        <row r="3636">
          <cell r="A3636" t="str">
            <v>Direct</v>
          </cell>
        </row>
        <row r="3637">
          <cell r="A3637" t="str">
            <v>Direct</v>
          </cell>
        </row>
        <row r="3638">
          <cell r="A3638" t="str">
            <v>Direct</v>
          </cell>
        </row>
        <row r="3639">
          <cell r="A3639" t="str">
            <v>Direct</v>
          </cell>
        </row>
        <row r="3640">
          <cell r="A3640" t="str">
            <v>Direct</v>
          </cell>
        </row>
        <row r="3641">
          <cell r="A3641" t="str">
            <v>Direct</v>
          </cell>
        </row>
        <row r="3642">
          <cell r="A3642" t="str">
            <v>Direct</v>
          </cell>
        </row>
        <row r="3643">
          <cell r="A3643" t="str">
            <v>Direct</v>
          </cell>
        </row>
        <row r="3644">
          <cell r="A3644" t="str">
            <v>Direct</v>
          </cell>
        </row>
        <row r="3645">
          <cell r="A3645" t="str">
            <v>Direct</v>
          </cell>
        </row>
        <row r="3646">
          <cell r="A3646" t="str">
            <v>Direct</v>
          </cell>
        </row>
        <row r="3647">
          <cell r="A3647" t="str">
            <v>Direct</v>
          </cell>
        </row>
        <row r="3648">
          <cell r="A3648" t="str">
            <v>Direct</v>
          </cell>
        </row>
        <row r="3649">
          <cell r="A3649" t="str">
            <v>Direct</v>
          </cell>
        </row>
        <row r="3650">
          <cell r="A3650" t="str">
            <v>Direct</v>
          </cell>
        </row>
        <row r="3651">
          <cell r="A3651" t="str">
            <v>Direct</v>
          </cell>
        </row>
        <row r="3652">
          <cell r="A3652" t="str">
            <v>Direct</v>
          </cell>
        </row>
        <row r="3653">
          <cell r="A3653" t="str">
            <v>Direct</v>
          </cell>
        </row>
        <row r="3654">
          <cell r="A3654" t="str">
            <v>Direct</v>
          </cell>
        </row>
        <row r="3655">
          <cell r="A3655" t="str">
            <v>Direct</v>
          </cell>
        </row>
        <row r="3656">
          <cell r="A3656" t="str">
            <v>Direct</v>
          </cell>
        </row>
        <row r="3657">
          <cell r="A3657" t="str">
            <v>Direct</v>
          </cell>
        </row>
        <row r="3658">
          <cell r="A3658" t="str">
            <v>Direct</v>
          </cell>
        </row>
        <row r="3659">
          <cell r="A3659" t="str">
            <v>Direct</v>
          </cell>
        </row>
        <row r="3660">
          <cell r="A3660" t="str">
            <v>Direct</v>
          </cell>
        </row>
        <row r="3661">
          <cell r="A3661" t="str">
            <v>Direct</v>
          </cell>
        </row>
        <row r="3662">
          <cell r="A3662" t="str">
            <v>Direct</v>
          </cell>
        </row>
        <row r="3663">
          <cell r="A3663" t="str">
            <v>Direct</v>
          </cell>
        </row>
        <row r="3664">
          <cell r="A3664" t="str">
            <v>Direct</v>
          </cell>
        </row>
        <row r="3665">
          <cell r="A3665" t="str">
            <v>Direct</v>
          </cell>
        </row>
        <row r="3666">
          <cell r="A3666" t="str">
            <v>Direct</v>
          </cell>
        </row>
        <row r="3667">
          <cell r="A3667" t="str">
            <v>Direct</v>
          </cell>
        </row>
        <row r="3668">
          <cell r="A3668" t="str">
            <v>Direct</v>
          </cell>
        </row>
        <row r="3669">
          <cell r="A3669" t="str">
            <v>Direct</v>
          </cell>
        </row>
        <row r="3670">
          <cell r="A3670" t="str">
            <v>Direct</v>
          </cell>
        </row>
        <row r="3671">
          <cell r="A3671" t="str">
            <v>Direct</v>
          </cell>
        </row>
        <row r="3672">
          <cell r="A3672" t="str">
            <v>Direct</v>
          </cell>
        </row>
        <row r="3673">
          <cell r="A3673" t="str">
            <v>Direct</v>
          </cell>
        </row>
        <row r="3674">
          <cell r="A3674" t="str">
            <v>Direct</v>
          </cell>
        </row>
        <row r="3675">
          <cell r="A3675" t="str">
            <v>Direct</v>
          </cell>
        </row>
        <row r="3676">
          <cell r="A3676" t="str">
            <v>Direct</v>
          </cell>
        </row>
        <row r="3677">
          <cell r="A3677" t="str">
            <v>Direct</v>
          </cell>
        </row>
        <row r="3678">
          <cell r="A3678" t="str">
            <v>Direct</v>
          </cell>
        </row>
        <row r="3679">
          <cell r="A3679" t="str">
            <v>Direct</v>
          </cell>
        </row>
        <row r="3680">
          <cell r="A3680" t="str">
            <v>Direct</v>
          </cell>
        </row>
        <row r="3681">
          <cell r="A3681" t="str">
            <v>Direct</v>
          </cell>
        </row>
        <row r="3682">
          <cell r="A3682" t="str">
            <v>Direct</v>
          </cell>
        </row>
        <row r="3683">
          <cell r="A3683" t="str">
            <v>Direct</v>
          </cell>
        </row>
        <row r="3684">
          <cell r="A3684" t="str">
            <v>Direct</v>
          </cell>
        </row>
        <row r="3685">
          <cell r="A3685" t="str">
            <v>Direct</v>
          </cell>
        </row>
        <row r="3686">
          <cell r="A3686" t="str">
            <v>Direct</v>
          </cell>
        </row>
        <row r="3687">
          <cell r="A3687" t="str">
            <v>Direct</v>
          </cell>
        </row>
        <row r="3688">
          <cell r="A3688" t="str">
            <v>Direct</v>
          </cell>
        </row>
        <row r="3689">
          <cell r="A3689" t="str">
            <v>Direct</v>
          </cell>
        </row>
        <row r="3690">
          <cell r="A3690" t="str">
            <v>Direct</v>
          </cell>
        </row>
        <row r="3691">
          <cell r="A3691" t="str">
            <v>Direct</v>
          </cell>
        </row>
        <row r="3692">
          <cell r="A3692" t="str">
            <v>Direct</v>
          </cell>
        </row>
        <row r="3693">
          <cell r="A3693" t="str">
            <v>Direct</v>
          </cell>
        </row>
        <row r="3694">
          <cell r="A3694" t="str">
            <v>Direct</v>
          </cell>
        </row>
        <row r="3695">
          <cell r="A3695" t="str">
            <v>Direct</v>
          </cell>
        </row>
        <row r="3696">
          <cell r="A3696" t="str">
            <v>Direct</v>
          </cell>
        </row>
        <row r="3697">
          <cell r="A3697" t="str">
            <v>Direct</v>
          </cell>
        </row>
        <row r="3698">
          <cell r="A3698" t="str">
            <v>Direct</v>
          </cell>
        </row>
        <row r="3699">
          <cell r="A3699" t="str">
            <v>Direct</v>
          </cell>
        </row>
        <row r="3700">
          <cell r="A3700" t="str">
            <v>Direct</v>
          </cell>
        </row>
        <row r="3701">
          <cell r="A3701" t="str">
            <v>Direct</v>
          </cell>
        </row>
        <row r="3702">
          <cell r="A3702" t="str">
            <v>Direct</v>
          </cell>
        </row>
        <row r="3703">
          <cell r="A3703" t="str">
            <v>Direct</v>
          </cell>
        </row>
        <row r="3704">
          <cell r="A3704" t="str">
            <v>Direct</v>
          </cell>
        </row>
        <row r="3705">
          <cell r="A3705" t="str">
            <v>Direct</v>
          </cell>
        </row>
        <row r="3706">
          <cell r="A3706" t="str">
            <v>Direct</v>
          </cell>
        </row>
        <row r="3707">
          <cell r="A3707" t="str">
            <v>Direct</v>
          </cell>
        </row>
        <row r="3708">
          <cell r="A3708" t="str">
            <v>Direct</v>
          </cell>
        </row>
        <row r="3709">
          <cell r="A3709" t="str">
            <v>Direct</v>
          </cell>
        </row>
        <row r="3710">
          <cell r="A3710" t="str">
            <v>Direct</v>
          </cell>
        </row>
        <row r="3711">
          <cell r="A3711" t="str">
            <v>Direct</v>
          </cell>
        </row>
        <row r="3712">
          <cell r="A3712" t="str">
            <v>Direct</v>
          </cell>
        </row>
        <row r="3713">
          <cell r="A3713" t="str">
            <v>Direct</v>
          </cell>
        </row>
        <row r="3714">
          <cell r="A3714" t="str">
            <v>Direct</v>
          </cell>
        </row>
        <row r="3715">
          <cell r="A3715" t="str">
            <v>Direct</v>
          </cell>
        </row>
        <row r="3716">
          <cell r="A3716" t="str">
            <v>Direct</v>
          </cell>
        </row>
        <row r="3717">
          <cell r="A3717" t="str">
            <v>Direct</v>
          </cell>
        </row>
        <row r="3718">
          <cell r="A3718" t="str">
            <v>Direct</v>
          </cell>
        </row>
        <row r="3719">
          <cell r="A3719" t="str">
            <v>Direct</v>
          </cell>
        </row>
        <row r="3720">
          <cell r="A3720" t="str">
            <v>Direct</v>
          </cell>
        </row>
        <row r="3721">
          <cell r="A3721" t="str">
            <v>Direct</v>
          </cell>
        </row>
        <row r="3722">
          <cell r="A3722" t="str">
            <v>Direct</v>
          </cell>
        </row>
        <row r="3723">
          <cell r="A3723" t="str">
            <v>Direct</v>
          </cell>
        </row>
        <row r="3724">
          <cell r="A3724" t="str">
            <v>Direct</v>
          </cell>
        </row>
        <row r="3725">
          <cell r="A3725" t="str">
            <v>Direct</v>
          </cell>
        </row>
        <row r="3726">
          <cell r="A3726" t="str">
            <v>Direct</v>
          </cell>
        </row>
        <row r="3727">
          <cell r="A3727" t="str">
            <v>Direct</v>
          </cell>
        </row>
        <row r="3728">
          <cell r="A3728" t="str">
            <v>Direct</v>
          </cell>
        </row>
        <row r="3729">
          <cell r="A3729" t="str">
            <v>Direct</v>
          </cell>
        </row>
        <row r="3730">
          <cell r="A3730" t="str">
            <v>Direct</v>
          </cell>
        </row>
        <row r="3731">
          <cell r="A3731" t="str">
            <v>Direct</v>
          </cell>
        </row>
        <row r="3732">
          <cell r="A3732" t="str">
            <v>Direct</v>
          </cell>
        </row>
        <row r="3733">
          <cell r="A3733" t="str">
            <v>Direct</v>
          </cell>
        </row>
        <row r="3734">
          <cell r="A3734" t="str">
            <v>Direct</v>
          </cell>
        </row>
        <row r="3735">
          <cell r="A3735" t="str">
            <v>Direct</v>
          </cell>
        </row>
        <row r="3736">
          <cell r="A3736" t="str">
            <v>Direct</v>
          </cell>
        </row>
        <row r="3737">
          <cell r="A3737" t="str">
            <v>Direct</v>
          </cell>
        </row>
        <row r="3738">
          <cell r="A3738" t="str">
            <v>Direct</v>
          </cell>
        </row>
        <row r="3739">
          <cell r="A3739" t="str">
            <v>Direct</v>
          </cell>
        </row>
        <row r="3740">
          <cell r="A3740" t="str">
            <v>Direct</v>
          </cell>
        </row>
        <row r="3741">
          <cell r="A3741" t="str">
            <v>Direct</v>
          </cell>
        </row>
        <row r="3742">
          <cell r="A3742" t="str">
            <v>Direct</v>
          </cell>
        </row>
        <row r="3743">
          <cell r="A3743" t="str">
            <v>Direct</v>
          </cell>
        </row>
        <row r="3744">
          <cell r="A3744" t="str">
            <v>Direct</v>
          </cell>
        </row>
        <row r="3745">
          <cell r="A3745" t="str">
            <v>Direct</v>
          </cell>
        </row>
        <row r="3746">
          <cell r="A3746" t="str">
            <v>Direct</v>
          </cell>
        </row>
        <row r="3747">
          <cell r="A3747" t="str">
            <v>Direct</v>
          </cell>
        </row>
        <row r="3748">
          <cell r="A3748" t="str">
            <v>Direct</v>
          </cell>
        </row>
        <row r="3749">
          <cell r="A3749" t="str">
            <v>Direct</v>
          </cell>
        </row>
        <row r="3750">
          <cell r="A3750" t="str">
            <v>Direct</v>
          </cell>
        </row>
        <row r="3751">
          <cell r="A3751" t="str">
            <v>Direct</v>
          </cell>
        </row>
        <row r="3752">
          <cell r="A3752" t="str">
            <v>Direct</v>
          </cell>
        </row>
        <row r="3753">
          <cell r="A3753" t="str">
            <v>Direct</v>
          </cell>
        </row>
        <row r="3754">
          <cell r="A3754" t="str">
            <v>Direct</v>
          </cell>
        </row>
        <row r="3755">
          <cell r="A3755" t="str">
            <v>Direct</v>
          </cell>
        </row>
        <row r="3756">
          <cell r="A3756" t="str">
            <v>Direct</v>
          </cell>
        </row>
        <row r="3757">
          <cell r="A3757" t="str">
            <v>Direct</v>
          </cell>
        </row>
        <row r="3758">
          <cell r="A3758" t="str">
            <v>Direct</v>
          </cell>
        </row>
        <row r="3759">
          <cell r="A3759" t="str">
            <v>Direct</v>
          </cell>
        </row>
        <row r="3760">
          <cell r="A3760" t="str">
            <v>Direct</v>
          </cell>
        </row>
        <row r="3761">
          <cell r="A3761" t="str">
            <v>Direct</v>
          </cell>
        </row>
        <row r="3762">
          <cell r="A3762" t="str">
            <v>Direct</v>
          </cell>
        </row>
        <row r="3763">
          <cell r="A3763" t="str">
            <v>Direct</v>
          </cell>
        </row>
        <row r="3764">
          <cell r="A3764" t="str">
            <v>Industry</v>
          </cell>
        </row>
        <row r="3765">
          <cell r="A3765" t="str">
            <v>Industry</v>
          </cell>
        </row>
        <row r="3766">
          <cell r="A3766" t="str">
            <v>Industry</v>
          </cell>
        </row>
        <row r="3767">
          <cell r="A3767" t="str">
            <v>Industry</v>
          </cell>
        </row>
        <row r="3768">
          <cell r="A3768" t="str">
            <v>Industry</v>
          </cell>
        </row>
        <row r="3769">
          <cell r="A3769" t="str">
            <v>Industry</v>
          </cell>
        </row>
        <row r="3770">
          <cell r="A3770" t="str">
            <v>Industry</v>
          </cell>
        </row>
        <row r="3771">
          <cell r="A3771" t="str">
            <v>Industry</v>
          </cell>
        </row>
        <row r="3772">
          <cell r="A3772" t="str">
            <v>Industry</v>
          </cell>
        </row>
        <row r="3773">
          <cell r="A3773" t="str">
            <v>Industry</v>
          </cell>
        </row>
        <row r="3774">
          <cell r="A3774" t="str">
            <v>Industry</v>
          </cell>
        </row>
        <row r="3775">
          <cell r="A3775" t="str">
            <v>Industry</v>
          </cell>
        </row>
        <row r="3776">
          <cell r="A3776" t="str">
            <v>Industry</v>
          </cell>
        </row>
        <row r="3777">
          <cell r="A3777" t="str">
            <v>Industry</v>
          </cell>
        </row>
        <row r="3778">
          <cell r="A3778" t="str">
            <v>Industry</v>
          </cell>
        </row>
        <row r="3779">
          <cell r="A3779" t="str">
            <v>Industry</v>
          </cell>
        </row>
        <row r="3780">
          <cell r="A3780" t="str">
            <v>Industry</v>
          </cell>
        </row>
        <row r="3781">
          <cell r="A3781" t="str">
            <v>Industry</v>
          </cell>
        </row>
        <row r="3782">
          <cell r="A3782" t="str">
            <v>Industry</v>
          </cell>
        </row>
        <row r="3783">
          <cell r="A3783" t="str">
            <v>Industry</v>
          </cell>
        </row>
        <row r="3784">
          <cell r="A3784" t="str">
            <v>Industry</v>
          </cell>
        </row>
        <row r="3785">
          <cell r="A3785" t="str">
            <v>Industry</v>
          </cell>
        </row>
        <row r="3786">
          <cell r="A3786" t="str">
            <v>Industry</v>
          </cell>
        </row>
        <row r="3787">
          <cell r="A3787" t="str">
            <v>Industry</v>
          </cell>
        </row>
        <row r="3788">
          <cell r="A3788" t="str">
            <v>Industry</v>
          </cell>
        </row>
        <row r="3789">
          <cell r="A3789" t="str">
            <v>Industry</v>
          </cell>
        </row>
        <row r="3790">
          <cell r="A3790" t="str">
            <v>Industry</v>
          </cell>
        </row>
        <row r="3791">
          <cell r="A3791" t="str">
            <v>Industry</v>
          </cell>
        </row>
        <row r="3792">
          <cell r="A3792" t="str">
            <v>Industry</v>
          </cell>
        </row>
        <row r="3793">
          <cell r="A3793" t="str">
            <v>Industry</v>
          </cell>
        </row>
        <row r="3794">
          <cell r="A3794" t="str">
            <v>Industry</v>
          </cell>
        </row>
        <row r="3795">
          <cell r="A3795" t="str">
            <v>Industry</v>
          </cell>
        </row>
        <row r="3796">
          <cell r="A3796" t="str">
            <v>Industry</v>
          </cell>
        </row>
        <row r="3797">
          <cell r="A3797" t="str">
            <v>Industry</v>
          </cell>
        </row>
        <row r="3798">
          <cell r="A3798" t="str">
            <v>Industry</v>
          </cell>
        </row>
        <row r="3799">
          <cell r="A3799" t="str">
            <v>Industry</v>
          </cell>
        </row>
        <row r="3800">
          <cell r="A3800" t="str">
            <v>Industry</v>
          </cell>
        </row>
        <row r="3801">
          <cell r="A3801" t="str">
            <v>Industry</v>
          </cell>
        </row>
        <row r="3802">
          <cell r="A3802" t="str">
            <v>Industry</v>
          </cell>
        </row>
        <row r="3803">
          <cell r="A3803" t="str">
            <v>Industry</v>
          </cell>
        </row>
        <row r="3804">
          <cell r="A3804" t="str">
            <v>Industry</v>
          </cell>
        </row>
        <row r="3805">
          <cell r="A3805" t="str">
            <v>Industry</v>
          </cell>
        </row>
        <row r="3806">
          <cell r="A3806" t="str">
            <v>Industry</v>
          </cell>
        </row>
        <row r="3807">
          <cell r="A3807" t="str">
            <v>Industry</v>
          </cell>
        </row>
        <row r="3808">
          <cell r="A3808" t="str">
            <v>Industry</v>
          </cell>
        </row>
        <row r="3809">
          <cell r="A3809" t="str">
            <v>Industry</v>
          </cell>
        </row>
        <row r="3810">
          <cell r="A3810" t="str">
            <v>Industry</v>
          </cell>
        </row>
        <row r="3811">
          <cell r="A3811" t="str">
            <v>Industry</v>
          </cell>
        </row>
        <row r="3812">
          <cell r="A3812" t="str">
            <v>Industry</v>
          </cell>
        </row>
        <row r="3813">
          <cell r="A3813" t="str">
            <v>Industry</v>
          </cell>
        </row>
        <row r="3814">
          <cell r="A3814" t="str">
            <v>Industry</v>
          </cell>
        </row>
        <row r="3815">
          <cell r="A3815" t="str">
            <v>Industry</v>
          </cell>
        </row>
        <row r="3816">
          <cell r="A3816" t="str">
            <v>Industry</v>
          </cell>
        </row>
        <row r="3817">
          <cell r="A3817" t="str">
            <v>Industry</v>
          </cell>
        </row>
        <row r="3818">
          <cell r="A3818" t="str">
            <v>Industry</v>
          </cell>
        </row>
        <row r="3819">
          <cell r="A3819" t="str">
            <v>Industry</v>
          </cell>
        </row>
        <row r="3820">
          <cell r="A3820" t="str">
            <v>Industry</v>
          </cell>
        </row>
        <row r="3821">
          <cell r="A3821" t="str">
            <v>Industry</v>
          </cell>
        </row>
        <row r="3822">
          <cell r="A3822" t="str">
            <v>Industry</v>
          </cell>
        </row>
        <row r="3823">
          <cell r="A3823" t="str">
            <v>Industry</v>
          </cell>
        </row>
        <row r="3824">
          <cell r="A3824" t="str">
            <v>Industry</v>
          </cell>
        </row>
        <row r="3825">
          <cell r="A3825" t="str">
            <v>Industry</v>
          </cell>
        </row>
        <row r="3826">
          <cell r="A3826" t="str">
            <v>Industry</v>
          </cell>
        </row>
        <row r="3827">
          <cell r="A3827" t="str">
            <v>Industry</v>
          </cell>
        </row>
        <row r="3828">
          <cell r="A3828" t="str">
            <v>Industry</v>
          </cell>
        </row>
        <row r="3829">
          <cell r="A3829" t="str">
            <v>Industry</v>
          </cell>
        </row>
        <row r="3830">
          <cell r="A3830" t="str">
            <v>Industry</v>
          </cell>
        </row>
        <row r="3831">
          <cell r="A3831" t="str">
            <v>Industry</v>
          </cell>
        </row>
        <row r="3832">
          <cell r="A3832" t="str">
            <v>Industry</v>
          </cell>
        </row>
        <row r="3833">
          <cell r="A3833" t="str">
            <v>Industry</v>
          </cell>
        </row>
        <row r="3834">
          <cell r="A3834" t="str">
            <v>Industry</v>
          </cell>
        </row>
        <row r="3835">
          <cell r="A3835" t="str">
            <v>Industry</v>
          </cell>
        </row>
        <row r="3836">
          <cell r="A3836" t="str">
            <v>Industry</v>
          </cell>
        </row>
        <row r="3837">
          <cell r="A3837" t="str">
            <v>Industry</v>
          </cell>
        </row>
        <row r="3838">
          <cell r="A3838" t="str">
            <v>Industry</v>
          </cell>
        </row>
        <row r="3839">
          <cell r="A3839" t="str">
            <v>Industry</v>
          </cell>
        </row>
        <row r="3840">
          <cell r="A3840" t="str">
            <v>Industry</v>
          </cell>
        </row>
        <row r="3841">
          <cell r="A3841" t="str">
            <v>Industry</v>
          </cell>
        </row>
        <row r="3842">
          <cell r="A3842" t="str">
            <v>Industry</v>
          </cell>
        </row>
        <row r="3843">
          <cell r="A3843" t="str">
            <v>Industry</v>
          </cell>
        </row>
        <row r="3844">
          <cell r="A3844" t="str">
            <v>Industry</v>
          </cell>
        </row>
        <row r="3845">
          <cell r="A3845" t="str">
            <v>Industry</v>
          </cell>
        </row>
        <row r="3846">
          <cell r="A3846" t="str">
            <v>Industry</v>
          </cell>
        </row>
        <row r="3847">
          <cell r="A3847" t="str">
            <v>Industry</v>
          </cell>
        </row>
        <row r="3848">
          <cell r="A3848" t="str">
            <v>Industry</v>
          </cell>
        </row>
        <row r="3849">
          <cell r="A3849" t="str">
            <v>Industry</v>
          </cell>
        </row>
        <row r="3850">
          <cell r="A3850" t="str">
            <v>Industry</v>
          </cell>
        </row>
        <row r="3851">
          <cell r="A3851" t="str">
            <v>Industry</v>
          </cell>
        </row>
        <row r="3852">
          <cell r="A3852" t="str">
            <v>Industry</v>
          </cell>
        </row>
        <row r="3853">
          <cell r="A3853" t="str">
            <v>Industry</v>
          </cell>
        </row>
        <row r="3854">
          <cell r="A3854" t="str">
            <v>Industry</v>
          </cell>
        </row>
        <row r="3855">
          <cell r="A3855" t="str">
            <v>Industry</v>
          </cell>
        </row>
        <row r="3856">
          <cell r="A3856" t="str">
            <v>Industry</v>
          </cell>
        </row>
        <row r="3857">
          <cell r="A3857" t="str">
            <v>Industry</v>
          </cell>
        </row>
        <row r="3858">
          <cell r="A3858" t="str">
            <v>Industry</v>
          </cell>
        </row>
        <row r="3859">
          <cell r="A3859" t="str">
            <v>Industry</v>
          </cell>
        </row>
        <row r="3860">
          <cell r="A3860" t="str">
            <v>Industry</v>
          </cell>
        </row>
        <row r="3861">
          <cell r="A3861" t="str">
            <v>Industry</v>
          </cell>
        </row>
        <row r="3862">
          <cell r="A3862" t="str">
            <v>Industry</v>
          </cell>
        </row>
        <row r="3863">
          <cell r="A3863" t="str">
            <v>Industry</v>
          </cell>
        </row>
        <row r="3864">
          <cell r="A3864" t="str">
            <v>Industry</v>
          </cell>
        </row>
        <row r="3865">
          <cell r="A3865" t="str">
            <v>Industry</v>
          </cell>
        </row>
        <row r="3866">
          <cell r="A3866" t="str">
            <v>Industry</v>
          </cell>
        </row>
        <row r="3867">
          <cell r="A3867" t="str">
            <v>Industry</v>
          </cell>
        </row>
        <row r="3868">
          <cell r="A3868" t="str">
            <v>Industry</v>
          </cell>
        </row>
        <row r="3869">
          <cell r="A3869" t="str">
            <v>Industry</v>
          </cell>
        </row>
        <row r="3870">
          <cell r="A3870" t="str">
            <v>Industry</v>
          </cell>
        </row>
        <row r="3871">
          <cell r="A3871" t="str">
            <v>Industry</v>
          </cell>
        </row>
        <row r="3872">
          <cell r="A3872" t="str">
            <v>Industry</v>
          </cell>
        </row>
        <row r="3873">
          <cell r="A3873" t="str">
            <v>Industry</v>
          </cell>
        </row>
        <row r="3874">
          <cell r="A3874" t="str">
            <v>Industry</v>
          </cell>
        </row>
        <row r="3875">
          <cell r="A3875" t="str">
            <v>Industry</v>
          </cell>
        </row>
        <row r="3876">
          <cell r="A3876" t="str">
            <v>Industry</v>
          </cell>
        </row>
        <row r="3877">
          <cell r="A3877" t="str">
            <v>Industry</v>
          </cell>
        </row>
        <row r="3878">
          <cell r="A3878" t="str">
            <v>Industry</v>
          </cell>
        </row>
        <row r="3879">
          <cell r="A3879" t="str">
            <v>Industry</v>
          </cell>
        </row>
        <row r="3880">
          <cell r="A3880" t="str">
            <v>Industry</v>
          </cell>
        </row>
        <row r="3881">
          <cell r="A3881" t="str">
            <v>Industry</v>
          </cell>
        </row>
        <row r="3882">
          <cell r="A3882" t="str">
            <v>Industry</v>
          </cell>
        </row>
        <row r="3883">
          <cell r="A3883" t="str">
            <v>Industry</v>
          </cell>
        </row>
        <row r="3884">
          <cell r="A3884" t="str">
            <v>Industry</v>
          </cell>
        </row>
        <row r="3885">
          <cell r="A3885" t="str">
            <v>Industry</v>
          </cell>
        </row>
        <row r="3886">
          <cell r="A3886" t="str">
            <v>Industry</v>
          </cell>
        </row>
        <row r="3887">
          <cell r="A3887" t="str">
            <v>Industry</v>
          </cell>
        </row>
        <row r="3888">
          <cell r="A3888" t="str">
            <v>Industry</v>
          </cell>
        </row>
        <row r="3889">
          <cell r="A3889" t="str">
            <v>Industry</v>
          </cell>
        </row>
        <row r="3890">
          <cell r="A3890" t="str">
            <v>Industry</v>
          </cell>
        </row>
        <row r="3891">
          <cell r="A3891" t="str">
            <v>Industry</v>
          </cell>
        </row>
        <row r="3892">
          <cell r="A3892" t="str">
            <v>Industry</v>
          </cell>
        </row>
        <row r="3893">
          <cell r="A3893" t="str">
            <v>Industry</v>
          </cell>
        </row>
        <row r="3894">
          <cell r="A3894" t="str">
            <v>Industry</v>
          </cell>
        </row>
        <row r="3895">
          <cell r="A3895" t="str">
            <v>Industry</v>
          </cell>
        </row>
        <row r="3896">
          <cell r="A3896" t="str">
            <v>Industry</v>
          </cell>
        </row>
        <row r="3897">
          <cell r="A3897" t="str">
            <v>Industry</v>
          </cell>
        </row>
        <row r="3898">
          <cell r="A3898" t="str">
            <v>Industry</v>
          </cell>
        </row>
        <row r="3899">
          <cell r="A3899" t="str">
            <v>Industry</v>
          </cell>
        </row>
        <row r="3900">
          <cell r="A3900" t="str">
            <v>Industry</v>
          </cell>
        </row>
        <row r="3901">
          <cell r="A3901" t="str">
            <v>Industry</v>
          </cell>
        </row>
        <row r="3902">
          <cell r="A3902" t="str">
            <v>Industry</v>
          </cell>
        </row>
        <row r="3903">
          <cell r="A3903" t="str">
            <v>Industry</v>
          </cell>
        </row>
        <row r="3904">
          <cell r="A3904" t="str">
            <v>Industry</v>
          </cell>
        </row>
        <row r="3905">
          <cell r="A3905" t="str">
            <v>Industry</v>
          </cell>
        </row>
        <row r="3906">
          <cell r="A3906" t="str">
            <v>Industry</v>
          </cell>
        </row>
        <row r="3907">
          <cell r="A3907" t="str">
            <v>Industry</v>
          </cell>
        </row>
        <row r="3908">
          <cell r="A3908" t="str">
            <v>Industry</v>
          </cell>
        </row>
        <row r="3909">
          <cell r="A3909" t="str">
            <v>Industry</v>
          </cell>
        </row>
        <row r="3910">
          <cell r="A3910" t="str">
            <v>Industry</v>
          </cell>
        </row>
        <row r="3911">
          <cell r="A3911" t="str">
            <v>Industry</v>
          </cell>
        </row>
        <row r="3912">
          <cell r="A3912" t="str">
            <v>Industry</v>
          </cell>
        </row>
        <row r="3913">
          <cell r="A3913" t="str">
            <v>Industry</v>
          </cell>
        </row>
        <row r="3914">
          <cell r="A3914" t="str">
            <v>Industry</v>
          </cell>
        </row>
        <row r="3915">
          <cell r="A3915" t="str">
            <v>Industry</v>
          </cell>
        </row>
        <row r="3916">
          <cell r="A3916" t="str">
            <v>Industry</v>
          </cell>
        </row>
        <row r="3917">
          <cell r="A3917" t="str">
            <v>Industry</v>
          </cell>
        </row>
        <row r="3918">
          <cell r="A3918" t="str">
            <v>Industry</v>
          </cell>
        </row>
        <row r="3919">
          <cell r="A3919" t="str">
            <v>Industry</v>
          </cell>
        </row>
        <row r="3920">
          <cell r="A3920" t="str">
            <v>Industry</v>
          </cell>
        </row>
        <row r="3921">
          <cell r="A3921" t="str">
            <v>Industry</v>
          </cell>
        </row>
        <row r="3922">
          <cell r="A3922" t="str">
            <v>Industry</v>
          </cell>
        </row>
        <row r="3923">
          <cell r="A3923" t="str">
            <v>Reinsurer</v>
          </cell>
        </row>
        <row r="3924">
          <cell r="A3924" t="str">
            <v>Reinsurer</v>
          </cell>
        </row>
        <row r="3925">
          <cell r="A3925" t="str">
            <v>Reinsurer</v>
          </cell>
        </row>
        <row r="3926">
          <cell r="A3926" t="str">
            <v>Reinsurer</v>
          </cell>
        </row>
        <row r="3927">
          <cell r="A3927" t="str">
            <v>Reinsurer</v>
          </cell>
        </row>
        <row r="3928">
          <cell r="A3928" t="str">
            <v>Reinsurer</v>
          </cell>
        </row>
        <row r="3929">
          <cell r="A3929" t="str">
            <v>Reinsurer</v>
          </cell>
        </row>
        <row r="3930">
          <cell r="A3930" t="str">
            <v>Reinsurer</v>
          </cell>
        </row>
        <row r="3931">
          <cell r="A3931" t="str">
            <v>Reinsurer</v>
          </cell>
        </row>
        <row r="3932">
          <cell r="A3932" t="str">
            <v>Reinsurer</v>
          </cell>
        </row>
        <row r="3933">
          <cell r="A3933" t="str">
            <v>Reinsurer</v>
          </cell>
        </row>
        <row r="3934">
          <cell r="A3934" t="str">
            <v>Reinsurer</v>
          </cell>
        </row>
        <row r="3935">
          <cell r="A3935" t="str">
            <v>Reinsurer</v>
          </cell>
        </row>
        <row r="3936">
          <cell r="A3936" t="str">
            <v>Reinsurer</v>
          </cell>
        </row>
        <row r="3937">
          <cell r="A3937" t="str">
            <v>Reinsurer</v>
          </cell>
        </row>
        <row r="3938">
          <cell r="A3938" t="str">
            <v>Reinsurer</v>
          </cell>
        </row>
        <row r="3939">
          <cell r="A3939" t="str">
            <v>Reinsurer</v>
          </cell>
        </row>
        <row r="3940">
          <cell r="A3940" t="str">
            <v>Reinsurer</v>
          </cell>
        </row>
        <row r="3941">
          <cell r="A3941" t="str">
            <v>Reinsurer</v>
          </cell>
        </row>
        <row r="3942">
          <cell r="A3942" t="str">
            <v>Reinsurer</v>
          </cell>
        </row>
        <row r="3943">
          <cell r="A3943" t="str">
            <v>Reinsurer</v>
          </cell>
        </row>
        <row r="3944">
          <cell r="A3944" t="str">
            <v>Reinsurer</v>
          </cell>
        </row>
        <row r="3945">
          <cell r="A3945" t="str">
            <v>Reinsurer</v>
          </cell>
        </row>
        <row r="3946">
          <cell r="A3946" t="str">
            <v>Reinsurer</v>
          </cell>
        </row>
        <row r="3947">
          <cell r="A3947" t="str">
            <v>Reinsurer</v>
          </cell>
        </row>
        <row r="3948">
          <cell r="A3948" t="str">
            <v>Reinsurer</v>
          </cell>
        </row>
        <row r="3949">
          <cell r="A3949" t="str">
            <v>Reinsurer</v>
          </cell>
        </row>
        <row r="3950">
          <cell r="A3950" t="str">
            <v>Reinsurer</v>
          </cell>
        </row>
        <row r="3951">
          <cell r="A3951" t="str">
            <v>Reinsurer</v>
          </cell>
        </row>
        <row r="3952">
          <cell r="A3952" t="str">
            <v>Reinsurer</v>
          </cell>
        </row>
        <row r="3953">
          <cell r="A3953" t="str">
            <v>Reinsurer</v>
          </cell>
        </row>
        <row r="3954">
          <cell r="A3954" t="str">
            <v>Reinsurer</v>
          </cell>
        </row>
        <row r="3955">
          <cell r="A3955" t="str">
            <v>Reinsurer</v>
          </cell>
        </row>
        <row r="3956">
          <cell r="A3956" t="str">
            <v>Reinsurer</v>
          </cell>
        </row>
        <row r="3957">
          <cell r="A3957" t="str">
            <v>Reinsurer</v>
          </cell>
        </row>
        <row r="3958">
          <cell r="A3958" t="str">
            <v>Reinsurer</v>
          </cell>
        </row>
        <row r="3959">
          <cell r="A3959" t="str">
            <v>Reinsurer</v>
          </cell>
        </row>
        <row r="3960">
          <cell r="A3960" t="str">
            <v>Reinsurer</v>
          </cell>
        </row>
        <row r="3961">
          <cell r="A3961" t="str">
            <v>Reinsurer</v>
          </cell>
        </row>
        <row r="3962">
          <cell r="A3962" t="str">
            <v>Reinsurer</v>
          </cell>
        </row>
        <row r="3963">
          <cell r="A3963" t="str">
            <v>Reinsurer</v>
          </cell>
        </row>
        <row r="3964">
          <cell r="A3964" t="str">
            <v>Reinsurer</v>
          </cell>
        </row>
        <row r="3965">
          <cell r="A3965" t="str">
            <v>Reinsurer</v>
          </cell>
        </row>
        <row r="3966">
          <cell r="A3966" t="str">
            <v>Reinsurer</v>
          </cell>
        </row>
        <row r="3967">
          <cell r="A3967" t="str">
            <v>Reinsurer</v>
          </cell>
        </row>
        <row r="3968">
          <cell r="A3968" t="str">
            <v>Reinsurer</v>
          </cell>
        </row>
        <row r="3969">
          <cell r="A3969" t="str">
            <v>Reinsurer</v>
          </cell>
        </row>
        <row r="3970">
          <cell r="A3970" t="str">
            <v>Reinsurer</v>
          </cell>
        </row>
        <row r="3971">
          <cell r="A3971" t="str">
            <v>Reinsurer</v>
          </cell>
        </row>
        <row r="3972">
          <cell r="A3972" t="str">
            <v>Reinsurer</v>
          </cell>
        </row>
        <row r="3973">
          <cell r="A3973" t="str">
            <v>Reinsurer</v>
          </cell>
        </row>
        <row r="3974">
          <cell r="A3974" t="str">
            <v>Reinsurer</v>
          </cell>
        </row>
        <row r="3975">
          <cell r="A3975" t="str">
            <v>Reinsurer</v>
          </cell>
        </row>
        <row r="3976">
          <cell r="A3976" t="str">
            <v>Reinsurer</v>
          </cell>
        </row>
        <row r="3977">
          <cell r="A3977" t="str">
            <v>Reinsurer</v>
          </cell>
        </row>
        <row r="3978">
          <cell r="A3978" t="str">
            <v>Reinsurer</v>
          </cell>
        </row>
        <row r="3979">
          <cell r="A3979" t="str">
            <v>Reinsurer</v>
          </cell>
        </row>
        <row r="3980">
          <cell r="A3980" t="str">
            <v>Reinsurer</v>
          </cell>
        </row>
        <row r="3981">
          <cell r="A3981" t="str">
            <v>Reinsurer</v>
          </cell>
        </row>
        <row r="3982">
          <cell r="A3982" t="str">
            <v>Reinsurer</v>
          </cell>
        </row>
        <row r="3983">
          <cell r="A3983" t="str">
            <v>Reinsurer</v>
          </cell>
        </row>
        <row r="3984">
          <cell r="A3984" t="str">
            <v>Reinsurer</v>
          </cell>
        </row>
        <row r="3985">
          <cell r="A3985" t="str">
            <v>Reinsurer</v>
          </cell>
        </row>
        <row r="3986">
          <cell r="A3986" t="str">
            <v>Reinsurer</v>
          </cell>
        </row>
        <row r="3987">
          <cell r="A3987" t="str">
            <v>Reinsurer</v>
          </cell>
        </row>
        <row r="3988">
          <cell r="A3988" t="str">
            <v>Reinsurer</v>
          </cell>
        </row>
        <row r="3989">
          <cell r="A3989" t="str">
            <v>Reinsurer</v>
          </cell>
        </row>
        <row r="3990">
          <cell r="A3990" t="str">
            <v>Reinsurer</v>
          </cell>
        </row>
        <row r="3991">
          <cell r="A3991" t="str">
            <v>Reinsurer</v>
          </cell>
        </row>
        <row r="3992">
          <cell r="A3992" t="str">
            <v>Reinsurer</v>
          </cell>
        </row>
        <row r="3993">
          <cell r="A3993" t="str">
            <v>Reinsurer</v>
          </cell>
        </row>
        <row r="3994">
          <cell r="A3994" t="str">
            <v>Reinsurer</v>
          </cell>
        </row>
        <row r="3995">
          <cell r="A3995" t="str">
            <v>Reinsurer</v>
          </cell>
        </row>
        <row r="3996">
          <cell r="A3996" t="str">
            <v>Reinsurer</v>
          </cell>
        </row>
        <row r="3997">
          <cell r="A3997" t="str">
            <v>Reinsurer</v>
          </cell>
        </row>
        <row r="3998">
          <cell r="A3998" t="str">
            <v>Reinsurer</v>
          </cell>
        </row>
        <row r="3999">
          <cell r="A3999" t="str">
            <v>Reinsurer</v>
          </cell>
        </row>
        <row r="4000">
          <cell r="A4000" t="str">
            <v>Reinsurer</v>
          </cell>
        </row>
        <row r="4001">
          <cell r="A4001" t="str">
            <v>Reinsurer</v>
          </cell>
        </row>
        <row r="4002">
          <cell r="A4002" t="str">
            <v>Reinsurer</v>
          </cell>
        </row>
        <row r="4003">
          <cell r="A4003" t="str">
            <v>Reinsurer</v>
          </cell>
        </row>
        <row r="4004">
          <cell r="A4004" t="str">
            <v>Reinsurer</v>
          </cell>
        </row>
        <row r="4005">
          <cell r="A4005" t="str">
            <v>Reinsurer</v>
          </cell>
        </row>
        <row r="4006">
          <cell r="A4006" t="str">
            <v>Reinsurer</v>
          </cell>
        </row>
        <row r="4007">
          <cell r="A4007" t="str">
            <v>Reinsurer</v>
          </cell>
        </row>
        <row r="4008">
          <cell r="A4008" t="str">
            <v>Reinsurer</v>
          </cell>
        </row>
        <row r="4009">
          <cell r="A4009" t="str">
            <v>Reinsurer</v>
          </cell>
        </row>
        <row r="4010">
          <cell r="A4010" t="str">
            <v>Reinsurer</v>
          </cell>
        </row>
        <row r="4011">
          <cell r="A4011" t="str">
            <v>Reinsurer</v>
          </cell>
        </row>
        <row r="4012">
          <cell r="A4012" t="str">
            <v>Direct</v>
          </cell>
        </row>
        <row r="4013">
          <cell r="A4013" t="str">
            <v>Direct</v>
          </cell>
        </row>
        <row r="4014">
          <cell r="A4014" t="str">
            <v>Direct</v>
          </cell>
        </row>
        <row r="4015">
          <cell r="A4015" t="str">
            <v>Direct</v>
          </cell>
        </row>
        <row r="4016">
          <cell r="A4016" t="str">
            <v>Direct</v>
          </cell>
        </row>
        <row r="4017">
          <cell r="A4017" t="str">
            <v>Direct</v>
          </cell>
        </row>
        <row r="4018">
          <cell r="A4018" t="str">
            <v>Direct</v>
          </cell>
        </row>
        <row r="4019">
          <cell r="A4019" t="str">
            <v>Direct</v>
          </cell>
        </row>
        <row r="4020">
          <cell r="A4020" t="str">
            <v>Direct</v>
          </cell>
        </row>
        <row r="4021">
          <cell r="A4021" t="str">
            <v>Direct</v>
          </cell>
        </row>
        <row r="4022">
          <cell r="A4022" t="str">
            <v>Direct</v>
          </cell>
        </row>
        <row r="4023">
          <cell r="A4023" t="str">
            <v>Direct</v>
          </cell>
        </row>
        <row r="4024">
          <cell r="A4024" t="str">
            <v>Direct</v>
          </cell>
        </row>
        <row r="4025">
          <cell r="A4025" t="str">
            <v>Direct</v>
          </cell>
        </row>
        <row r="4026">
          <cell r="A4026" t="str">
            <v>Direct</v>
          </cell>
        </row>
        <row r="4027">
          <cell r="A4027" t="str">
            <v>Direct</v>
          </cell>
        </row>
        <row r="4028">
          <cell r="A4028" t="str">
            <v>Direct</v>
          </cell>
        </row>
        <row r="4029">
          <cell r="A4029" t="str">
            <v>Direct</v>
          </cell>
        </row>
        <row r="4030">
          <cell r="A4030" t="str">
            <v>Direct</v>
          </cell>
        </row>
        <row r="4031">
          <cell r="A4031" t="str">
            <v>Direct</v>
          </cell>
        </row>
        <row r="4032">
          <cell r="A4032" t="str">
            <v>Direct</v>
          </cell>
        </row>
        <row r="4033">
          <cell r="A4033" t="str">
            <v>Direct</v>
          </cell>
        </row>
        <row r="4034">
          <cell r="A4034" t="str">
            <v>Direct</v>
          </cell>
        </row>
        <row r="4035">
          <cell r="A4035" t="str">
            <v>Direct</v>
          </cell>
        </row>
        <row r="4036">
          <cell r="A4036" t="str">
            <v>Direct</v>
          </cell>
        </row>
        <row r="4037">
          <cell r="A4037" t="str">
            <v>Direct</v>
          </cell>
        </row>
        <row r="4038">
          <cell r="A4038" t="str">
            <v>Direct</v>
          </cell>
        </row>
        <row r="4039">
          <cell r="A4039" t="str">
            <v>Direct</v>
          </cell>
        </row>
        <row r="4040">
          <cell r="A4040" t="str">
            <v>Direct</v>
          </cell>
        </row>
        <row r="4041">
          <cell r="A4041" t="str">
            <v>Direct</v>
          </cell>
        </row>
        <row r="4042">
          <cell r="A4042" t="str">
            <v>Direct</v>
          </cell>
        </row>
        <row r="4043">
          <cell r="A4043" t="str">
            <v>Direct</v>
          </cell>
        </row>
        <row r="4044">
          <cell r="A4044" t="str">
            <v>Direct</v>
          </cell>
        </row>
        <row r="4045">
          <cell r="A4045" t="str">
            <v>Direct</v>
          </cell>
        </row>
        <row r="4046">
          <cell r="A4046" t="str">
            <v>Direct</v>
          </cell>
        </row>
        <row r="4047">
          <cell r="A4047" t="str">
            <v>Direct</v>
          </cell>
        </row>
        <row r="4048">
          <cell r="A4048" t="str">
            <v>Direct</v>
          </cell>
        </row>
        <row r="4049">
          <cell r="A4049" t="str">
            <v>Direct</v>
          </cell>
        </row>
        <row r="4050">
          <cell r="A4050" t="str">
            <v>Direct</v>
          </cell>
        </row>
        <row r="4051">
          <cell r="A4051" t="str">
            <v>Direct</v>
          </cell>
        </row>
        <row r="4052">
          <cell r="A4052" t="str">
            <v>Direct</v>
          </cell>
        </row>
        <row r="4053">
          <cell r="A4053" t="str">
            <v>Direct</v>
          </cell>
        </row>
        <row r="4054">
          <cell r="A4054" t="str">
            <v>Direct</v>
          </cell>
        </row>
        <row r="4055">
          <cell r="A4055" t="str">
            <v>Direct</v>
          </cell>
        </row>
        <row r="4056">
          <cell r="A4056" t="str">
            <v>Direct</v>
          </cell>
        </row>
        <row r="4057">
          <cell r="A4057" t="str">
            <v>Direct</v>
          </cell>
        </row>
        <row r="4058">
          <cell r="A4058" t="str">
            <v>Direct</v>
          </cell>
        </row>
        <row r="4059">
          <cell r="A4059" t="str">
            <v>Direct</v>
          </cell>
        </row>
        <row r="4060">
          <cell r="A4060" t="str">
            <v>Direct</v>
          </cell>
        </row>
        <row r="4061">
          <cell r="A4061" t="str">
            <v>Direct</v>
          </cell>
        </row>
        <row r="4062">
          <cell r="A4062" t="str">
            <v>Direct</v>
          </cell>
        </row>
        <row r="4063">
          <cell r="A4063" t="str">
            <v>Direct</v>
          </cell>
        </row>
        <row r="4064">
          <cell r="A4064" t="str">
            <v>Direct</v>
          </cell>
        </row>
        <row r="4065">
          <cell r="A4065" t="str">
            <v>Direct</v>
          </cell>
        </row>
        <row r="4066">
          <cell r="A4066" t="str">
            <v>Direct</v>
          </cell>
        </row>
        <row r="4067">
          <cell r="A4067" t="str">
            <v>Direct</v>
          </cell>
        </row>
        <row r="4068">
          <cell r="A4068" t="str">
            <v>Direct</v>
          </cell>
        </row>
        <row r="4069">
          <cell r="A4069" t="str">
            <v>Direct</v>
          </cell>
        </row>
        <row r="4070">
          <cell r="A4070" t="str">
            <v>Direct</v>
          </cell>
        </row>
        <row r="4071">
          <cell r="A4071" t="str">
            <v>Direct</v>
          </cell>
        </row>
        <row r="4072">
          <cell r="A4072" t="str">
            <v>Direct</v>
          </cell>
        </row>
        <row r="4073">
          <cell r="A4073" t="str">
            <v>Direct</v>
          </cell>
        </row>
        <row r="4074">
          <cell r="A4074" t="str">
            <v>Direct</v>
          </cell>
        </row>
        <row r="4075">
          <cell r="A4075" t="str">
            <v>Direct</v>
          </cell>
        </row>
        <row r="4076">
          <cell r="A4076" t="str">
            <v>Direct</v>
          </cell>
        </row>
        <row r="4077">
          <cell r="A4077" t="str">
            <v>Direct</v>
          </cell>
        </row>
        <row r="4078">
          <cell r="A4078" t="str">
            <v>Direct</v>
          </cell>
        </row>
        <row r="4079">
          <cell r="A4079" t="str">
            <v>Direct</v>
          </cell>
        </row>
        <row r="4080">
          <cell r="A4080" t="str">
            <v>Direct</v>
          </cell>
        </row>
        <row r="4081">
          <cell r="A4081" t="str">
            <v>Direct</v>
          </cell>
        </row>
        <row r="4082">
          <cell r="A4082" t="str">
            <v>Direct</v>
          </cell>
        </row>
        <row r="4083">
          <cell r="A4083" t="str">
            <v>Direct</v>
          </cell>
        </row>
        <row r="4084">
          <cell r="A4084" t="str">
            <v>Direct</v>
          </cell>
        </row>
        <row r="4085">
          <cell r="A4085" t="str">
            <v>Direct</v>
          </cell>
        </row>
        <row r="4086">
          <cell r="A4086" t="str">
            <v>Direct</v>
          </cell>
        </row>
        <row r="4087">
          <cell r="A4087" t="str">
            <v>Direct</v>
          </cell>
        </row>
        <row r="4088">
          <cell r="A4088" t="str">
            <v>Direct</v>
          </cell>
        </row>
        <row r="4089">
          <cell r="A4089" t="str">
            <v>Direct</v>
          </cell>
        </row>
        <row r="4090">
          <cell r="A4090" t="str">
            <v>Direct</v>
          </cell>
        </row>
        <row r="4091">
          <cell r="A4091" t="str">
            <v>Direct</v>
          </cell>
        </row>
        <row r="4092">
          <cell r="A4092" t="str">
            <v>Direct</v>
          </cell>
        </row>
        <row r="4093">
          <cell r="A4093" t="str">
            <v>Direct</v>
          </cell>
        </row>
        <row r="4094">
          <cell r="A4094" t="str">
            <v>Direct</v>
          </cell>
        </row>
        <row r="4095">
          <cell r="A4095" t="str">
            <v>Direct</v>
          </cell>
        </row>
        <row r="4096">
          <cell r="A4096" t="str">
            <v>Direct</v>
          </cell>
        </row>
        <row r="4097">
          <cell r="A4097" t="str">
            <v>Direct</v>
          </cell>
        </row>
        <row r="4098">
          <cell r="A4098" t="str">
            <v>Direct</v>
          </cell>
        </row>
        <row r="4099">
          <cell r="A4099" t="str">
            <v>Direct</v>
          </cell>
        </row>
        <row r="4100">
          <cell r="A4100" t="str">
            <v>Direct</v>
          </cell>
        </row>
        <row r="4101">
          <cell r="A4101" t="str">
            <v>Direct</v>
          </cell>
        </row>
        <row r="4102">
          <cell r="A4102" t="str">
            <v>Direct</v>
          </cell>
        </row>
        <row r="4103">
          <cell r="A4103" t="str">
            <v>Direct</v>
          </cell>
        </row>
        <row r="4104">
          <cell r="A4104" t="str">
            <v>Direct</v>
          </cell>
        </row>
        <row r="4105">
          <cell r="A4105" t="str">
            <v>Direct</v>
          </cell>
        </row>
        <row r="4106">
          <cell r="A4106" t="str">
            <v>Direct</v>
          </cell>
        </row>
        <row r="4107">
          <cell r="A4107" t="str">
            <v>Direct</v>
          </cell>
        </row>
        <row r="4108">
          <cell r="A4108" t="str">
            <v>Direct</v>
          </cell>
        </row>
        <row r="4109">
          <cell r="A4109" t="str">
            <v>Direct</v>
          </cell>
        </row>
        <row r="4110">
          <cell r="A4110" t="str">
            <v>Direct</v>
          </cell>
        </row>
        <row r="4111">
          <cell r="A4111" t="str">
            <v>Direct</v>
          </cell>
        </row>
        <row r="4112">
          <cell r="A4112" t="str">
            <v>Direct</v>
          </cell>
        </row>
        <row r="4113">
          <cell r="A4113" t="str">
            <v>Direct</v>
          </cell>
        </row>
        <row r="4114">
          <cell r="A4114" t="str">
            <v>Direct</v>
          </cell>
        </row>
        <row r="4115">
          <cell r="A4115" t="str">
            <v>Direct</v>
          </cell>
        </row>
        <row r="4116">
          <cell r="A4116" t="str">
            <v>Direct</v>
          </cell>
        </row>
        <row r="4117">
          <cell r="A4117" t="str">
            <v>Direct</v>
          </cell>
        </row>
        <row r="4118">
          <cell r="A4118" t="str">
            <v>Direct</v>
          </cell>
        </row>
        <row r="4119">
          <cell r="A4119" t="str">
            <v>Direct</v>
          </cell>
        </row>
        <row r="4120">
          <cell r="A4120" t="str">
            <v>Direct</v>
          </cell>
        </row>
        <row r="4121">
          <cell r="A4121" t="str">
            <v>Direct</v>
          </cell>
        </row>
        <row r="4122">
          <cell r="A4122" t="str">
            <v>Direct</v>
          </cell>
        </row>
        <row r="4123">
          <cell r="A4123" t="str">
            <v>Direct</v>
          </cell>
        </row>
        <row r="4124">
          <cell r="A4124" t="str">
            <v>Direct</v>
          </cell>
        </row>
        <row r="4125">
          <cell r="A4125" t="str">
            <v>Direct</v>
          </cell>
        </row>
        <row r="4126">
          <cell r="A4126" t="str">
            <v>Direct</v>
          </cell>
        </row>
        <row r="4127">
          <cell r="A4127" t="str">
            <v>Direct</v>
          </cell>
        </row>
        <row r="4128">
          <cell r="A4128" t="str">
            <v>Direct</v>
          </cell>
        </row>
        <row r="4129">
          <cell r="A4129" t="str">
            <v>Direct</v>
          </cell>
        </row>
        <row r="4130">
          <cell r="A4130" t="str">
            <v>Direct</v>
          </cell>
        </row>
        <row r="4131">
          <cell r="A4131" t="str">
            <v>Direct</v>
          </cell>
        </row>
        <row r="4132">
          <cell r="A4132" t="str">
            <v>Direct</v>
          </cell>
        </row>
        <row r="4133">
          <cell r="A4133" t="str">
            <v>Direct</v>
          </cell>
        </row>
        <row r="4134">
          <cell r="A4134" t="str">
            <v>Direct</v>
          </cell>
        </row>
        <row r="4135">
          <cell r="A4135" t="str">
            <v>Direct</v>
          </cell>
        </row>
        <row r="4136">
          <cell r="A4136" t="str">
            <v>Direct</v>
          </cell>
        </row>
        <row r="4137">
          <cell r="A4137" t="str">
            <v>Direct</v>
          </cell>
        </row>
        <row r="4138">
          <cell r="A4138" t="str">
            <v>Direct</v>
          </cell>
        </row>
        <row r="4139">
          <cell r="A4139" t="str">
            <v>Direct</v>
          </cell>
        </row>
        <row r="4140">
          <cell r="A4140" t="str">
            <v>Direct</v>
          </cell>
        </row>
        <row r="4141">
          <cell r="A4141" t="str">
            <v>Direct</v>
          </cell>
        </row>
        <row r="4142">
          <cell r="A4142" t="str">
            <v>Direct</v>
          </cell>
        </row>
        <row r="4143">
          <cell r="A4143" t="str">
            <v>Direct</v>
          </cell>
        </row>
        <row r="4144">
          <cell r="A4144" t="str">
            <v>Direct</v>
          </cell>
        </row>
        <row r="4145">
          <cell r="A4145" t="str">
            <v>Direct</v>
          </cell>
        </row>
        <row r="4146">
          <cell r="A4146" t="str">
            <v>Direct</v>
          </cell>
        </row>
        <row r="4147">
          <cell r="A4147" t="str">
            <v>Direct</v>
          </cell>
        </row>
        <row r="4148">
          <cell r="A4148" t="str">
            <v>Direct</v>
          </cell>
        </row>
        <row r="4149">
          <cell r="A4149" t="str">
            <v>Direct</v>
          </cell>
        </row>
        <row r="4150">
          <cell r="A4150" t="str">
            <v>Direct</v>
          </cell>
        </row>
        <row r="4151">
          <cell r="A4151" t="str">
            <v>Industry</v>
          </cell>
        </row>
        <row r="4152">
          <cell r="A4152" t="str">
            <v>Industry</v>
          </cell>
        </row>
        <row r="4153">
          <cell r="A4153" t="str">
            <v>Industry</v>
          </cell>
        </row>
        <row r="4154">
          <cell r="A4154" t="str">
            <v>Industry</v>
          </cell>
        </row>
        <row r="4155">
          <cell r="A4155" t="str">
            <v>Industry</v>
          </cell>
        </row>
        <row r="4156">
          <cell r="A4156" t="str">
            <v>Industry</v>
          </cell>
        </row>
        <row r="4157">
          <cell r="A4157" t="str">
            <v>Industry</v>
          </cell>
        </row>
        <row r="4158">
          <cell r="A4158" t="str">
            <v>Industry</v>
          </cell>
        </row>
        <row r="4159">
          <cell r="A4159" t="str">
            <v>Industry</v>
          </cell>
        </row>
        <row r="4160">
          <cell r="A4160" t="str">
            <v>Industry</v>
          </cell>
        </row>
        <row r="4161">
          <cell r="A4161" t="str">
            <v>Industry</v>
          </cell>
        </row>
        <row r="4162">
          <cell r="A4162" t="str">
            <v>Industry</v>
          </cell>
        </row>
        <row r="4163">
          <cell r="A4163" t="str">
            <v>Industry</v>
          </cell>
        </row>
        <row r="4164">
          <cell r="A4164" t="str">
            <v>Industry</v>
          </cell>
        </row>
        <row r="4165">
          <cell r="A4165" t="str">
            <v>Industry</v>
          </cell>
        </row>
        <row r="4166">
          <cell r="A4166" t="str">
            <v>Industry</v>
          </cell>
        </row>
        <row r="4167">
          <cell r="A4167" t="str">
            <v>Industry</v>
          </cell>
        </row>
        <row r="4168">
          <cell r="A4168" t="str">
            <v>Industry</v>
          </cell>
        </row>
        <row r="4169">
          <cell r="A4169" t="str">
            <v>Industry</v>
          </cell>
        </row>
        <row r="4170">
          <cell r="A4170" t="str">
            <v>Industry</v>
          </cell>
        </row>
        <row r="4171">
          <cell r="A4171" t="str">
            <v>Industry</v>
          </cell>
        </row>
        <row r="4172">
          <cell r="A4172" t="str">
            <v>Industry</v>
          </cell>
        </row>
        <row r="4173">
          <cell r="A4173" t="str">
            <v>Industry</v>
          </cell>
        </row>
        <row r="4174">
          <cell r="A4174" t="str">
            <v>Industry</v>
          </cell>
        </row>
        <row r="4175">
          <cell r="A4175" t="str">
            <v>Industry</v>
          </cell>
        </row>
        <row r="4176">
          <cell r="A4176" t="str">
            <v>Industry</v>
          </cell>
        </row>
        <row r="4177">
          <cell r="A4177" t="str">
            <v>Industry</v>
          </cell>
        </row>
        <row r="4178">
          <cell r="A4178" t="str">
            <v>Industry</v>
          </cell>
        </row>
        <row r="4179">
          <cell r="A4179" t="str">
            <v>Industry</v>
          </cell>
        </row>
        <row r="4180">
          <cell r="A4180" t="str">
            <v>Industry</v>
          </cell>
        </row>
        <row r="4181">
          <cell r="A4181" t="str">
            <v>Industry</v>
          </cell>
        </row>
        <row r="4182">
          <cell r="A4182" t="str">
            <v>Industry</v>
          </cell>
        </row>
        <row r="4183">
          <cell r="A4183" t="str">
            <v>Industry</v>
          </cell>
        </row>
        <row r="4184">
          <cell r="A4184" t="str">
            <v>Industry</v>
          </cell>
        </row>
        <row r="4185">
          <cell r="A4185" t="str">
            <v>Industry</v>
          </cell>
        </row>
        <row r="4186">
          <cell r="A4186" t="str">
            <v>Industry</v>
          </cell>
        </row>
        <row r="4187">
          <cell r="A4187" t="str">
            <v>Industry</v>
          </cell>
        </row>
        <row r="4188">
          <cell r="A4188" t="str">
            <v>Industry</v>
          </cell>
        </row>
        <row r="4189">
          <cell r="A4189" t="str">
            <v>Industry</v>
          </cell>
        </row>
        <row r="4190">
          <cell r="A4190" t="str">
            <v>Industry</v>
          </cell>
        </row>
        <row r="4191">
          <cell r="A4191" t="str">
            <v>Industry</v>
          </cell>
        </row>
        <row r="4192">
          <cell r="A4192" t="str">
            <v>Industry</v>
          </cell>
        </row>
        <row r="4193">
          <cell r="A4193" t="str">
            <v>Industry</v>
          </cell>
        </row>
        <row r="4194">
          <cell r="A4194" t="str">
            <v>Industry</v>
          </cell>
        </row>
        <row r="4195">
          <cell r="A4195" t="str">
            <v>Industry</v>
          </cell>
        </row>
        <row r="4196">
          <cell r="A4196" t="str">
            <v>Industry</v>
          </cell>
        </row>
        <row r="4197">
          <cell r="A4197" t="str">
            <v>Industry</v>
          </cell>
        </row>
        <row r="4198">
          <cell r="A4198" t="str">
            <v>Industry</v>
          </cell>
        </row>
        <row r="4199">
          <cell r="A4199" t="str">
            <v>Industry</v>
          </cell>
        </row>
        <row r="4200">
          <cell r="A4200" t="str">
            <v>Industry</v>
          </cell>
        </row>
        <row r="4201">
          <cell r="A4201" t="str">
            <v>Industry</v>
          </cell>
        </row>
        <row r="4202">
          <cell r="A4202" t="str">
            <v>Industry</v>
          </cell>
        </row>
        <row r="4203">
          <cell r="A4203" t="str">
            <v>Industry</v>
          </cell>
        </row>
        <row r="4204">
          <cell r="A4204" t="str">
            <v>Industry</v>
          </cell>
        </row>
        <row r="4205">
          <cell r="A4205" t="str">
            <v>Industry</v>
          </cell>
        </row>
        <row r="4206">
          <cell r="A4206" t="str">
            <v>Industry</v>
          </cell>
        </row>
        <row r="4207">
          <cell r="A4207" t="str">
            <v>Industry</v>
          </cell>
        </row>
        <row r="4208">
          <cell r="A4208" t="str">
            <v>Industry</v>
          </cell>
        </row>
        <row r="4209">
          <cell r="A4209" t="str">
            <v>Industry</v>
          </cell>
        </row>
        <row r="4210">
          <cell r="A4210" t="str">
            <v>Industry</v>
          </cell>
        </row>
        <row r="4211">
          <cell r="A4211" t="str">
            <v>Industry</v>
          </cell>
        </row>
        <row r="4212">
          <cell r="A4212" t="str">
            <v>Industry</v>
          </cell>
        </row>
        <row r="4213">
          <cell r="A4213" t="str">
            <v>Industry</v>
          </cell>
        </row>
        <row r="4214">
          <cell r="A4214" t="str">
            <v>Industry</v>
          </cell>
        </row>
        <row r="4215">
          <cell r="A4215" t="str">
            <v>Industry</v>
          </cell>
        </row>
        <row r="4216">
          <cell r="A4216" t="str">
            <v>Industry</v>
          </cell>
        </row>
        <row r="4217">
          <cell r="A4217" t="str">
            <v>Industry</v>
          </cell>
        </row>
        <row r="4218">
          <cell r="A4218" t="str">
            <v>Industry</v>
          </cell>
        </row>
        <row r="4219">
          <cell r="A4219" t="str">
            <v>Industry</v>
          </cell>
        </row>
        <row r="4220">
          <cell r="A4220" t="str">
            <v>Industry</v>
          </cell>
        </row>
        <row r="4221">
          <cell r="A4221" t="str">
            <v>Industry</v>
          </cell>
        </row>
        <row r="4222">
          <cell r="A4222" t="str">
            <v>Industry</v>
          </cell>
        </row>
        <row r="4223">
          <cell r="A4223" t="str">
            <v>Industry</v>
          </cell>
        </row>
        <row r="4224">
          <cell r="A4224" t="str">
            <v>Industry</v>
          </cell>
        </row>
        <row r="4225">
          <cell r="A4225" t="str">
            <v>Industry</v>
          </cell>
        </row>
        <row r="4226">
          <cell r="A4226" t="str">
            <v>Industry</v>
          </cell>
        </row>
        <row r="4227">
          <cell r="A4227" t="str">
            <v>Industry</v>
          </cell>
        </row>
        <row r="4228">
          <cell r="A4228" t="str">
            <v>Industry</v>
          </cell>
        </row>
        <row r="4229">
          <cell r="A4229" t="str">
            <v>Industry</v>
          </cell>
        </row>
        <row r="4230">
          <cell r="A4230" t="str">
            <v>Industry</v>
          </cell>
        </row>
        <row r="4231">
          <cell r="A4231" t="str">
            <v>Industry</v>
          </cell>
        </row>
        <row r="4232">
          <cell r="A4232" t="str">
            <v>Industry</v>
          </cell>
        </row>
        <row r="4233">
          <cell r="A4233" t="str">
            <v>Industry</v>
          </cell>
        </row>
        <row r="4234">
          <cell r="A4234" t="str">
            <v>Industry</v>
          </cell>
        </row>
        <row r="4235">
          <cell r="A4235" t="str">
            <v>Industry</v>
          </cell>
        </row>
        <row r="4236">
          <cell r="A4236" t="str">
            <v>Industry</v>
          </cell>
        </row>
        <row r="4237">
          <cell r="A4237" t="str">
            <v>Industry</v>
          </cell>
        </row>
        <row r="4238">
          <cell r="A4238" t="str">
            <v>Industry</v>
          </cell>
        </row>
        <row r="4239">
          <cell r="A4239" t="str">
            <v>Industry</v>
          </cell>
        </row>
        <row r="4240">
          <cell r="A4240" t="str">
            <v>Industry</v>
          </cell>
        </row>
        <row r="4241">
          <cell r="A4241" t="str">
            <v>Industry</v>
          </cell>
        </row>
        <row r="4242">
          <cell r="A4242" t="str">
            <v>Industry</v>
          </cell>
        </row>
        <row r="4243">
          <cell r="A4243" t="str">
            <v>Industry</v>
          </cell>
        </row>
        <row r="4244">
          <cell r="A4244" t="str">
            <v>Industry</v>
          </cell>
        </row>
        <row r="4245">
          <cell r="A4245" t="str">
            <v>Industry</v>
          </cell>
        </row>
        <row r="4246">
          <cell r="A4246" t="str">
            <v>Industry</v>
          </cell>
        </row>
        <row r="4247">
          <cell r="A4247" t="str">
            <v>Industry</v>
          </cell>
        </row>
        <row r="4248">
          <cell r="A4248" t="str">
            <v>Industry</v>
          </cell>
        </row>
        <row r="4249">
          <cell r="A4249" t="str">
            <v>Industry</v>
          </cell>
        </row>
        <row r="4250">
          <cell r="A4250" t="str">
            <v>Industry</v>
          </cell>
        </row>
        <row r="4251">
          <cell r="A4251" t="str">
            <v>Industry</v>
          </cell>
        </row>
        <row r="4252">
          <cell r="A4252" t="str">
            <v>Industry</v>
          </cell>
        </row>
        <row r="4253">
          <cell r="A4253" t="str">
            <v>Industry</v>
          </cell>
        </row>
        <row r="4254">
          <cell r="A4254" t="str">
            <v>Industry</v>
          </cell>
        </row>
        <row r="4255">
          <cell r="A4255" t="str">
            <v>Industry</v>
          </cell>
        </row>
        <row r="4256">
          <cell r="A4256" t="str">
            <v>Industry</v>
          </cell>
        </row>
        <row r="4257">
          <cell r="A4257" t="str">
            <v>Industry</v>
          </cell>
        </row>
        <row r="4258">
          <cell r="A4258" t="str">
            <v>Industry</v>
          </cell>
        </row>
        <row r="4259">
          <cell r="A4259" t="str">
            <v>Industry</v>
          </cell>
        </row>
        <row r="4260">
          <cell r="A4260" t="str">
            <v>Industry</v>
          </cell>
        </row>
        <row r="4261">
          <cell r="A4261" t="str">
            <v>Industry</v>
          </cell>
        </row>
        <row r="4262">
          <cell r="A4262" t="str">
            <v>Industry</v>
          </cell>
        </row>
        <row r="4263">
          <cell r="A4263" t="str">
            <v>Industry</v>
          </cell>
        </row>
        <row r="4264">
          <cell r="A4264" t="str">
            <v>Industry</v>
          </cell>
        </row>
        <row r="4265">
          <cell r="A4265" t="str">
            <v>Industry</v>
          </cell>
        </row>
        <row r="4266">
          <cell r="A4266" t="str">
            <v>Industry</v>
          </cell>
        </row>
        <row r="4267">
          <cell r="A4267" t="str">
            <v>Industry</v>
          </cell>
        </row>
        <row r="4268">
          <cell r="A4268" t="str">
            <v>Industry</v>
          </cell>
        </row>
        <row r="4269">
          <cell r="A4269" t="str">
            <v>Industry</v>
          </cell>
        </row>
        <row r="4270">
          <cell r="A4270" t="str">
            <v>Industry</v>
          </cell>
        </row>
        <row r="4271">
          <cell r="A4271" t="str">
            <v>Industry</v>
          </cell>
        </row>
        <row r="4272">
          <cell r="A4272" t="str">
            <v>Industry</v>
          </cell>
        </row>
        <row r="4273">
          <cell r="A4273" t="str">
            <v>Industry</v>
          </cell>
        </row>
        <row r="4274">
          <cell r="A4274" t="str">
            <v>Industry</v>
          </cell>
        </row>
        <row r="4275">
          <cell r="A4275" t="str">
            <v>Industry</v>
          </cell>
        </row>
        <row r="4276">
          <cell r="A4276" t="str">
            <v>Industry</v>
          </cell>
        </row>
        <row r="4277">
          <cell r="A4277" t="str">
            <v>Industry</v>
          </cell>
        </row>
        <row r="4278">
          <cell r="A4278" t="str">
            <v>Industry</v>
          </cell>
        </row>
        <row r="4279">
          <cell r="A4279" t="str">
            <v>Industry</v>
          </cell>
        </row>
        <row r="4280">
          <cell r="A4280" t="str">
            <v>Industry</v>
          </cell>
        </row>
        <row r="4281">
          <cell r="A4281" t="str">
            <v>Industry</v>
          </cell>
        </row>
        <row r="4282">
          <cell r="A4282" t="str">
            <v>Industry</v>
          </cell>
        </row>
        <row r="4283">
          <cell r="A4283" t="str">
            <v>Industry</v>
          </cell>
        </row>
        <row r="4284">
          <cell r="A4284" t="str">
            <v>Industry</v>
          </cell>
        </row>
        <row r="4285">
          <cell r="A4285" t="str">
            <v>Industry</v>
          </cell>
        </row>
        <row r="4286">
          <cell r="A4286" t="str">
            <v>Industry</v>
          </cell>
        </row>
        <row r="4287">
          <cell r="A4287" t="str">
            <v>Industry</v>
          </cell>
        </row>
        <row r="4288">
          <cell r="A4288" t="str">
            <v>Industry</v>
          </cell>
        </row>
        <row r="4289">
          <cell r="A4289" t="str">
            <v>Industry</v>
          </cell>
        </row>
        <row r="4290">
          <cell r="A4290" t="str">
            <v>Industry</v>
          </cell>
        </row>
        <row r="4291">
          <cell r="A4291" t="str">
            <v>Industry</v>
          </cell>
        </row>
        <row r="4292">
          <cell r="A4292" t="str">
            <v>Reinsurer</v>
          </cell>
        </row>
        <row r="4293">
          <cell r="A4293" t="str">
            <v>Reinsurer</v>
          </cell>
        </row>
        <row r="4294">
          <cell r="A4294" t="str">
            <v>Reinsurer</v>
          </cell>
        </row>
        <row r="4295">
          <cell r="A4295" t="str">
            <v>Reinsurer</v>
          </cell>
        </row>
        <row r="4296">
          <cell r="A4296" t="str">
            <v>Reinsurer</v>
          </cell>
        </row>
        <row r="4297">
          <cell r="A4297" t="str">
            <v>Reinsurer</v>
          </cell>
        </row>
        <row r="4298">
          <cell r="A4298" t="str">
            <v>Reinsurer</v>
          </cell>
        </row>
        <row r="4299">
          <cell r="A4299" t="str">
            <v>Reinsurer</v>
          </cell>
        </row>
        <row r="4300">
          <cell r="A4300" t="str">
            <v>Reinsurer</v>
          </cell>
        </row>
        <row r="4301">
          <cell r="A4301" t="str">
            <v>Reinsurer</v>
          </cell>
        </row>
        <row r="4302">
          <cell r="A4302" t="str">
            <v>Reinsurer</v>
          </cell>
        </row>
        <row r="4303">
          <cell r="A4303" t="str">
            <v>Reinsurer</v>
          </cell>
        </row>
        <row r="4304">
          <cell r="A4304" t="str">
            <v>Reinsurer</v>
          </cell>
        </row>
        <row r="4305">
          <cell r="A4305" t="str">
            <v>Reinsurer</v>
          </cell>
        </row>
        <row r="4306">
          <cell r="A4306" t="str">
            <v>Reinsurer</v>
          </cell>
        </row>
        <row r="4307">
          <cell r="A4307" t="str">
            <v>Reinsurer</v>
          </cell>
        </row>
        <row r="4308">
          <cell r="A4308" t="str">
            <v>Reinsurer</v>
          </cell>
        </row>
        <row r="4309">
          <cell r="A4309" t="str">
            <v>Reinsurer</v>
          </cell>
        </row>
        <row r="4310">
          <cell r="A4310" t="str">
            <v>Reinsurer</v>
          </cell>
        </row>
        <row r="4311">
          <cell r="A4311" t="str">
            <v>Reinsurer</v>
          </cell>
        </row>
        <row r="4312">
          <cell r="A4312" t="str">
            <v>Reinsurer</v>
          </cell>
        </row>
        <row r="4313">
          <cell r="A4313" t="str">
            <v>Reinsurer</v>
          </cell>
        </row>
        <row r="4314">
          <cell r="A4314" t="str">
            <v>Reinsurer</v>
          </cell>
        </row>
        <row r="4315">
          <cell r="A4315" t="str">
            <v>Reinsurer</v>
          </cell>
        </row>
        <row r="4316">
          <cell r="A4316" t="str">
            <v>Reinsurer</v>
          </cell>
        </row>
        <row r="4317">
          <cell r="A4317" t="str">
            <v>Reinsurer</v>
          </cell>
        </row>
        <row r="4318">
          <cell r="A4318" t="str">
            <v>Direct</v>
          </cell>
        </row>
        <row r="4319">
          <cell r="A4319" t="str">
            <v>Direct</v>
          </cell>
        </row>
        <row r="4320">
          <cell r="A4320" t="str">
            <v>Direct</v>
          </cell>
        </row>
        <row r="4321">
          <cell r="A4321" t="str">
            <v>Direct</v>
          </cell>
        </row>
        <row r="4322">
          <cell r="A4322" t="str">
            <v>Direct</v>
          </cell>
        </row>
        <row r="4323">
          <cell r="A4323" t="str">
            <v>Direct</v>
          </cell>
        </row>
        <row r="4324">
          <cell r="A4324" t="str">
            <v>Direct</v>
          </cell>
        </row>
        <row r="4325">
          <cell r="A4325" t="str">
            <v>Direct</v>
          </cell>
        </row>
        <row r="4326">
          <cell r="A4326" t="str">
            <v>Direct</v>
          </cell>
        </row>
        <row r="4327">
          <cell r="A4327" t="str">
            <v>Direct</v>
          </cell>
        </row>
        <row r="4328">
          <cell r="A4328" t="str">
            <v>Direct</v>
          </cell>
        </row>
        <row r="4329">
          <cell r="A4329" t="str">
            <v>Direct</v>
          </cell>
        </row>
        <row r="4330">
          <cell r="A4330" t="str">
            <v>Direct</v>
          </cell>
        </row>
        <row r="4331">
          <cell r="A4331" t="str">
            <v>Direct</v>
          </cell>
        </row>
        <row r="4332">
          <cell r="A4332" t="str">
            <v>Direct</v>
          </cell>
        </row>
        <row r="4333">
          <cell r="A4333" t="str">
            <v>Direct</v>
          </cell>
        </row>
        <row r="4334">
          <cell r="A4334" t="str">
            <v>Direct</v>
          </cell>
        </row>
        <row r="4335">
          <cell r="A4335" t="str">
            <v>Direct</v>
          </cell>
        </row>
        <row r="4336">
          <cell r="A4336" t="str">
            <v>Direct</v>
          </cell>
        </row>
        <row r="4337">
          <cell r="A4337" t="str">
            <v>Direct</v>
          </cell>
        </row>
        <row r="4338">
          <cell r="A4338" t="str">
            <v>Direct</v>
          </cell>
        </row>
        <row r="4339">
          <cell r="A4339" t="str">
            <v>Direct</v>
          </cell>
        </row>
        <row r="4340">
          <cell r="A4340" t="str">
            <v>Direct</v>
          </cell>
        </row>
        <row r="4341">
          <cell r="A4341" t="str">
            <v>Direct</v>
          </cell>
        </row>
        <row r="4342">
          <cell r="A4342" t="str">
            <v>Direct</v>
          </cell>
        </row>
        <row r="4343">
          <cell r="A4343" t="str">
            <v>Direct</v>
          </cell>
        </row>
        <row r="4344">
          <cell r="A4344" t="str">
            <v>Direct</v>
          </cell>
        </row>
        <row r="4345">
          <cell r="A4345" t="str">
            <v>Direct</v>
          </cell>
        </row>
        <row r="4346">
          <cell r="A4346" t="str">
            <v>Direct</v>
          </cell>
        </row>
        <row r="4347">
          <cell r="A4347" t="str">
            <v>Direct</v>
          </cell>
        </row>
        <row r="4348">
          <cell r="A4348" t="str">
            <v>Direct</v>
          </cell>
        </row>
        <row r="4349">
          <cell r="A4349" t="str">
            <v>Direct</v>
          </cell>
        </row>
        <row r="4350">
          <cell r="A4350" t="str">
            <v>Direct</v>
          </cell>
        </row>
        <row r="4351">
          <cell r="A4351" t="str">
            <v>Direct</v>
          </cell>
        </row>
        <row r="4352">
          <cell r="A4352" t="str">
            <v>Direct</v>
          </cell>
        </row>
        <row r="4353">
          <cell r="A4353" t="str">
            <v>Direct</v>
          </cell>
        </row>
        <row r="4354">
          <cell r="A4354" t="str">
            <v>Direct</v>
          </cell>
        </row>
        <row r="4355">
          <cell r="A4355" t="str">
            <v>Direct</v>
          </cell>
        </row>
        <row r="4356">
          <cell r="A4356" t="str">
            <v>Direct</v>
          </cell>
        </row>
        <row r="4357">
          <cell r="A4357" t="str">
            <v>Direct</v>
          </cell>
        </row>
        <row r="4358">
          <cell r="A4358" t="str">
            <v>Direct</v>
          </cell>
        </row>
        <row r="4359">
          <cell r="A4359" t="str">
            <v>Direct</v>
          </cell>
        </row>
        <row r="4360">
          <cell r="A4360" t="str">
            <v>Direct</v>
          </cell>
        </row>
        <row r="4361">
          <cell r="A4361" t="str">
            <v>Direct</v>
          </cell>
        </row>
        <row r="4362">
          <cell r="A4362" t="str">
            <v>Direct</v>
          </cell>
        </row>
        <row r="4363">
          <cell r="A4363" t="str">
            <v>Direct</v>
          </cell>
        </row>
        <row r="4364">
          <cell r="A4364" t="str">
            <v>Direct</v>
          </cell>
        </row>
        <row r="4365">
          <cell r="A4365" t="str">
            <v>Direct</v>
          </cell>
        </row>
        <row r="4366">
          <cell r="A4366" t="str">
            <v>Direct</v>
          </cell>
        </row>
        <row r="4367">
          <cell r="A4367" t="str">
            <v>Direct</v>
          </cell>
        </row>
        <row r="4368">
          <cell r="A4368" t="str">
            <v>Direct</v>
          </cell>
        </row>
        <row r="4369">
          <cell r="A4369" t="str">
            <v>Direct</v>
          </cell>
        </row>
        <row r="4370">
          <cell r="A4370" t="str">
            <v>Direct</v>
          </cell>
        </row>
        <row r="4371">
          <cell r="A4371" t="str">
            <v>Direct</v>
          </cell>
        </row>
        <row r="4372">
          <cell r="A4372" t="str">
            <v>Direct</v>
          </cell>
        </row>
        <row r="4373">
          <cell r="A4373" t="str">
            <v>Direct</v>
          </cell>
        </row>
        <row r="4374">
          <cell r="A4374" t="str">
            <v>Direct</v>
          </cell>
        </row>
        <row r="4375">
          <cell r="A4375" t="str">
            <v>Direct</v>
          </cell>
        </row>
        <row r="4376">
          <cell r="A4376" t="str">
            <v>Direct</v>
          </cell>
        </row>
        <row r="4377">
          <cell r="A4377" t="str">
            <v>Direct</v>
          </cell>
        </row>
        <row r="4378">
          <cell r="A4378" t="str">
            <v>Direct</v>
          </cell>
        </row>
        <row r="4379">
          <cell r="A4379" t="str">
            <v>Direct</v>
          </cell>
        </row>
        <row r="4380">
          <cell r="A4380" t="str">
            <v>Direct</v>
          </cell>
        </row>
        <row r="4381">
          <cell r="A4381" t="str">
            <v>Direct</v>
          </cell>
        </row>
        <row r="4382">
          <cell r="A4382" t="str">
            <v>Direct</v>
          </cell>
        </row>
        <row r="4383">
          <cell r="A4383" t="str">
            <v>Direct</v>
          </cell>
        </row>
        <row r="4384">
          <cell r="A4384" t="str">
            <v>Direct</v>
          </cell>
        </row>
        <row r="4385">
          <cell r="A4385" t="str">
            <v>Direct</v>
          </cell>
        </row>
        <row r="4386">
          <cell r="A4386" t="str">
            <v>Direct</v>
          </cell>
        </row>
        <row r="4387">
          <cell r="A4387" t="str">
            <v>Direct</v>
          </cell>
        </row>
        <row r="4388">
          <cell r="A4388" t="str">
            <v>Direct</v>
          </cell>
        </row>
        <row r="4389">
          <cell r="A4389" t="str">
            <v>Direct</v>
          </cell>
        </row>
        <row r="4390">
          <cell r="A4390" t="str">
            <v>Direct</v>
          </cell>
        </row>
        <row r="4391">
          <cell r="A4391" t="str">
            <v>Direct</v>
          </cell>
        </row>
        <row r="4392">
          <cell r="A4392" t="str">
            <v>Direct</v>
          </cell>
        </row>
        <row r="4393">
          <cell r="A4393" t="str">
            <v>Direct</v>
          </cell>
        </row>
        <row r="4394">
          <cell r="A4394" t="str">
            <v>Direct</v>
          </cell>
        </row>
        <row r="4395">
          <cell r="A4395" t="str">
            <v>Direct</v>
          </cell>
        </row>
        <row r="4396">
          <cell r="A4396" t="str">
            <v>Direct</v>
          </cell>
        </row>
        <row r="4397">
          <cell r="A4397" t="str">
            <v>Direct</v>
          </cell>
        </row>
        <row r="4398">
          <cell r="A4398" t="str">
            <v>Direct</v>
          </cell>
        </row>
        <row r="4399">
          <cell r="A4399" t="str">
            <v>Direct</v>
          </cell>
        </row>
        <row r="4400">
          <cell r="A4400" t="str">
            <v>Direct</v>
          </cell>
        </row>
        <row r="4401">
          <cell r="A4401" t="str">
            <v>Direct</v>
          </cell>
        </row>
        <row r="4402">
          <cell r="A4402" t="str">
            <v>Direct</v>
          </cell>
        </row>
        <row r="4403">
          <cell r="A4403" t="str">
            <v>Direct</v>
          </cell>
        </row>
        <row r="4404">
          <cell r="A4404" t="str">
            <v>Direct</v>
          </cell>
        </row>
        <row r="4405">
          <cell r="A4405" t="str">
            <v>Direct</v>
          </cell>
        </row>
        <row r="4406">
          <cell r="A4406" t="str">
            <v>Direct</v>
          </cell>
        </row>
        <row r="4407">
          <cell r="A4407" t="str">
            <v>Direct</v>
          </cell>
        </row>
        <row r="4408">
          <cell r="A4408" t="str">
            <v>Direct</v>
          </cell>
        </row>
        <row r="4409">
          <cell r="A4409" t="str">
            <v>Direct</v>
          </cell>
        </row>
        <row r="4410">
          <cell r="A4410" t="str">
            <v>Direct</v>
          </cell>
        </row>
        <row r="4411">
          <cell r="A4411" t="str">
            <v>Direct</v>
          </cell>
        </row>
        <row r="4412">
          <cell r="A4412" t="str">
            <v>Direct</v>
          </cell>
        </row>
        <row r="4413">
          <cell r="A4413" t="str">
            <v>Direct</v>
          </cell>
        </row>
        <row r="4414">
          <cell r="A4414" t="str">
            <v>Direct</v>
          </cell>
        </row>
        <row r="4415">
          <cell r="A4415" t="str">
            <v>Direct</v>
          </cell>
        </row>
        <row r="4416">
          <cell r="A4416" t="str">
            <v>Direct</v>
          </cell>
        </row>
        <row r="4417">
          <cell r="A4417" t="str">
            <v>Direct</v>
          </cell>
        </row>
        <row r="4418">
          <cell r="A4418" t="str">
            <v>Direct</v>
          </cell>
        </row>
        <row r="4419">
          <cell r="A4419" t="str">
            <v>Direct</v>
          </cell>
        </row>
        <row r="4420">
          <cell r="A4420" t="str">
            <v>Direct</v>
          </cell>
        </row>
        <row r="4421">
          <cell r="A4421" t="str">
            <v>Direct</v>
          </cell>
        </row>
        <row r="4422">
          <cell r="A4422" t="str">
            <v>Direct</v>
          </cell>
        </row>
        <row r="4423">
          <cell r="A4423" t="str">
            <v>Direct</v>
          </cell>
        </row>
        <row r="4424">
          <cell r="A4424" t="str">
            <v>Direct</v>
          </cell>
        </row>
        <row r="4425">
          <cell r="A4425" t="str">
            <v>Direct</v>
          </cell>
        </row>
        <row r="4426">
          <cell r="A4426" t="str">
            <v>Direct</v>
          </cell>
        </row>
        <row r="4427">
          <cell r="A4427" t="str">
            <v>Direct</v>
          </cell>
        </row>
        <row r="4428">
          <cell r="A4428" t="str">
            <v>Direct</v>
          </cell>
        </row>
        <row r="4429">
          <cell r="A4429" t="str">
            <v>Direct</v>
          </cell>
        </row>
        <row r="4430">
          <cell r="A4430" t="str">
            <v>Direct</v>
          </cell>
        </row>
        <row r="4431">
          <cell r="A4431" t="str">
            <v>Direct</v>
          </cell>
        </row>
        <row r="4432">
          <cell r="A4432" t="str">
            <v>Direct</v>
          </cell>
        </row>
        <row r="4433">
          <cell r="A4433" t="str">
            <v>Direct</v>
          </cell>
        </row>
        <row r="4434">
          <cell r="A4434" t="str">
            <v>Direct</v>
          </cell>
        </row>
        <row r="4435">
          <cell r="A4435" t="str">
            <v>Direct</v>
          </cell>
        </row>
        <row r="4436">
          <cell r="A4436" t="str">
            <v>Direct</v>
          </cell>
        </row>
        <row r="4437">
          <cell r="A4437" t="str">
            <v>Direct</v>
          </cell>
        </row>
        <row r="4438">
          <cell r="A4438" t="str">
            <v>Direct</v>
          </cell>
        </row>
        <row r="4439">
          <cell r="A4439" t="str">
            <v>Direct</v>
          </cell>
        </row>
        <row r="4440">
          <cell r="A4440" t="str">
            <v>Direct</v>
          </cell>
        </row>
        <row r="4441">
          <cell r="A4441" t="str">
            <v>Direct</v>
          </cell>
        </row>
        <row r="4442">
          <cell r="A4442" t="str">
            <v>Direct</v>
          </cell>
        </row>
        <row r="4443">
          <cell r="A4443" t="str">
            <v>Direct</v>
          </cell>
        </row>
        <row r="4444">
          <cell r="A4444" t="str">
            <v>Direct</v>
          </cell>
        </row>
        <row r="4445">
          <cell r="A4445" t="str">
            <v>Direct</v>
          </cell>
        </row>
        <row r="4446">
          <cell r="A4446" t="str">
            <v>Direct</v>
          </cell>
        </row>
        <row r="4447">
          <cell r="A4447" t="str">
            <v>Direct</v>
          </cell>
        </row>
        <row r="4448">
          <cell r="A4448" t="str">
            <v>Direct</v>
          </cell>
        </row>
        <row r="4449">
          <cell r="A4449" t="str">
            <v>Direct</v>
          </cell>
        </row>
        <row r="4450">
          <cell r="A4450" t="str">
            <v>Direct</v>
          </cell>
        </row>
        <row r="4451">
          <cell r="A4451" t="str">
            <v>Direct</v>
          </cell>
        </row>
        <row r="4452">
          <cell r="A4452" t="str">
            <v>Direct</v>
          </cell>
        </row>
        <row r="4453">
          <cell r="A4453" t="str">
            <v>Direct</v>
          </cell>
        </row>
        <row r="4454">
          <cell r="A4454" t="str">
            <v>Direct</v>
          </cell>
        </row>
        <row r="4455">
          <cell r="A4455" t="str">
            <v>Direct</v>
          </cell>
        </row>
        <row r="4456">
          <cell r="A4456" t="str">
            <v>Direct</v>
          </cell>
        </row>
        <row r="4457">
          <cell r="A4457" t="str">
            <v>Direct</v>
          </cell>
        </row>
        <row r="4458">
          <cell r="A4458" t="str">
            <v>Direct</v>
          </cell>
        </row>
        <row r="4459">
          <cell r="A4459" t="str">
            <v>Direct</v>
          </cell>
        </row>
        <row r="4460">
          <cell r="A4460" t="str">
            <v>Direct</v>
          </cell>
        </row>
        <row r="4461">
          <cell r="A4461" t="str">
            <v>Direct</v>
          </cell>
        </row>
        <row r="4462">
          <cell r="A4462" t="str">
            <v>Direct</v>
          </cell>
        </row>
        <row r="4463">
          <cell r="A4463" t="str">
            <v>Direct</v>
          </cell>
        </row>
        <row r="4464">
          <cell r="A4464" t="str">
            <v>Direct</v>
          </cell>
        </row>
        <row r="4465">
          <cell r="A4465" t="str">
            <v>Direct</v>
          </cell>
        </row>
        <row r="4466">
          <cell r="A4466" t="str">
            <v>Direct</v>
          </cell>
        </row>
        <row r="4467">
          <cell r="A4467" t="str">
            <v>Direct</v>
          </cell>
        </row>
        <row r="4468">
          <cell r="A4468" t="str">
            <v>Direct</v>
          </cell>
        </row>
        <row r="4469">
          <cell r="A4469" t="str">
            <v>Direct</v>
          </cell>
        </row>
        <row r="4470">
          <cell r="A4470" t="str">
            <v>Direct</v>
          </cell>
        </row>
        <row r="4471">
          <cell r="A4471" t="str">
            <v>Direct</v>
          </cell>
        </row>
        <row r="4472">
          <cell r="A4472" t="str">
            <v>Direct</v>
          </cell>
        </row>
        <row r="4473">
          <cell r="A4473" t="str">
            <v>Direct</v>
          </cell>
        </row>
        <row r="4474">
          <cell r="A4474" t="str">
            <v>Direct</v>
          </cell>
        </row>
        <row r="4475">
          <cell r="A4475" t="str">
            <v>Direct</v>
          </cell>
        </row>
        <row r="4476">
          <cell r="A4476" t="str">
            <v>Direct</v>
          </cell>
        </row>
        <row r="4477">
          <cell r="A4477" t="str">
            <v>Industry</v>
          </cell>
        </row>
        <row r="4478">
          <cell r="A4478" t="str">
            <v>Industry</v>
          </cell>
        </row>
        <row r="4479">
          <cell r="A4479" t="str">
            <v>Industry</v>
          </cell>
        </row>
        <row r="4480">
          <cell r="A4480" t="str">
            <v>Industry</v>
          </cell>
        </row>
        <row r="4481">
          <cell r="A4481" t="str">
            <v>Industry</v>
          </cell>
        </row>
        <row r="4482">
          <cell r="A4482" t="str">
            <v>Industry</v>
          </cell>
        </row>
        <row r="4483">
          <cell r="A4483" t="str">
            <v>Industry</v>
          </cell>
        </row>
        <row r="4484">
          <cell r="A4484" t="str">
            <v>Industry</v>
          </cell>
        </row>
        <row r="4485">
          <cell r="A4485" t="str">
            <v>Industry</v>
          </cell>
        </row>
        <row r="4486">
          <cell r="A4486" t="str">
            <v>Industry</v>
          </cell>
        </row>
        <row r="4487">
          <cell r="A4487" t="str">
            <v>Industry</v>
          </cell>
        </row>
        <row r="4488">
          <cell r="A4488" t="str">
            <v>Industry</v>
          </cell>
        </row>
        <row r="4489">
          <cell r="A4489" t="str">
            <v>Industry</v>
          </cell>
        </row>
        <row r="4490">
          <cell r="A4490" t="str">
            <v>Industry</v>
          </cell>
        </row>
        <row r="4491">
          <cell r="A4491" t="str">
            <v>Industry</v>
          </cell>
        </row>
        <row r="4492">
          <cell r="A4492" t="str">
            <v>Industry</v>
          </cell>
        </row>
        <row r="4493">
          <cell r="A4493" t="str">
            <v>Industry</v>
          </cell>
        </row>
        <row r="4494">
          <cell r="A4494" t="str">
            <v>Industry</v>
          </cell>
        </row>
        <row r="4495">
          <cell r="A4495" t="str">
            <v>Industry</v>
          </cell>
        </row>
        <row r="4496">
          <cell r="A4496" t="str">
            <v>Industry</v>
          </cell>
        </row>
        <row r="4497">
          <cell r="A4497" t="str">
            <v>Industry</v>
          </cell>
        </row>
        <row r="4498">
          <cell r="A4498" t="str">
            <v>Industry</v>
          </cell>
        </row>
        <row r="4499">
          <cell r="A4499" t="str">
            <v>Industry</v>
          </cell>
        </row>
        <row r="4500">
          <cell r="A4500" t="str">
            <v>Industry</v>
          </cell>
        </row>
        <row r="4501">
          <cell r="A4501" t="str">
            <v>Industry</v>
          </cell>
        </row>
        <row r="4502">
          <cell r="A4502" t="str">
            <v>Industry</v>
          </cell>
        </row>
        <row r="4503">
          <cell r="A4503" t="str">
            <v>Industry</v>
          </cell>
        </row>
        <row r="4504">
          <cell r="A4504" t="str">
            <v>Industry</v>
          </cell>
        </row>
        <row r="4505">
          <cell r="A4505" t="str">
            <v>Industry</v>
          </cell>
        </row>
        <row r="4506">
          <cell r="A4506" t="str">
            <v>Industry</v>
          </cell>
        </row>
        <row r="4507">
          <cell r="A4507" t="str">
            <v>Industry</v>
          </cell>
        </row>
        <row r="4508">
          <cell r="A4508" t="str">
            <v>Industry</v>
          </cell>
        </row>
        <row r="4509">
          <cell r="A4509" t="str">
            <v>Industry</v>
          </cell>
        </row>
        <row r="4510">
          <cell r="A4510" t="str">
            <v>Industry</v>
          </cell>
        </row>
        <row r="4511">
          <cell r="A4511" t="str">
            <v>Industry</v>
          </cell>
        </row>
        <row r="4512">
          <cell r="A4512" t="str">
            <v>Industry</v>
          </cell>
        </row>
        <row r="4513">
          <cell r="A4513" t="str">
            <v>Industry</v>
          </cell>
        </row>
        <row r="4514">
          <cell r="A4514" t="str">
            <v>Industry</v>
          </cell>
        </row>
        <row r="4515">
          <cell r="A4515" t="str">
            <v>Industry</v>
          </cell>
        </row>
        <row r="4516">
          <cell r="A4516" t="str">
            <v>Industry</v>
          </cell>
        </row>
        <row r="4517">
          <cell r="A4517" t="str">
            <v>Industry</v>
          </cell>
        </row>
        <row r="4518">
          <cell r="A4518" t="str">
            <v>Industry</v>
          </cell>
        </row>
        <row r="4519">
          <cell r="A4519" t="str">
            <v>Industry</v>
          </cell>
        </row>
        <row r="4520">
          <cell r="A4520" t="str">
            <v>Industry</v>
          </cell>
        </row>
        <row r="4521">
          <cell r="A4521" t="str">
            <v>Industry</v>
          </cell>
        </row>
        <row r="4522">
          <cell r="A4522" t="str">
            <v>Industry</v>
          </cell>
        </row>
        <row r="4523">
          <cell r="A4523" t="str">
            <v>Industry</v>
          </cell>
        </row>
        <row r="4524">
          <cell r="A4524" t="str">
            <v>Industry</v>
          </cell>
        </row>
        <row r="4525">
          <cell r="A4525" t="str">
            <v>Industry</v>
          </cell>
        </row>
        <row r="4526">
          <cell r="A4526" t="str">
            <v>Industry</v>
          </cell>
        </row>
        <row r="4527">
          <cell r="A4527" t="str">
            <v>Industry</v>
          </cell>
        </row>
        <row r="4528">
          <cell r="A4528" t="str">
            <v>Industry</v>
          </cell>
        </row>
        <row r="4529">
          <cell r="A4529" t="str">
            <v>Industry</v>
          </cell>
        </row>
        <row r="4530">
          <cell r="A4530" t="str">
            <v>Industry</v>
          </cell>
        </row>
        <row r="4531">
          <cell r="A4531" t="str">
            <v>Industry</v>
          </cell>
        </row>
        <row r="4532">
          <cell r="A4532" t="str">
            <v>Industry</v>
          </cell>
        </row>
        <row r="4533">
          <cell r="A4533" t="str">
            <v>Industry</v>
          </cell>
        </row>
        <row r="4534">
          <cell r="A4534" t="str">
            <v>Industry</v>
          </cell>
        </row>
        <row r="4535">
          <cell r="A4535" t="str">
            <v>Industry</v>
          </cell>
        </row>
        <row r="4536">
          <cell r="A4536" t="str">
            <v>Industry</v>
          </cell>
        </row>
        <row r="4537">
          <cell r="A4537" t="str">
            <v>Industry</v>
          </cell>
        </row>
        <row r="4538">
          <cell r="A4538" t="str">
            <v>Industry</v>
          </cell>
        </row>
        <row r="4539">
          <cell r="A4539" t="str">
            <v>Industry</v>
          </cell>
        </row>
        <row r="4540">
          <cell r="A4540" t="str">
            <v>Industry</v>
          </cell>
        </row>
        <row r="4541">
          <cell r="A4541" t="str">
            <v>Industry</v>
          </cell>
        </row>
        <row r="4542">
          <cell r="A4542" t="str">
            <v>Industry</v>
          </cell>
        </row>
        <row r="4543">
          <cell r="A4543" t="str">
            <v>Industry</v>
          </cell>
        </row>
        <row r="4544">
          <cell r="A4544" t="str">
            <v>Industry</v>
          </cell>
        </row>
        <row r="4545">
          <cell r="A4545" t="str">
            <v>Industry</v>
          </cell>
        </row>
        <row r="4546">
          <cell r="A4546" t="str">
            <v>Industry</v>
          </cell>
        </row>
        <row r="4547">
          <cell r="A4547" t="str">
            <v>Industry</v>
          </cell>
        </row>
        <row r="4548">
          <cell r="A4548" t="str">
            <v>Industry</v>
          </cell>
        </row>
        <row r="4549">
          <cell r="A4549" t="str">
            <v>Industry</v>
          </cell>
        </row>
        <row r="4550">
          <cell r="A4550" t="str">
            <v>Industry</v>
          </cell>
        </row>
        <row r="4551">
          <cell r="A4551" t="str">
            <v>Industry</v>
          </cell>
        </row>
        <row r="4552">
          <cell r="A4552" t="str">
            <v>Industry</v>
          </cell>
        </row>
        <row r="4553">
          <cell r="A4553" t="str">
            <v>Industry</v>
          </cell>
        </row>
        <row r="4554">
          <cell r="A4554" t="str">
            <v>Industry</v>
          </cell>
        </row>
        <row r="4555">
          <cell r="A4555" t="str">
            <v>Industry</v>
          </cell>
        </row>
        <row r="4556">
          <cell r="A4556" t="str">
            <v>Industry</v>
          </cell>
        </row>
        <row r="4557">
          <cell r="A4557" t="str">
            <v>Industry</v>
          </cell>
        </row>
        <row r="4558">
          <cell r="A4558" t="str">
            <v>Industry</v>
          </cell>
        </row>
        <row r="4559">
          <cell r="A4559" t="str">
            <v>Industry</v>
          </cell>
        </row>
        <row r="4560">
          <cell r="A4560" t="str">
            <v>Industry</v>
          </cell>
        </row>
        <row r="4561">
          <cell r="A4561" t="str">
            <v>Industry</v>
          </cell>
        </row>
        <row r="4562">
          <cell r="A4562" t="str">
            <v>Industry</v>
          </cell>
        </row>
        <row r="4563">
          <cell r="A4563" t="str">
            <v>Industry</v>
          </cell>
        </row>
        <row r="4564">
          <cell r="A4564" t="str">
            <v>Industry</v>
          </cell>
        </row>
        <row r="4565">
          <cell r="A4565" t="str">
            <v>Industry</v>
          </cell>
        </row>
        <row r="4566">
          <cell r="A4566" t="str">
            <v>Industry</v>
          </cell>
        </row>
        <row r="4567">
          <cell r="A4567" t="str">
            <v>Industry</v>
          </cell>
        </row>
        <row r="4568">
          <cell r="A4568" t="str">
            <v>Industry</v>
          </cell>
        </row>
        <row r="4569">
          <cell r="A4569" t="str">
            <v>Industry</v>
          </cell>
        </row>
        <row r="4570">
          <cell r="A4570" t="str">
            <v>Industry</v>
          </cell>
        </row>
        <row r="4571">
          <cell r="A4571" t="str">
            <v>Industry</v>
          </cell>
        </row>
        <row r="4572">
          <cell r="A4572" t="str">
            <v>Industry</v>
          </cell>
        </row>
        <row r="4573">
          <cell r="A4573" t="str">
            <v>Industry</v>
          </cell>
        </row>
        <row r="4574">
          <cell r="A4574" t="str">
            <v>Industry</v>
          </cell>
        </row>
        <row r="4575">
          <cell r="A4575" t="str">
            <v>Industry</v>
          </cell>
        </row>
        <row r="4576">
          <cell r="A4576" t="str">
            <v>Industry</v>
          </cell>
        </row>
        <row r="4577">
          <cell r="A4577" t="str">
            <v>Industry</v>
          </cell>
        </row>
        <row r="4578">
          <cell r="A4578" t="str">
            <v>Industry</v>
          </cell>
        </row>
        <row r="4579">
          <cell r="A4579" t="str">
            <v>Industry</v>
          </cell>
        </row>
        <row r="4580">
          <cell r="A4580" t="str">
            <v>Industry</v>
          </cell>
        </row>
        <row r="4581">
          <cell r="A4581" t="str">
            <v>Industry</v>
          </cell>
        </row>
        <row r="4582">
          <cell r="A4582" t="str">
            <v>Industry</v>
          </cell>
        </row>
        <row r="4583">
          <cell r="A4583" t="str">
            <v>Industry</v>
          </cell>
        </row>
        <row r="4584">
          <cell r="A4584" t="str">
            <v>Industry</v>
          </cell>
        </row>
        <row r="4585">
          <cell r="A4585" t="str">
            <v>Industry</v>
          </cell>
        </row>
        <row r="4586">
          <cell r="A4586" t="str">
            <v>Industry</v>
          </cell>
        </row>
        <row r="4587">
          <cell r="A4587" t="str">
            <v>Industry</v>
          </cell>
        </row>
        <row r="4588">
          <cell r="A4588" t="str">
            <v>Industry</v>
          </cell>
        </row>
        <row r="4589">
          <cell r="A4589" t="str">
            <v>Industry</v>
          </cell>
        </row>
        <row r="4590">
          <cell r="A4590" t="str">
            <v>Industry</v>
          </cell>
        </row>
        <row r="4591">
          <cell r="A4591" t="str">
            <v>Industry</v>
          </cell>
        </row>
        <row r="4592">
          <cell r="A4592" t="str">
            <v>Industry</v>
          </cell>
        </row>
        <row r="4593">
          <cell r="A4593" t="str">
            <v>Industry</v>
          </cell>
        </row>
        <row r="4594">
          <cell r="A4594" t="str">
            <v>Industry</v>
          </cell>
        </row>
        <row r="4595">
          <cell r="A4595" t="str">
            <v>Industry</v>
          </cell>
        </row>
        <row r="4596">
          <cell r="A4596" t="str">
            <v>Industry</v>
          </cell>
        </row>
        <row r="4597">
          <cell r="A4597" t="str">
            <v>Industry</v>
          </cell>
        </row>
        <row r="4598">
          <cell r="A4598" t="str">
            <v>Industry</v>
          </cell>
        </row>
        <row r="4599">
          <cell r="A4599" t="str">
            <v>Industry</v>
          </cell>
        </row>
        <row r="4600">
          <cell r="A4600" t="str">
            <v>Industry</v>
          </cell>
        </row>
        <row r="4601">
          <cell r="A4601" t="str">
            <v>Industry</v>
          </cell>
        </row>
        <row r="4602">
          <cell r="A4602" t="str">
            <v>Industry</v>
          </cell>
        </row>
        <row r="4603">
          <cell r="A4603" t="str">
            <v>Industry</v>
          </cell>
        </row>
        <row r="4604">
          <cell r="A4604" t="str">
            <v>Industry</v>
          </cell>
        </row>
        <row r="4605">
          <cell r="A4605" t="str">
            <v>Industry</v>
          </cell>
        </row>
        <row r="4606">
          <cell r="A4606" t="str">
            <v>Industry</v>
          </cell>
        </row>
        <row r="4607">
          <cell r="A4607" t="str">
            <v>Industry</v>
          </cell>
        </row>
        <row r="4608">
          <cell r="A4608" t="str">
            <v>Industry</v>
          </cell>
        </row>
        <row r="4609">
          <cell r="A4609" t="str">
            <v>Industry</v>
          </cell>
        </row>
        <row r="4610">
          <cell r="A4610" t="str">
            <v>Industry</v>
          </cell>
        </row>
        <row r="4611">
          <cell r="A4611" t="str">
            <v>Industry</v>
          </cell>
        </row>
        <row r="4612">
          <cell r="A4612" t="str">
            <v>Industry</v>
          </cell>
        </row>
        <row r="4613">
          <cell r="A4613" t="str">
            <v>Industry</v>
          </cell>
        </row>
        <row r="4614">
          <cell r="A4614" t="str">
            <v>Industry</v>
          </cell>
        </row>
        <row r="4615">
          <cell r="A4615" t="str">
            <v>Industry</v>
          </cell>
        </row>
        <row r="4616">
          <cell r="A4616" t="str">
            <v>Industry</v>
          </cell>
        </row>
        <row r="4617">
          <cell r="A4617" t="str">
            <v>Industry</v>
          </cell>
        </row>
        <row r="4618">
          <cell r="A4618" t="str">
            <v>Industry</v>
          </cell>
        </row>
        <row r="4619">
          <cell r="A4619" t="str">
            <v>Industry</v>
          </cell>
        </row>
        <row r="4620">
          <cell r="A4620" t="str">
            <v>Industry</v>
          </cell>
        </row>
        <row r="4621">
          <cell r="A4621" t="str">
            <v>Industry</v>
          </cell>
        </row>
        <row r="4622">
          <cell r="A4622" t="str">
            <v>Industry</v>
          </cell>
        </row>
        <row r="4623">
          <cell r="A4623" t="str">
            <v>Industry</v>
          </cell>
        </row>
        <row r="4624">
          <cell r="A4624" t="str">
            <v>Industry</v>
          </cell>
        </row>
        <row r="4625">
          <cell r="A4625" t="str">
            <v>Industry</v>
          </cell>
        </row>
        <row r="4626">
          <cell r="A4626" t="str">
            <v>Industry</v>
          </cell>
        </row>
        <row r="4627">
          <cell r="A4627" t="str">
            <v>Industry</v>
          </cell>
        </row>
        <row r="4628">
          <cell r="A4628" t="str">
            <v>Industry</v>
          </cell>
        </row>
        <row r="4629">
          <cell r="A4629" t="str">
            <v>Industry</v>
          </cell>
        </row>
        <row r="4630">
          <cell r="A4630" t="str">
            <v>Industry</v>
          </cell>
        </row>
        <row r="4631">
          <cell r="A4631" t="str">
            <v>Industry</v>
          </cell>
        </row>
        <row r="4632">
          <cell r="A4632" t="str">
            <v>Industry</v>
          </cell>
        </row>
        <row r="4633">
          <cell r="A4633" t="str">
            <v>Industry</v>
          </cell>
        </row>
        <row r="4634">
          <cell r="A4634" t="str">
            <v>Industry</v>
          </cell>
        </row>
        <row r="4635">
          <cell r="A4635" t="str">
            <v>Industry</v>
          </cell>
        </row>
        <row r="4636">
          <cell r="A4636" t="str">
            <v>Reinsurer</v>
          </cell>
        </row>
        <row r="4637">
          <cell r="A4637" t="str">
            <v>Reinsurer</v>
          </cell>
        </row>
        <row r="4638">
          <cell r="A4638" t="str">
            <v>Reinsurer</v>
          </cell>
        </row>
        <row r="4639">
          <cell r="A4639" t="str">
            <v>Reinsurer</v>
          </cell>
        </row>
        <row r="4640">
          <cell r="A4640" t="str">
            <v>Reinsurer</v>
          </cell>
        </row>
        <row r="4641">
          <cell r="A4641" t="str">
            <v>Reinsurer</v>
          </cell>
        </row>
        <row r="4642">
          <cell r="A4642" t="str">
            <v>Reinsurer</v>
          </cell>
        </row>
        <row r="4643">
          <cell r="A4643" t="str">
            <v>Reinsurer</v>
          </cell>
        </row>
        <row r="4644">
          <cell r="A4644" t="str">
            <v>Reinsurer</v>
          </cell>
        </row>
        <row r="4645">
          <cell r="A4645" t="str">
            <v>Reinsurer</v>
          </cell>
        </row>
        <row r="4646">
          <cell r="A4646" t="str">
            <v>Reinsurer</v>
          </cell>
        </row>
        <row r="4647">
          <cell r="A4647" t="str">
            <v>Reinsurer</v>
          </cell>
        </row>
        <row r="4648">
          <cell r="A4648" t="str">
            <v>Reinsurer</v>
          </cell>
        </row>
        <row r="4649">
          <cell r="A4649" t="str">
            <v>Reinsurer</v>
          </cell>
        </row>
        <row r="4650">
          <cell r="A4650" t="str">
            <v>Reinsurer</v>
          </cell>
        </row>
        <row r="4651">
          <cell r="A4651" t="str">
            <v>Reinsurer</v>
          </cell>
        </row>
        <row r="4652">
          <cell r="A4652" t="str">
            <v>Reinsurer</v>
          </cell>
        </row>
        <row r="4653">
          <cell r="A4653" t="str">
            <v>Reinsurer</v>
          </cell>
        </row>
        <row r="4654">
          <cell r="A4654" t="str">
            <v>Reinsurer</v>
          </cell>
        </row>
        <row r="4655">
          <cell r="A4655" t="str">
            <v>Reinsurer</v>
          </cell>
        </row>
        <row r="4656">
          <cell r="A4656" t="str">
            <v>Reinsurer</v>
          </cell>
        </row>
        <row r="4657">
          <cell r="A4657" t="str">
            <v>Reinsurer</v>
          </cell>
        </row>
        <row r="4658">
          <cell r="A4658" t="str">
            <v>Reinsurer</v>
          </cell>
        </row>
        <row r="4659">
          <cell r="A4659" t="str">
            <v>Reinsurer</v>
          </cell>
        </row>
        <row r="4660">
          <cell r="A4660" t="str">
            <v>Reinsurer</v>
          </cell>
        </row>
        <row r="4661">
          <cell r="A4661" t="str">
            <v>Reinsurer</v>
          </cell>
        </row>
        <row r="4662">
          <cell r="A4662" t="str">
            <v>Reinsurer</v>
          </cell>
        </row>
        <row r="4663">
          <cell r="A4663" t="str">
            <v>Reinsurer</v>
          </cell>
        </row>
        <row r="4664">
          <cell r="A4664" t="str">
            <v>Reinsurer</v>
          </cell>
        </row>
        <row r="4665">
          <cell r="A4665" t="str">
            <v>Reinsurer</v>
          </cell>
        </row>
        <row r="4666">
          <cell r="A4666" t="str">
            <v>Reinsurer</v>
          </cell>
        </row>
        <row r="4667">
          <cell r="A4667" t="str">
            <v>Reinsurer</v>
          </cell>
        </row>
        <row r="4668">
          <cell r="A4668" t="str">
            <v>Reinsurer</v>
          </cell>
        </row>
        <row r="4669">
          <cell r="A4669" t="str">
            <v>Reinsurer</v>
          </cell>
        </row>
        <row r="4670">
          <cell r="A4670" t="str">
            <v>Reinsurer</v>
          </cell>
        </row>
        <row r="4671">
          <cell r="A4671" t="str">
            <v>Reinsurer</v>
          </cell>
        </row>
        <row r="4672">
          <cell r="A4672" t="str">
            <v>Reinsurer</v>
          </cell>
        </row>
        <row r="4673">
          <cell r="A4673" t="str">
            <v>Reinsurer</v>
          </cell>
        </row>
        <row r="4674">
          <cell r="A4674" t="str">
            <v>Reinsurer</v>
          </cell>
        </row>
        <row r="4675">
          <cell r="A4675" t="str">
            <v>Reinsurer</v>
          </cell>
        </row>
        <row r="4676">
          <cell r="A4676" t="str">
            <v>Reinsurer</v>
          </cell>
        </row>
        <row r="4677">
          <cell r="A4677" t="str">
            <v>Reinsurer</v>
          </cell>
        </row>
        <row r="4678">
          <cell r="A4678" t="str">
            <v>Reinsurer</v>
          </cell>
        </row>
        <row r="4679">
          <cell r="A4679" t="str">
            <v>Reinsurer</v>
          </cell>
        </row>
        <row r="4680">
          <cell r="A4680" t="str">
            <v>Reinsurer</v>
          </cell>
        </row>
        <row r="4681">
          <cell r="A4681" t="str">
            <v>Reinsurer</v>
          </cell>
        </row>
        <row r="4682">
          <cell r="A4682" t="str">
            <v>Reinsurer</v>
          </cell>
        </row>
        <row r="4683">
          <cell r="A4683" t="str">
            <v>Reinsurer</v>
          </cell>
        </row>
        <row r="4684">
          <cell r="A4684" t="str">
            <v>Reinsurer</v>
          </cell>
        </row>
        <row r="4685">
          <cell r="A4685" t="str">
            <v>Reinsurer</v>
          </cell>
        </row>
        <row r="4686">
          <cell r="A4686" t="str">
            <v>Reinsurer</v>
          </cell>
        </row>
        <row r="4687">
          <cell r="A4687" t="str">
            <v>Reinsurer</v>
          </cell>
        </row>
        <row r="4688">
          <cell r="A4688" t="str">
            <v>Reinsurer</v>
          </cell>
        </row>
        <row r="4689">
          <cell r="A4689" t="str">
            <v>Reinsurer</v>
          </cell>
        </row>
        <row r="4690">
          <cell r="A4690" t="str">
            <v>Reinsurer</v>
          </cell>
        </row>
        <row r="4691">
          <cell r="A4691" t="str">
            <v>Reinsurer</v>
          </cell>
        </row>
        <row r="4692">
          <cell r="A4692" t="str">
            <v>Reinsurer</v>
          </cell>
        </row>
        <row r="4693">
          <cell r="A4693" t="str">
            <v>Reinsurer</v>
          </cell>
        </row>
        <row r="4694">
          <cell r="A4694" t="str">
            <v>Reinsurer</v>
          </cell>
        </row>
        <row r="4695">
          <cell r="A4695" t="str">
            <v>Reinsurer</v>
          </cell>
        </row>
        <row r="4696">
          <cell r="A4696" t="str">
            <v>Reinsurer</v>
          </cell>
        </row>
        <row r="4697">
          <cell r="A4697" t="str">
            <v>Reinsurer</v>
          </cell>
        </row>
        <row r="4698">
          <cell r="A4698" t="str">
            <v>Reinsurer</v>
          </cell>
        </row>
        <row r="4699">
          <cell r="A4699" t="str">
            <v>Reinsurer</v>
          </cell>
        </row>
        <row r="4700">
          <cell r="A4700" t="str">
            <v>Reinsurer</v>
          </cell>
        </row>
        <row r="4701">
          <cell r="A4701" t="str">
            <v>Reinsurer</v>
          </cell>
        </row>
        <row r="4702">
          <cell r="A4702" t="str">
            <v>Reinsurer</v>
          </cell>
        </row>
        <row r="4703">
          <cell r="A4703" t="str">
            <v>Reinsurer</v>
          </cell>
        </row>
        <row r="4704">
          <cell r="A4704" t="str">
            <v>Reinsurer</v>
          </cell>
        </row>
        <row r="4705">
          <cell r="A4705" t="str">
            <v>Reinsurer</v>
          </cell>
        </row>
        <row r="4706">
          <cell r="A4706" t="str">
            <v>Reinsurer</v>
          </cell>
        </row>
        <row r="4707">
          <cell r="A4707" t="str">
            <v>Reinsurer</v>
          </cell>
        </row>
        <row r="4708">
          <cell r="A4708" t="str">
            <v>Reinsurer</v>
          </cell>
        </row>
        <row r="4709">
          <cell r="A4709" t="str">
            <v>Reinsurer</v>
          </cell>
        </row>
        <row r="4710">
          <cell r="A4710" t="str">
            <v>Reinsurer</v>
          </cell>
        </row>
        <row r="4711">
          <cell r="A4711" t="str">
            <v>Reinsurer</v>
          </cell>
        </row>
        <row r="4712">
          <cell r="A4712" t="str">
            <v>Reinsurer</v>
          </cell>
        </row>
        <row r="4713">
          <cell r="A4713" t="str">
            <v>Reinsurer</v>
          </cell>
        </row>
        <row r="4714">
          <cell r="A4714" t="str">
            <v>Reinsurer</v>
          </cell>
        </row>
        <row r="4715">
          <cell r="A4715" t="str">
            <v>Reinsurer</v>
          </cell>
        </row>
        <row r="4716">
          <cell r="A4716" t="str">
            <v>Reinsurer</v>
          </cell>
        </row>
        <row r="4717">
          <cell r="A4717" t="str">
            <v>Reinsurer</v>
          </cell>
        </row>
        <row r="4718">
          <cell r="A4718" t="str">
            <v>Reinsurer</v>
          </cell>
        </row>
        <row r="4719">
          <cell r="A4719" t="str">
            <v>Reinsurer</v>
          </cell>
        </row>
        <row r="4720">
          <cell r="A4720" t="str">
            <v>Reinsurer</v>
          </cell>
        </row>
        <row r="4721">
          <cell r="A4721" t="str">
            <v>Reinsurer</v>
          </cell>
        </row>
        <row r="4722">
          <cell r="A4722" t="str">
            <v>Direct</v>
          </cell>
        </row>
        <row r="4723">
          <cell r="A4723" t="str">
            <v>Direct</v>
          </cell>
        </row>
        <row r="4724">
          <cell r="A4724" t="str">
            <v>Direct</v>
          </cell>
        </row>
        <row r="4725">
          <cell r="A4725" t="str">
            <v>Direct</v>
          </cell>
        </row>
        <row r="4726">
          <cell r="A4726" t="str">
            <v>Direct</v>
          </cell>
        </row>
        <row r="4727">
          <cell r="A4727" t="str">
            <v>Direct</v>
          </cell>
        </row>
        <row r="4728">
          <cell r="A4728" t="str">
            <v>Direct</v>
          </cell>
        </row>
        <row r="4729">
          <cell r="A4729" t="str">
            <v>Direct</v>
          </cell>
        </row>
        <row r="4730">
          <cell r="A4730" t="str">
            <v>Direct</v>
          </cell>
        </row>
        <row r="4731">
          <cell r="A4731" t="str">
            <v>Direct</v>
          </cell>
        </row>
        <row r="4732">
          <cell r="A4732" t="str">
            <v>Direct</v>
          </cell>
        </row>
        <row r="4733">
          <cell r="A4733" t="str">
            <v>Direct</v>
          </cell>
        </row>
        <row r="4734">
          <cell r="A4734" t="str">
            <v>Direct</v>
          </cell>
        </row>
        <row r="4735">
          <cell r="A4735" t="str">
            <v>Direct</v>
          </cell>
        </row>
        <row r="4736">
          <cell r="A4736" t="str">
            <v>Direct</v>
          </cell>
        </row>
        <row r="4737">
          <cell r="A4737" t="str">
            <v>Direct</v>
          </cell>
        </row>
        <row r="4738">
          <cell r="A4738" t="str">
            <v>Direct</v>
          </cell>
        </row>
        <row r="4739">
          <cell r="A4739" t="str">
            <v>Direct</v>
          </cell>
        </row>
        <row r="4740">
          <cell r="A4740" t="str">
            <v>Direct</v>
          </cell>
        </row>
        <row r="4741">
          <cell r="A4741" t="str">
            <v>Direct</v>
          </cell>
        </row>
        <row r="4742">
          <cell r="A4742" t="str">
            <v>Direct</v>
          </cell>
        </row>
        <row r="4743">
          <cell r="A4743" t="str">
            <v>Direct</v>
          </cell>
        </row>
        <row r="4744">
          <cell r="A4744" t="str">
            <v>Direct</v>
          </cell>
        </row>
        <row r="4745">
          <cell r="A4745" t="str">
            <v>Direct</v>
          </cell>
        </row>
        <row r="4746">
          <cell r="A4746" t="str">
            <v>Direct</v>
          </cell>
        </row>
        <row r="4747">
          <cell r="A4747" t="str">
            <v>Direct</v>
          </cell>
        </row>
        <row r="4748">
          <cell r="A4748" t="str">
            <v>Direct</v>
          </cell>
        </row>
        <row r="4749">
          <cell r="A4749" t="str">
            <v>Direct</v>
          </cell>
        </row>
        <row r="4750">
          <cell r="A4750" t="str">
            <v>Direct</v>
          </cell>
        </row>
        <row r="4751">
          <cell r="A4751" t="str">
            <v>Direct</v>
          </cell>
        </row>
        <row r="4752">
          <cell r="A4752" t="str">
            <v>Direct</v>
          </cell>
        </row>
        <row r="4753">
          <cell r="A4753" t="str">
            <v>Direct</v>
          </cell>
        </row>
        <row r="4754">
          <cell r="A4754" t="str">
            <v>Direct</v>
          </cell>
        </row>
        <row r="4755">
          <cell r="A4755" t="str">
            <v>Direct</v>
          </cell>
        </row>
        <row r="4756">
          <cell r="A4756" t="str">
            <v>Direct</v>
          </cell>
        </row>
        <row r="4757">
          <cell r="A4757" t="str">
            <v>Direct</v>
          </cell>
        </row>
        <row r="4758">
          <cell r="A4758" t="str">
            <v>Direct</v>
          </cell>
        </row>
        <row r="4759">
          <cell r="A4759" t="str">
            <v>Direct</v>
          </cell>
        </row>
        <row r="4760">
          <cell r="A4760" t="str">
            <v>Direct</v>
          </cell>
        </row>
        <row r="4761">
          <cell r="A4761" t="str">
            <v>Direct</v>
          </cell>
        </row>
        <row r="4762">
          <cell r="A4762" t="str">
            <v>Direct</v>
          </cell>
        </row>
        <row r="4763">
          <cell r="A4763" t="str">
            <v>Direct</v>
          </cell>
        </row>
        <row r="4764">
          <cell r="A4764" t="str">
            <v>Direct</v>
          </cell>
        </row>
        <row r="4765">
          <cell r="A4765" t="str">
            <v>Direct</v>
          </cell>
        </row>
        <row r="4766">
          <cell r="A4766" t="str">
            <v>Direct</v>
          </cell>
        </row>
        <row r="4767">
          <cell r="A4767" t="str">
            <v>Direct</v>
          </cell>
        </row>
        <row r="4768">
          <cell r="A4768" t="str">
            <v>Direct</v>
          </cell>
        </row>
        <row r="4769">
          <cell r="A4769" t="str">
            <v>Direct</v>
          </cell>
        </row>
        <row r="4770">
          <cell r="A4770" t="str">
            <v>Direct</v>
          </cell>
        </row>
        <row r="4771">
          <cell r="A4771" t="str">
            <v>Direct</v>
          </cell>
        </row>
        <row r="4772">
          <cell r="A4772" t="str">
            <v>Direct</v>
          </cell>
        </row>
        <row r="4773">
          <cell r="A4773" t="str">
            <v>Direct</v>
          </cell>
        </row>
        <row r="4774">
          <cell r="A4774" t="str">
            <v>Direct</v>
          </cell>
        </row>
        <row r="4775">
          <cell r="A4775" t="str">
            <v>Direct</v>
          </cell>
        </row>
        <row r="4776">
          <cell r="A4776" t="str">
            <v>Direct</v>
          </cell>
        </row>
        <row r="4777">
          <cell r="A4777" t="str">
            <v>Direct</v>
          </cell>
        </row>
        <row r="4778">
          <cell r="A4778" t="str">
            <v>Direct</v>
          </cell>
        </row>
        <row r="4779">
          <cell r="A4779" t="str">
            <v>Direct</v>
          </cell>
        </row>
        <row r="4780">
          <cell r="A4780" t="str">
            <v>Direct</v>
          </cell>
        </row>
        <row r="4781">
          <cell r="A4781" t="str">
            <v>Direct</v>
          </cell>
        </row>
        <row r="4782">
          <cell r="A4782" t="str">
            <v>Direct</v>
          </cell>
        </row>
        <row r="4783">
          <cell r="A4783" t="str">
            <v>Direct</v>
          </cell>
        </row>
        <row r="4784">
          <cell r="A4784" t="str">
            <v>Direct</v>
          </cell>
        </row>
        <row r="4785">
          <cell r="A4785" t="str">
            <v>Direct</v>
          </cell>
        </row>
        <row r="4786">
          <cell r="A4786" t="str">
            <v>Direct</v>
          </cell>
        </row>
        <row r="4787">
          <cell r="A4787" t="str">
            <v>Direct</v>
          </cell>
        </row>
        <row r="4788">
          <cell r="A4788" t="str">
            <v>Direct</v>
          </cell>
        </row>
        <row r="4789">
          <cell r="A4789" t="str">
            <v>Direct</v>
          </cell>
        </row>
        <row r="4790">
          <cell r="A4790" t="str">
            <v>Direct</v>
          </cell>
        </row>
        <row r="4791">
          <cell r="A4791" t="str">
            <v>Direct</v>
          </cell>
        </row>
        <row r="4792">
          <cell r="A4792" t="str">
            <v>Direct</v>
          </cell>
        </row>
        <row r="4793">
          <cell r="A4793" t="str">
            <v>Direct</v>
          </cell>
        </row>
        <row r="4794">
          <cell r="A4794" t="str">
            <v>Direct</v>
          </cell>
        </row>
        <row r="4795">
          <cell r="A4795" t="str">
            <v>Direct</v>
          </cell>
        </row>
        <row r="4796">
          <cell r="A4796" t="str">
            <v>Direct</v>
          </cell>
        </row>
        <row r="4797">
          <cell r="A4797" t="str">
            <v>Direct</v>
          </cell>
        </row>
        <row r="4798">
          <cell r="A4798" t="str">
            <v>Direct</v>
          </cell>
        </row>
        <row r="4799">
          <cell r="A4799" t="str">
            <v>Direct</v>
          </cell>
        </row>
        <row r="4800">
          <cell r="A4800" t="str">
            <v>Direct</v>
          </cell>
        </row>
        <row r="4801">
          <cell r="A4801" t="str">
            <v>Direct</v>
          </cell>
        </row>
        <row r="4802">
          <cell r="A4802" t="str">
            <v>Direct</v>
          </cell>
        </row>
        <row r="4803">
          <cell r="A4803" t="str">
            <v>Direct</v>
          </cell>
        </row>
        <row r="4804">
          <cell r="A4804" t="str">
            <v>Direct</v>
          </cell>
        </row>
        <row r="4805">
          <cell r="A4805" t="str">
            <v>Direct</v>
          </cell>
        </row>
        <row r="4806">
          <cell r="A4806" t="str">
            <v>Direct</v>
          </cell>
        </row>
        <row r="4807">
          <cell r="A4807" t="str">
            <v>Direct</v>
          </cell>
        </row>
        <row r="4808">
          <cell r="A4808" t="str">
            <v>Direct</v>
          </cell>
        </row>
        <row r="4809">
          <cell r="A4809" t="str">
            <v>Direct</v>
          </cell>
        </row>
        <row r="4810">
          <cell r="A4810" t="str">
            <v>Direct</v>
          </cell>
        </row>
        <row r="4811">
          <cell r="A4811" t="str">
            <v>Direct</v>
          </cell>
        </row>
        <row r="4812">
          <cell r="A4812" t="str">
            <v>Direct</v>
          </cell>
        </row>
        <row r="4813">
          <cell r="A4813" t="str">
            <v>Direct</v>
          </cell>
        </row>
        <row r="4814">
          <cell r="A4814" t="str">
            <v>Direct</v>
          </cell>
        </row>
        <row r="4815">
          <cell r="A4815" t="str">
            <v>Direct</v>
          </cell>
        </row>
        <row r="4816">
          <cell r="A4816" t="str">
            <v>Direct</v>
          </cell>
        </row>
        <row r="4817">
          <cell r="A4817" t="str">
            <v>Direct</v>
          </cell>
        </row>
        <row r="4818">
          <cell r="A4818" t="str">
            <v>Direct</v>
          </cell>
        </row>
        <row r="4819">
          <cell r="A4819" t="str">
            <v>Direct</v>
          </cell>
        </row>
        <row r="4820">
          <cell r="A4820" t="str">
            <v>Direct</v>
          </cell>
        </row>
        <row r="4821">
          <cell r="A4821" t="str">
            <v>Direct</v>
          </cell>
        </row>
        <row r="4822">
          <cell r="A4822" t="str">
            <v>Direct</v>
          </cell>
        </row>
        <row r="4823">
          <cell r="A4823" t="str">
            <v>Direct</v>
          </cell>
        </row>
        <row r="4824">
          <cell r="A4824" t="str">
            <v>Direct</v>
          </cell>
        </row>
        <row r="4825">
          <cell r="A4825" t="str">
            <v>Direct</v>
          </cell>
        </row>
        <row r="4826">
          <cell r="A4826" t="str">
            <v>Direct</v>
          </cell>
        </row>
        <row r="4827">
          <cell r="A4827" t="str">
            <v>Direct</v>
          </cell>
        </row>
        <row r="4828">
          <cell r="A4828" t="str">
            <v>Direct</v>
          </cell>
        </row>
        <row r="4829">
          <cell r="A4829" t="str">
            <v>Direct</v>
          </cell>
        </row>
        <row r="4830">
          <cell r="A4830" t="str">
            <v>Direct</v>
          </cell>
        </row>
        <row r="4831">
          <cell r="A4831" t="str">
            <v>Direct</v>
          </cell>
        </row>
        <row r="4832">
          <cell r="A4832" t="str">
            <v>Direct</v>
          </cell>
        </row>
        <row r="4833">
          <cell r="A4833" t="str">
            <v>Direct</v>
          </cell>
        </row>
        <row r="4834">
          <cell r="A4834" t="str">
            <v>Direct</v>
          </cell>
        </row>
        <row r="4835">
          <cell r="A4835" t="str">
            <v>Direct</v>
          </cell>
        </row>
        <row r="4836">
          <cell r="A4836" t="str">
            <v>Direct</v>
          </cell>
        </row>
        <row r="4837">
          <cell r="A4837" t="str">
            <v>Direct</v>
          </cell>
        </row>
        <row r="4838">
          <cell r="A4838" t="str">
            <v>Direct</v>
          </cell>
        </row>
        <row r="4839">
          <cell r="A4839" t="str">
            <v>Direct</v>
          </cell>
        </row>
        <row r="4840">
          <cell r="A4840" t="str">
            <v>Direct</v>
          </cell>
        </row>
        <row r="4841">
          <cell r="A4841" t="str">
            <v>Direct</v>
          </cell>
        </row>
        <row r="4842">
          <cell r="A4842" t="str">
            <v>Direct</v>
          </cell>
        </row>
        <row r="4843">
          <cell r="A4843" t="str">
            <v>Direct</v>
          </cell>
        </row>
        <row r="4844">
          <cell r="A4844" t="str">
            <v>Direct</v>
          </cell>
        </row>
        <row r="4845">
          <cell r="A4845" t="str">
            <v>Direct</v>
          </cell>
        </row>
        <row r="4846">
          <cell r="A4846" t="str">
            <v>Industry</v>
          </cell>
        </row>
        <row r="4847">
          <cell r="A4847" t="str">
            <v>Industry</v>
          </cell>
        </row>
        <row r="4848">
          <cell r="A4848" t="str">
            <v>Industry</v>
          </cell>
        </row>
        <row r="4849">
          <cell r="A4849" t="str">
            <v>Industry</v>
          </cell>
        </row>
        <row r="4850">
          <cell r="A4850" t="str">
            <v>Industry</v>
          </cell>
        </row>
        <row r="4851">
          <cell r="A4851" t="str">
            <v>Industry</v>
          </cell>
        </row>
        <row r="4852">
          <cell r="A4852" t="str">
            <v>Industry</v>
          </cell>
        </row>
        <row r="4853">
          <cell r="A4853" t="str">
            <v>Industry</v>
          </cell>
        </row>
        <row r="4854">
          <cell r="A4854" t="str">
            <v>Industry</v>
          </cell>
        </row>
        <row r="4855">
          <cell r="A4855" t="str">
            <v>Industry</v>
          </cell>
        </row>
        <row r="4856">
          <cell r="A4856" t="str">
            <v>Industry</v>
          </cell>
        </row>
        <row r="4857">
          <cell r="A4857" t="str">
            <v>Industry</v>
          </cell>
        </row>
        <row r="4858">
          <cell r="A4858" t="str">
            <v>Industry</v>
          </cell>
        </row>
        <row r="4859">
          <cell r="A4859" t="str">
            <v>Industry</v>
          </cell>
        </row>
        <row r="4860">
          <cell r="A4860" t="str">
            <v>Industry</v>
          </cell>
        </row>
        <row r="4861">
          <cell r="A4861" t="str">
            <v>Industry</v>
          </cell>
        </row>
        <row r="4862">
          <cell r="A4862" t="str">
            <v>Industry</v>
          </cell>
        </row>
        <row r="4863">
          <cell r="A4863" t="str">
            <v>Industry</v>
          </cell>
        </row>
        <row r="4864">
          <cell r="A4864" t="str">
            <v>Industry</v>
          </cell>
        </row>
        <row r="4865">
          <cell r="A4865" t="str">
            <v>Industry</v>
          </cell>
        </row>
        <row r="4866">
          <cell r="A4866" t="str">
            <v>Industry</v>
          </cell>
        </row>
        <row r="4867">
          <cell r="A4867" t="str">
            <v>Industry</v>
          </cell>
        </row>
        <row r="4868">
          <cell r="A4868" t="str">
            <v>Industry</v>
          </cell>
        </row>
        <row r="4869">
          <cell r="A4869" t="str">
            <v>Industry</v>
          </cell>
        </row>
        <row r="4870">
          <cell r="A4870" t="str">
            <v>Industry</v>
          </cell>
        </row>
        <row r="4871">
          <cell r="A4871" t="str">
            <v>Industry</v>
          </cell>
        </row>
        <row r="4872">
          <cell r="A4872" t="str">
            <v>Industry</v>
          </cell>
        </row>
        <row r="4873">
          <cell r="A4873" t="str">
            <v>Industry</v>
          </cell>
        </row>
        <row r="4874">
          <cell r="A4874" t="str">
            <v>Industry</v>
          </cell>
        </row>
        <row r="4875">
          <cell r="A4875" t="str">
            <v>Industry</v>
          </cell>
        </row>
        <row r="4876">
          <cell r="A4876" t="str">
            <v>Industry</v>
          </cell>
        </row>
        <row r="4877">
          <cell r="A4877" t="str">
            <v>Industry</v>
          </cell>
        </row>
        <row r="4878">
          <cell r="A4878" t="str">
            <v>Industry</v>
          </cell>
        </row>
        <row r="4879">
          <cell r="A4879" t="str">
            <v>Industry</v>
          </cell>
        </row>
        <row r="4880">
          <cell r="A4880" t="str">
            <v>Industry</v>
          </cell>
        </row>
        <row r="4881">
          <cell r="A4881" t="str">
            <v>Industry</v>
          </cell>
        </row>
        <row r="4882">
          <cell r="A4882" t="str">
            <v>Industry</v>
          </cell>
        </row>
        <row r="4883">
          <cell r="A4883" t="str">
            <v>Industry</v>
          </cell>
        </row>
        <row r="4884">
          <cell r="A4884" t="str">
            <v>Industry</v>
          </cell>
        </row>
        <row r="4885">
          <cell r="A4885" t="str">
            <v>Industry</v>
          </cell>
        </row>
        <row r="4886">
          <cell r="A4886" t="str">
            <v>Industry</v>
          </cell>
        </row>
        <row r="4887">
          <cell r="A4887" t="str">
            <v>Industry</v>
          </cell>
        </row>
        <row r="4888">
          <cell r="A4888" t="str">
            <v>Industry</v>
          </cell>
        </row>
        <row r="4889">
          <cell r="A4889" t="str">
            <v>Industry</v>
          </cell>
        </row>
        <row r="4890">
          <cell r="A4890" t="str">
            <v>Industry</v>
          </cell>
        </row>
        <row r="4891">
          <cell r="A4891" t="str">
            <v>Industry</v>
          </cell>
        </row>
        <row r="4892">
          <cell r="A4892" t="str">
            <v>Industry</v>
          </cell>
        </row>
        <row r="4893">
          <cell r="A4893" t="str">
            <v>Industry</v>
          </cell>
        </row>
        <row r="4894">
          <cell r="A4894" t="str">
            <v>Industry</v>
          </cell>
        </row>
        <row r="4895">
          <cell r="A4895" t="str">
            <v>Industry</v>
          </cell>
        </row>
        <row r="4896">
          <cell r="A4896" t="str">
            <v>Industry</v>
          </cell>
        </row>
        <row r="4897">
          <cell r="A4897" t="str">
            <v>Industry</v>
          </cell>
        </row>
        <row r="4898">
          <cell r="A4898" t="str">
            <v>Industry</v>
          </cell>
        </row>
        <row r="4899">
          <cell r="A4899" t="str">
            <v>Industry</v>
          </cell>
        </row>
        <row r="4900">
          <cell r="A4900" t="str">
            <v>Industry</v>
          </cell>
        </row>
        <row r="4901">
          <cell r="A4901" t="str">
            <v>Industry</v>
          </cell>
        </row>
        <row r="4902">
          <cell r="A4902" t="str">
            <v>Industry</v>
          </cell>
        </row>
        <row r="4903">
          <cell r="A4903" t="str">
            <v>Industry</v>
          </cell>
        </row>
        <row r="4904">
          <cell r="A4904" t="str">
            <v>Industry</v>
          </cell>
        </row>
        <row r="4905">
          <cell r="A4905" t="str">
            <v>Industry</v>
          </cell>
        </row>
        <row r="4906">
          <cell r="A4906" t="str">
            <v>Industry</v>
          </cell>
        </row>
        <row r="4907">
          <cell r="A4907" t="str">
            <v>Industry</v>
          </cell>
        </row>
        <row r="4908">
          <cell r="A4908" t="str">
            <v>Industry</v>
          </cell>
        </row>
        <row r="4909">
          <cell r="A4909" t="str">
            <v>Industry</v>
          </cell>
        </row>
        <row r="4910">
          <cell r="A4910" t="str">
            <v>Industry</v>
          </cell>
        </row>
        <row r="4911">
          <cell r="A4911" t="str">
            <v>Industry</v>
          </cell>
        </row>
        <row r="4912">
          <cell r="A4912" t="str">
            <v>Industry</v>
          </cell>
        </row>
        <row r="4913">
          <cell r="A4913" t="str">
            <v>Industry</v>
          </cell>
        </row>
        <row r="4914">
          <cell r="A4914" t="str">
            <v>Industry</v>
          </cell>
        </row>
        <row r="4915">
          <cell r="A4915" t="str">
            <v>Industry</v>
          </cell>
        </row>
        <row r="4916">
          <cell r="A4916" t="str">
            <v>Industry</v>
          </cell>
        </row>
        <row r="4917">
          <cell r="A4917" t="str">
            <v>Industry</v>
          </cell>
        </row>
        <row r="4918">
          <cell r="A4918" t="str">
            <v>Industry</v>
          </cell>
        </row>
        <row r="4919">
          <cell r="A4919" t="str">
            <v>Industry</v>
          </cell>
        </row>
        <row r="4920">
          <cell r="A4920" t="str">
            <v>Industry</v>
          </cell>
        </row>
        <row r="4921">
          <cell r="A4921" t="str">
            <v>Industry</v>
          </cell>
        </row>
        <row r="4922">
          <cell r="A4922" t="str">
            <v>Industry</v>
          </cell>
        </row>
        <row r="4923">
          <cell r="A4923" t="str">
            <v>Industry</v>
          </cell>
        </row>
        <row r="4924">
          <cell r="A4924" t="str">
            <v>Industry</v>
          </cell>
        </row>
        <row r="4925">
          <cell r="A4925" t="str">
            <v>Industry</v>
          </cell>
        </row>
        <row r="4926">
          <cell r="A4926" t="str">
            <v>Industry</v>
          </cell>
        </row>
        <row r="4927">
          <cell r="A4927" t="str">
            <v>Industry</v>
          </cell>
        </row>
        <row r="4928">
          <cell r="A4928" t="str">
            <v>Industry</v>
          </cell>
        </row>
        <row r="4929">
          <cell r="A4929" t="str">
            <v>Industry</v>
          </cell>
        </row>
        <row r="4930">
          <cell r="A4930" t="str">
            <v>Industry</v>
          </cell>
        </row>
        <row r="4931">
          <cell r="A4931" t="str">
            <v>Industry</v>
          </cell>
        </row>
        <row r="4932">
          <cell r="A4932" t="str">
            <v>Industry</v>
          </cell>
        </row>
        <row r="4933">
          <cell r="A4933" t="str">
            <v>Industry</v>
          </cell>
        </row>
        <row r="4934">
          <cell r="A4934" t="str">
            <v>Industry</v>
          </cell>
        </row>
        <row r="4935">
          <cell r="A4935" t="str">
            <v>Industry</v>
          </cell>
        </row>
        <row r="4936">
          <cell r="A4936" t="str">
            <v>Industry</v>
          </cell>
        </row>
        <row r="4937">
          <cell r="A4937" t="str">
            <v>Industry</v>
          </cell>
        </row>
        <row r="4938">
          <cell r="A4938" t="str">
            <v>Industry</v>
          </cell>
        </row>
        <row r="4939">
          <cell r="A4939" t="str">
            <v>Industry</v>
          </cell>
        </row>
        <row r="4940">
          <cell r="A4940" t="str">
            <v>Industry</v>
          </cell>
        </row>
        <row r="4941">
          <cell r="A4941" t="str">
            <v>Industry</v>
          </cell>
        </row>
        <row r="4942">
          <cell r="A4942" t="str">
            <v>Industry</v>
          </cell>
        </row>
        <row r="4943">
          <cell r="A4943" t="str">
            <v>Industry</v>
          </cell>
        </row>
        <row r="4944">
          <cell r="A4944" t="str">
            <v>Industry</v>
          </cell>
        </row>
        <row r="4945">
          <cell r="A4945" t="str">
            <v>Industry</v>
          </cell>
        </row>
        <row r="4946">
          <cell r="A4946" t="str">
            <v>Industry</v>
          </cell>
        </row>
        <row r="4947">
          <cell r="A4947" t="str">
            <v>Industry</v>
          </cell>
        </row>
        <row r="4948">
          <cell r="A4948" t="str">
            <v>Industry</v>
          </cell>
        </row>
        <row r="4949">
          <cell r="A4949" t="str">
            <v>Industry</v>
          </cell>
        </row>
        <row r="4950">
          <cell r="A4950" t="str">
            <v>Industry</v>
          </cell>
        </row>
        <row r="4951">
          <cell r="A4951" t="str">
            <v>Industry</v>
          </cell>
        </row>
        <row r="4952">
          <cell r="A4952" t="str">
            <v>Industry</v>
          </cell>
        </row>
        <row r="4953">
          <cell r="A4953" t="str">
            <v>Industry</v>
          </cell>
        </row>
        <row r="4954">
          <cell r="A4954" t="str">
            <v>Industry</v>
          </cell>
        </row>
        <row r="4955">
          <cell r="A4955" t="str">
            <v>Industry</v>
          </cell>
        </row>
        <row r="4956">
          <cell r="A4956" t="str">
            <v>Industry</v>
          </cell>
        </row>
        <row r="4957">
          <cell r="A4957" t="str">
            <v>Industry</v>
          </cell>
        </row>
        <row r="4958">
          <cell r="A4958" t="str">
            <v>Industry</v>
          </cell>
        </row>
        <row r="4959">
          <cell r="A4959" t="str">
            <v>Industry</v>
          </cell>
        </row>
        <row r="4960">
          <cell r="A4960" t="str">
            <v>Industry</v>
          </cell>
        </row>
        <row r="4961">
          <cell r="A4961" t="str">
            <v>Industry</v>
          </cell>
        </row>
        <row r="4962">
          <cell r="A4962" t="str">
            <v>Industry</v>
          </cell>
        </row>
        <row r="4963">
          <cell r="A4963" t="str">
            <v>Industry</v>
          </cell>
        </row>
        <row r="4964">
          <cell r="A4964" t="str">
            <v>Industry</v>
          </cell>
        </row>
        <row r="4965">
          <cell r="A4965" t="str">
            <v>Industry</v>
          </cell>
        </row>
        <row r="4966">
          <cell r="A4966" t="str">
            <v>Industry</v>
          </cell>
        </row>
        <row r="4967">
          <cell r="A4967" t="str">
            <v>Industry</v>
          </cell>
        </row>
        <row r="4968">
          <cell r="A4968" t="str">
            <v>Industry</v>
          </cell>
        </row>
        <row r="4969">
          <cell r="A4969" t="str">
            <v>Industry</v>
          </cell>
        </row>
        <row r="4970">
          <cell r="A4970" t="str">
            <v>Industry</v>
          </cell>
        </row>
        <row r="4971">
          <cell r="A4971" t="str">
            <v>Industry</v>
          </cell>
        </row>
        <row r="4972">
          <cell r="A4972" t="str">
            <v>Industry</v>
          </cell>
        </row>
        <row r="4973">
          <cell r="A4973" t="str">
            <v>Industry</v>
          </cell>
        </row>
        <row r="4974">
          <cell r="A4974" t="str">
            <v>Reinsurer</v>
          </cell>
        </row>
        <row r="4975">
          <cell r="A4975" t="str">
            <v>Reinsurer</v>
          </cell>
        </row>
        <row r="4976">
          <cell r="A4976" t="str">
            <v>Reinsurer</v>
          </cell>
        </row>
        <row r="4977">
          <cell r="A4977" t="str">
            <v>Reinsurer</v>
          </cell>
        </row>
        <row r="4978">
          <cell r="A4978" t="str">
            <v>Reinsurer</v>
          </cell>
        </row>
        <row r="4979">
          <cell r="A4979" t="str">
            <v>Reinsurer</v>
          </cell>
        </row>
        <row r="4980">
          <cell r="A4980" t="str">
            <v>Reinsurer</v>
          </cell>
        </row>
        <row r="4981">
          <cell r="A4981" t="str">
            <v>Reinsurer</v>
          </cell>
        </row>
        <row r="4982">
          <cell r="A4982" t="str">
            <v>Reinsurer</v>
          </cell>
        </row>
        <row r="4983">
          <cell r="A4983" t="str">
            <v>Reinsurer</v>
          </cell>
        </row>
        <row r="4984">
          <cell r="A4984" t="str">
            <v>Reinsurer</v>
          </cell>
        </row>
        <row r="4985">
          <cell r="A4985" t="str">
            <v>Direct</v>
          </cell>
        </row>
        <row r="4986">
          <cell r="A4986" t="str">
            <v>Direct</v>
          </cell>
        </row>
        <row r="4987">
          <cell r="A4987" t="str">
            <v>Direct</v>
          </cell>
        </row>
        <row r="4988">
          <cell r="A4988" t="str">
            <v>Direct</v>
          </cell>
        </row>
        <row r="4989">
          <cell r="A4989" t="str">
            <v>Direct</v>
          </cell>
        </row>
        <row r="4990">
          <cell r="A4990" t="str">
            <v>Direct</v>
          </cell>
        </row>
        <row r="4991">
          <cell r="A4991" t="str">
            <v>Direct</v>
          </cell>
        </row>
        <row r="4992">
          <cell r="A4992" t="str">
            <v>Direct</v>
          </cell>
        </row>
        <row r="4993">
          <cell r="A4993" t="str">
            <v>Direct</v>
          </cell>
        </row>
        <row r="4994">
          <cell r="A4994" t="str">
            <v>Direct</v>
          </cell>
        </row>
        <row r="4995">
          <cell r="A4995" t="str">
            <v>Direct</v>
          </cell>
        </row>
        <row r="4996">
          <cell r="A4996" t="str">
            <v>Direct</v>
          </cell>
        </row>
        <row r="4997">
          <cell r="A4997" t="str">
            <v>Direct</v>
          </cell>
        </row>
        <row r="4998">
          <cell r="A4998" t="str">
            <v>Direct</v>
          </cell>
        </row>
        <row r="4999">
          <cell r="A4999" t="str">
            <v>Direct</v>
          </cell>
        </row>
        <row r="5000">
          <cell r="A5000" t="str">
            <v>Direct</v>
          </cell>
        </row>
        <row r="5001">
          <cell r="A5001" t="str">
            <v>Direct</v>
          </cell>
        </row>
        <row r="5002">
          <cell r="A5002" t="str">
            <v>Direct</v>
          </cell>
        </row>
        <row r="5003">
          <cell r="A5003" t="str">
            <v>Direct</v>
          </cell>
        </row>
        <row r="5004">
          <cell r="A5004" t="str">
            <v>Direct</v>
          </cell>
        </row>
        <row r="5005">
          <cell r="A5005" t="str">
            <v>Direct</v>
          </cell>
        </row>
        <row r="5006">
          <cell r="A5006" t="str">
            <v>Direct</v>
          </cell>
        </row>
        <row r="5007">
          <cell r="A5007" t="str">
            <v>Direct</v>
          </cell>
        </row>
        <row r="5008">
          <cell r="A5008" t="str">
            <v>Direct</v>
          </cell>
        </row>
        <row r="5009">
          <cell r="A5009" t="str">
            <v>Direct</v>
          </cell>
        </row>
        <row r="5010">
          <cell r="A5010" t="str">
            <v>Direct</v>
          </cell>
        </row>
        <row r="5011">
          <cell r="A5011" t="str">
            <v>Direct</v>
          </cell>
        </row>
        <row r="5012">
          <cell r="A5012" t="str">
            <v>Direct</v>
          </cell>
        </row>
        <row r="5013">
          <cell r="A5013" t="str">
            <v>Direct</v>
          </cell>
        </row>
        <row r="5014">
          <cell r="A5014" t="str">
            <v>Direct</v>
          </cell>
        </row>
        <row r="5015">
          <cell r="A5015" t="str">
            <v>Direct</v>
          </cell>
        </row>
        <row r="5016">
          <cell r="A5016" t="str">
            <v>Direct</v>
          </cell>
        </row>
        <row r="5017">
          <cell r="A5017" t="str">
            <v>Direct</v>
          </cell>
        </row>
        <row r="5018">
          <cell r="A5018" t="str">
            <v>Direct</v>
          </cell>
        </row>
        <row r="5019">
          <cell r="A5019" t="str">
            <v>Direct</v>
          </cell>
        </row>
        <row r="5020">
          <cell r="A5020" t="str">
            <v>Direct</v>
          </cell>
        </row>
        <row r="5021">
          <cell r="A5021" t="str">
            <v>Direct</v>
          </cell>
        </row>
        <row r="5022">
          <cell r="A5022" t="str">
            <v>Direct</v>
          </cell>
        </row>
        <row r="5023">
          <cell r="A5023" t="str">
            <v>Direct</v>
          </cell>
        </row>
        <row r="5024">
          <cell r="A5024" t="str">
            <v>Direct</v>
          </cell>
        </row>
        <row r="5025">
          <cell r="A5025" t="str">
            <v>Direct</v>
          </cell>
        </row>
        <row r="5026">
          <cell r="A5026" t="str">
            <v>Direct</v>
          </cell>
        </row>
        <row r="5027">
          <cell r="A5027" t="str">
            <v>Direct</v>
          </cell>
        </row>
        <row r="5028">
          <cell r="A5028" t="str">
            <v>Direct</v>
          </cell>
        </row>
        <row r="5029">
          <cell r="A5029" t="str">
            <v>Direct</v>
          </cell>
        </row>
        <row r="5030">
          <cell r="A5030" t="str">
            <v>Direct</v>
          </cell>
        </row>
        <row r="5031">
          <cell r="A5031" t="str">
            <v>Direct</v>
          </cell>
        </row>
        <row r="5032">
          <cell r="A5032" t="str">
            <v>Direct</v>
          </cell>
        </row>
        <row r="5033">
          <cell r="A5033" t="str">
            <v>Direct</v>
          </cell>
        </row>
        <row r="5034">
          <cell r="A5034" t="str">
            <v>Direct</v>
          </cell>
        </row>
        <row r="5035">
          <cell r="A5035" t="str">
            <v>Direct</v>
          </cell>
        </row>
        <row r="5036">
          <cell r="A5036" t="str">
            <v>Direct</v>
          </cell>
        </row>
        <row r="5037">
          <cell r="A5037" t="str">
            <v>Direct</v>
          </cell>
        </row>
        <row r="5038">
          <cell r="A5038" t="str">
            <v>Direct</v>
          </cell>
        </row>
        <row r="5039">
          <cell r="A5039" t="str">
            <v>Direct</v>
          </cell>
        </row>
        <row r="5040">
          <cell r="A5040" t="str">
            <v>Direct</v>
          </cell>
        </row>
        <row r="5041">
          <cell r="A5041" t="str">
            <v>Direct</v>
          </cell>
        </row>
        <row r="5042">
          <cell r="A5042" t="str">
            <v>Direct</v>
          </cell>
        </row>
        <row r="5043">
          <cell r="A5043" t="str">
            <v>Direct</v>
          </cell>
        </row>
        <row r="5044">
          <cell r="A5044" t="str">
            <v>Direct</v>
          </cell>
        </row>
        <row r="5045">
          <cell r="A5045" t="str">
            <v>Direct</v>
          </cell>
        </row>
        <row r="5046">
          <cell r="A5046" t="str">
            <v>Direct</v>
          </cell>
        </row>
        <row r="5047">
          <cell r="A5047" t="str">
            <v>Direct</v>
          </cell>
        </row>
        <row r="5048">
          <cell r="A5048" t="str">
            <v>Direct</v>
          </cell>
        </row>
        <row r="5049">
          <cell r="A5049" t="str">
            <v>Direct</v>
          </cell>
        </row>
        <row r="5050">
          <cell r="A5050" t="str">
            <v>Direct</v>
          </cell>
        </row>
        <row r="5051">
          <cell r="A5051" t="str">
            <v>Direct</v>
          </cell>
        </row>
        <row r="5052">
          <cell r="A5052" t="str">
            <v>Direct</v>
          </cell>
        </row>
        <row r="5053">
          <cell r="A5053" t="str">
            <v>Direct</v>
          </cell>
        </row>
        <row r="5054">
          <cell r="A5054" t="str">
            <v>Direct</v>
          </cell>
        </row>
        <row r="5055">
          <cell r="A5055" t="str">
            <v>Direct</v>
          </cell>
        </row>
        <row r="5056">
          <cell r="A5056" t="str">
            <v>Direct</v>
          </cell>
        </row>
        <row r="5057">
          <cell r="A5057" t="str">
            <v>Direct</v>
          </cell>
        </row>
        <row r="5058">
          <cell r="A5058" t="str">
            <v>Direct</v>
          </cell>
        </row>
        <row r="5059">
          <cell r="A5059" t="str">
            <v>Direct</v>
          </cell>
        </row>
        <row r="5060">
          <cell r="A5060" t="str">
            <v>Direct</v>
          </cell>
        </row>
        <row r="5061">
          <cell r="A5061" t="str">
            <v>Direct</v>
          </cell>
        </row>
        <row r="5062">
          <cell r="A5062" t="str">
            <v>Direct</v>
          </cell>
        </row>
        <row r="5063">
          <cell r="A5063" t="str">
            <v>Direct</v>
          </cell>
        </row>
        <row r="5064">
          <cell r="A5064" t="str">
            <v>Direct</v>
          </cell>
        </row>
        <row r="5065">
          <cell r="A5065" t="str">
            <v>Direct</v>
          </cell>
        </row>
        <row r="5066">
          <cell r="A5066" t="str">
            <v>Direct</v>
          </cell>
        </row>
        <row r="5067">
          <cell r="A5067" t="str">
            <v>Direct</v>
          </cell>
        </row>
        <row r="5068">
          <cell r="A5068" t="str">
            <v>Direct</v>
          </cell>
        </row>
        <row r="5069">
          <cell r="A5069" t="str">
            <v>Direct</v>
          </cell>
        </row>
        <row r="5070">
          <cell r="A5070" t="str">
            <v>Direct</v>
          </cell>
        </row>
        <row r="5071">
          <cell r="A5071" t="str">
            <v>Direct</v>
          </cell>
        </row>
        <row r="5072">
          <cell r="A5072" t="str">
            <v>Direct</v>
          </cell>
        </row>
        <row r="5073">
          <cell r="A5073" t="str">
            <v>Direct</v>
          </cell>
        </row>
        <row r="5074">
          <cell r="A5074" t="str">
            <v>Direct</v>
          </cell>
        </row>
        <row r="5075">
          <cell r="A5075" t="str">
            <v>Direct</v>
          </cell>
        </row>
        <row r="5076">
          <cell r="A5076" t="str">
            <v>Direct</v>
          </cell>
        </row>
        <row r="5077">
          <cell r="A5077" t="str">
            <v>Direct</v>
          </cell>
        </row>
        <row r="5078">
          <cell r="A5078" t="str">
            <v>Direct</v>
          </cell>
        </row>
        <row r="5079">
          <cell r="A5079" t="str">
            <v>Direct</v>
          </cell>
        </row>
        <row r="5080">
          <cell r="A5080" t="str">
            <v>Direct</v>
          </cell>
        </row>
        <row r="5081">
          <cell r="A5081" t="str">
            <v>Direct</v>
          </cell>
        </row>
        <row r="5082">
          <cell r="A5082" t="str">
            <v>Direct</v>
          </cell>
        </row>
        <row r="5083">
          <cell r="A5083" t="str">
            <v>Direct</v>
          </cell>
        </row>
        <row r="5084">
          <cell r="A5084" t="str">
            <v>Direct</v>
          </cell>
        </row>
        <row r="5085">
          <cell r="A5085" t="str">
            <v>Direct</v>
          </cell>
        </row>
        <row r="5086">
          <cell r="A5086" t="str">
            <v>Direct</v>
          </cell>
        </row>
        <row r="5087">
          <cell r="A5087" t="str">
            <v>Direct</v>
          </cell>
        </row>
        <row r="5088">
          <cell r="A5088" t="str">
            <v>Direct</v>
          </cell>
        </row>
        <row r="5089">
          <cell r="A5089" t="str">
            <v>Direct</v>
          </cell>
        </row>
        <row r="5090">
          <cell r="A5090" t="str">
            <v>Direct</v>
          </cell>
        </row>
        <row r="5091">
          <cell r="A5091" t="str">
            <v>Direct</v>
          </cell>
        </row>
        <row r="5092">
          <cell r="A5092" t="str">
            <v>Direct</v>
          </cell>
        </row>
        <row r="5093">
          <cell r="A5093" t="str">
            <v>Direct</v>
          </cell>
        </row>
        <row r="5094">
          <cell r="A5094" t="str">
            <v>Direct</v>
          </cell>
        </row>
        <row r="5095">
          <cell r="A5095" t="str">
            <v>Direct</v>
          </cell>
        </row>
        <row r="5096">
          <cell r="A5096" t="str">
            <v>Direct</v>
          </cell>
        </row>
        <row r="5097">
          <cell r="A5097" t="str">
            <v>Direct</v>
          </cell>
        </row>
        <row r="5098">
          <cell r="A5098" t="str">
            <v>Direct</v>
          </cell>
        </row>
        <row r="5099">
          <cell r="A5099" t="str">
            <v>Direct</v>
          </cell>
        </row>
        <row r="5100">
          <cell r="A5100" t="str">
            <v>Direct</v>
          </cell>
        </row>
        <row r="5101">
          <cell r="A5101" t="str">
            <v>Direct</v>
          </cell>
        </row>
        <row r="5102">
          <cell r="A5102" t="str">
            <v>Direct</v>
          </cell>
        </row>
        <row r="5103">
          <cell r="A5103" t="str">
            <v>Direct</v>
          </cell>
        </row>
        <row r="5104">
          <cell r="A5104" t="str">
            <v>Direct</v>
          </cell>
        </row>
        <row r="5105">
          <cell r="A5105" t="str">
            <v>Direct</v>
          </cell>
        </row>
        <row r="5106">
          <cell r="A5106" t="str">
            <v>Direct</v>
          </cell>
        </row>
        <row r="5107">
          <cell r="A5107" t="str">
            <v>Direct</v>
          </cell>
        </row>
        <row r="5108">
          <cell r="A5108" t="str">
            <v>Direct</v>
          </cell>
        </row>
        <row r="5109">
          <cell r="A5109" t="str">
            <v>Industry</v>
          </cell>
        </row>
        <row r="5110">
          <cell r="A5110" t="str">
            <v>Industry</v>
          </cell>
        </row>
        <row r="5111">
          <cell r="A5111" t="str">
            <v>Industry</v>
          </cell>
        </row>
        <row r="5112">
          <cell r="A5112" t="str">
            <v>Industry</v>
          </cell>
        </row>
        <row r="5113">
          <cell r="A5113" t="str">
            <v>Industry</v>
          </cell>
        </row>
        <row r="5114">
          <cell r="A5114" t="str">
            <v>Industry</v>
          </cell>
        </row>
        <row r="5115">
          <cell r="A5115" t="str">
            <v>Industry</v>
          </cell>
        </row>
        <row r="5116">
          <cell r="A5116" t="str">
            <v>Industry</v>
          </cell>
        </row>
        <row r="5117">
          <cell r="A5117" t="str">
            <v>Industry</v>
          </cell>
        </row>
        <row r="5118">
          <cell r="A5118" t="str">
            <v>Industry</v>
          </cell>
        </row>
        <row r="5119">
          <cell r="A5119" t="str">
            <v>Industry</v>
          </cell>
        </row>
        <row r="5120">
          <cell r="A5120" t="str">
            <v>Industry</v>
          </cell>
        </row>
        <row r="5121">
          <cell r="A5121" t="str">
            <v>Industry</v>
          </cell>
        </row>
        <row r="5122">
          <cell r="A5122" t="str">
            <v>Industry</v>
          </cell>
        </row>
        <row r="5123">
          <cell r="A5123" t="str">
            <v>Industry</v>
          </cell>
        </row>
        <row r="5124">
          <cell r="A5124" t="str">
            <v>Industry</v>
          </cell>
        </row>
        <row r="5125">
          <cell r="A5125" t="str">
            <v>Industry</v>
          </cell>
        </row>
        <row r="5126">
          <cell r="A5126" t="str">
            <v>Industry</v>
          </cell>
        </row>
        <row r="5127">
          <cell r="A5127" t="str">
            <v>Industry</v>
          </cell>
        </row>
        <row r="5128">
          <cell r="A5128" t="str">
            <v>Industry</v>
          </cell>
        </row>
        <row r="5129">
          <cell r="A5129" t="str">
            <v>Industry</v>
          </cell>
        </row>
        <row r="5130">
          <cell r="A5130" t="str">
            <v>Industry</v>
          </cell>
        </row>
        <row r="5131">
          <cell r="A5131" t="str">
            <v>Industry</v>
          </cell>
        </row>
        <row r="5132">
          <cell r="A5132" t="str">
            <v>Industry</v>
          </cell>
        </row>
        <row r="5133">
          <cell r="A5133" t="str">
            <v>Industry</v>
          </cell>
        </row>
        <row r="5134">
          <cell r="A5134" t="str">
            <v>Industry</v>
          </cell>
        </row>
        <row r="5135">
          <cell r="A5135" t="str">
            <v>Industry</v>
          </cell>
        </row>
        <row r="5136">
          <cell r="A5136" t="str">
            <v>Industry</v>
          </cell>
        </row>
        <row r="5137">
          <cell r="A5137" t="str">
            <v>Industry</v>
          </cell>
        </row>
        <row r="5138">
          <cell r="A5138" t="str">
            <v>Industry</v>
          </cell>
        </row>
        <row r="5139">
          <cell r="A5139" t="str">
            <v>Industry</v>
          </cell>
        </row>
        <row r="5140">
          <cell r="A5140" t="str">
            <v>Industry</v>
          </cell>
        </row>
        <row r="5141">
          <cell r="A5141" t="str">
            <v>Industry</v>
          </cell>
        </row>
        <row r="5142">
          <cell r="A5142" t="str">
            <v>Industry</v>
          </cell>
        </row>
        <row r="5143">
          <cell r="A5143" t="str">
            <v>Industry</v>
          </cell>
        </row>
        <row r="5144">
          <cell r="A5144" t="str">
            <v>Industry</v>
          </cell>
        </row>
        <row r="5145">
          <cell r="A5145" t="str">
            <v>Industry</v>
          </cell>
        </row>
        <row r="5146">
          <cell r="A5146" t="str">
            <v>Industry</v>
          </cell>
        </row>
        <row r="5147">
          <cell r="A5147" t="str">
            <v>Industry</v>
          </cell>
        </row>
        <row r="5148">
          <cell r="A5148" t="str">
            <v>Industry</v>
          </cell>
        </row>
        <row r="5149">
          <cell r="A5149" t="str">
            <v>Industry</v>
          </cell>
        </row>
        <row r="5150">
          <cell r="A5150" t="str">
            <v>Industry</v>
          </cell>
        </row>
        <row r="5151">
          <cell r="A5151" t="str">
            <v>Industry</v>
          </cell>
        </row>
        <row r="5152">
          <cell r="A5152" t="str">
            <v>Industry</v>
          </cell>
        </row>
        <row r="5153">
          <cell r="A5153" t="str">
            <v>Industry</v>
          </cell>
        </row>
        <row r="5154">
          <cell r="A5154" t="str">
            <v>Industry</v>
          </cell>
        </row>
        <row r="5155">
          <cell r="A5155" t="str">
            <v>Industry</v>
          </cell>
        </row>
        <row r="5156">
          <cell r="A5156" t="str">
            <v>Industry</v>
          </cell>
        </row>
        <row r="5157">
          <cell r="A5157" t="str">
            <v>Industry</v>
          </cell>
        </row>
        <row r="5158">
          <cell r="A5158" t="str">
            <v>Industry</v>
          </cell>
        </row>
        <row r="5159">
          <cell r="A5159" t="str">
            <v>Industry</v>
          </cell>
        </row>
        <row r="5160">
          <cell r="A5160" t="str">
            <v>Industry</v>
          </cell>
        </row>
        <row r="5161">
          <cell r="A5161" t="str">
            <v>Industry</v>
          </cell>
        </row>
        <row r="5162">
          <cell r="A5162" t="str">
            <v>Industry</v>
          </cell>
        </row>
        <row r="5163">
          <cell r="A5163" t="str">
            <v>Industry</v>
          </cell>
        </row>
        <row r="5164">
          <cell r="A5164" t="str">
            <v>Industry</v>
          </cell>
        </row>
        <row r="5165">
          <cell r="A5165" t="str">
            <v>Industry</v>
          </cell>
        </row>
        <row r="5166">
          <cell r="A5166" t="str">
            <v>Industry</v>
          </cell>
        </row>
        <row r="5167">
          <cell r="A5167" t="str">
            <v>Industry</v>
          </cell>
        </row>
        <row r="5168">
          <cell r="A5168" t="str">
            <v>Industry</v>
          </cell>
        </row>
        <row r="5169">
          <cell r="A5169" t="str">
            <v>Industry</v>
          </cell>
        </row>
        <row r="5170">
          <cell r="A5170" t="str">
            <v>Industry</v>
          </cell>
        </row>
        <row r="5171">
          <cell r="A5171" t="str">
            <v>Industry</v>
          </cell>
        </row>
        <row r="5172">
          <cell r="A5172" t="str">
            <v>Industry</v>
          </cell>
        </row>
        <row r="5173">
          <cell r="A5173" t="str">
            <v>Industry</v>
          </cell>
        </row>
        <row r="5174">
          <cell r="A5174" t="str">
            <v>Industry</v>
          </cell>
        </row>
        <row r="5175">
          <cell r="A5175" t="str">
            <v>Industry</v>
          </cell>
        </row>
        <row r="5176">
          <cell r="A5176" t="str">
            <v>Industry</v>
          </cell>
        </row>
        <row r="5177">
          <cell r="A5177" t="str">
            <v>Industry</v>
          </cell>
        </row>
        <row r="5178">
          <cell r="A5178" t="str">
            <v>Industry</v>
          </cell>
        </row>
        <row r="5179">
          <cell r="A5179" t="str">
            <v>Industry</v>
          </cell>
        </row>
        <row r="5180">
          <cell r="A5180" t="str">
            <v>Industry</v>
          </cell>
        </row>
        <row r="5181">
          <cell r="A5181" t="str">
            <v>Industry</v>
          </cell>
        </row>
        <row r="5182">
          <cell r="A5182" t="str">
            <v>Industry</v>
          </cell>
        </row>
        <row r="5183">
          <cell r="A5183" t="str">
            <v>Industry</v>
          </cell>
        </row>
        <row r="5184">
          <cell r="A5184" t="str">
            <v>Industry</v>
          </cell>
        </row>
        <row r="5185">
          <cell r="A5185" t="str">
            <v>Industry</v>
          </cell>
        </row>
        <row r="5186">
          <cell r="A5186" t="str">
            <v>Industry</v>
          </cell>
        </row>
        <row r="5187">
          <cell r="A5187" t="str">
            <v>Industry</v>
          </cell>
        </row>
        <row r="5188">
          <cell r="A5188" t="str">
            <v>Industry</v>
          </cell>
        </row>
        <row r="5189">
          <cell r="A5189" t="str">
            <v>Industry</v>
          </cell>
        </row>
        <row r="5190">
          <cell r="A5190" t="str">
            <v>Industry</v>
          </cell>
        </row>
        <row r="5191">
          <cell r="A5191" t="str">
            <v>Industry</v>
          </cell>
        </row>
        <row r="5192">
          <cell r="A5192" t="str">
            <v>Industry</v>
          </cell>
        </row>
        <row r="5193">
          <cell r="A5193" t="str">
            <v>Industry</v>
          </cell>
        </row>
        <row r="5194">
          <cell r="A5194" t="str">
            <v>Industry</v>
          </cell>
        </row>
        <row r="5195">
          <cell r="A5195" t="str">
            <v>Industry</v>
          </cell>
        </row>
        <row r="5196">
          <cell r="A5196" t="str">
            <v>Industry</v>
          </cell>
        </row>
        <row r="5197">
          <cell r="A5197" t="str">
            <v>Industry</v>
          </cell>
        </row>
        <row r="5198">
          <cell r="A5198" t="str">
            <v>Industry</v>
          </cell>
        </row>
        <row r="5199">
          <cell r="A5199" t="str">
            <v>Industry</v>
          </cell>
        </row>
        <row r="5200">
          <cell r="A5200" t="str">
            <v>Industry</v>
          </cell>
        </row>
        <row r="5201">
          <cell r="A5201" t="str">
            <v>Industry</v>
          </cell>
        </row>
        <row r="5202">
          <cell r="A5202" t="str">
            <v>Industry</v>
          </cell>
        </row>
        <row r="5203">
          <cell r="A5203" t="str">
            <v>Industry</v>
          </cell>
        </row>
        <row r="5204">
          <cell r="A5204" t="str">
            <v>Industry</v>
          </cell>
        </row>
        <row r="5205">
          <cell r="A5205" t="str">
            <v>Industry</v>
          </cell>
        </row>
        <row r="5206">
          <cell r="A5206" t="str">
            <v>Industry</v>
          </cell>
        </row>
        <row r="5207">
          <cell r="A5207" t="str">
            <v>Industry</v>
          </cell>
        </row>
        <row r="5208">
          <cell r="A5208" t="str">
            <v>Industry</v>
          </cell>
        </row>
        <row r="5209">
          <cell r="A5209" t="str">
            <v>Industry</v>
          </cell>
        </row>
        <row r="5210">
          <cell r="A5210" t="str">
            <v>Industry</v>
          </cell>
        </row>
        <row r="5211">
          <cell r="A5211" t="str">
            <v>Industry</v>
          </cell>
        </row>
        <row r="5212">
          <cell r="A5212" t="str">
            <v>Industry</v>
          </cell>
        </row>
        <row r="5213">
          <cell r="A5213" t="str">
            <v>Industry</v>
          </cell>
        </row>
        <row r="5214">
          <cell r="A5214" t="str">
            <v>Industry</v>
          </cell>
        </row>
        <row r="5215">
          <cell r="A5215" t="str">
            <v>Industry</v>
          </cell>
        </row>
        <row r="5216">
          <cell r="A5216" t="str">
            <v>Industry</v>
          </cell>
        </row>
        <row r="5217">
          <cell r="A5217" t="str">
            <v>Industry</v>
          </cell>
        </row>
        <row r="5218">
          <cell r="A5218" t="str">
            <v>Industry</v>
          </cell>
        </row>
        <row r="5219">
          <cell r="A5219" t="str">
            <v>Industry</v>
          </cell>
        </row>
        <row r="5220">
          <cell r="A5220" t="str">
            <v>Industry</v>
          </cell>
        </row>
        <row r="5221">
          <cell r="A5221" t="str">
            <v>Industry</v>
          </cell>
        </row>
        <row r="5222">
          <cell r="A5222" t="str">
            <v>Industry</v>
          </cell>
        </row>
        <row r="5223">
          <cell r="A5223" t="str">
            <v>Industry</v>
          </cell>
        </row>
        <row r="5224">
          <cell r="A5224" t="str">
            <v>Industry</v>
          </cell>
        </row>
        <row r="5225">
          <cell r="A5225" t="str">
            <v>Industry</v>
          </cell>
        </row>
        <row r="5226">
          <cell r="A5226" t="str">
            <v>Industry</v>
          </cell>
        </row>
        <row r="5227">
          <cell r="A5227" t="str">
            <v>Industry</v>
          </cell>
        </row>
        <row r="5228">
          <cell r="A5228" t="str">
            <v>Industry</v>
          </cell>
        </row>
        <row r="5229">
          <cell r="A5229" t="str">
            <v>Industry</v>
          </cell>
        </row>
        <row r="5230">
          <cell r="A5230" t="str">
            <v>Industry</v>
          </cell>
        </row>
        <row r="5231">
          <cell r="A5231" t="str">
            <v>Industry</v>
          </cell>
        </row>
        <row r="5232">
          <cell r="A5232" t="str">
            <v>Industry</v>
          </cell>
        </row>
        <row r="5233">
          <cell r="A5233" t="str">
            <v>Industry</v>
          </cell>
        </row>
        <row r="5234">
          <cell r="A5234" t="str">
            <v>Industry</v>
          </cell>
        </row>
        <row r="5235">
          <cell r="A5235" t="str">
            <v>Industry</v>
          </cell>
        </row>
        <row r="5236">
          <cell r="A5236" t="str">
            <v>Industry</v>
          </cell>
        </row>
        <row r="5237">
          <cell r="A5237" t="str">
            <v>Reinsurer</v>
          </cell>
        </row>
        <row r="5238">
          <cell r="A5238" t="str">
            <v>Reinsurer</v>
          </cell>
        </row>
        <row r="5239">
          <cell r="A5239" t="str">
            <v>Reinsurer</v>
          </cell>
        </row>
        <row r="5240">
          <cell r="A5240" t="str">
            <v>Reinsurer</v>
          </cell>
        </row>
        <row r="5241">
          <cell r="A5241" t="str">
            <v>Reinsurer</v>
          </cell>
        </row>
        <row r="5242">
          <cell r="A5242" t="str">
            <v>Reinsurer</v>
          </cell>
        </row>
        <row r="5243">
          <cell r="A5243" t="str">
            <v>Reinsurer</v>
          </cell>
        </row>
        <row r="5244">
          <cell r="A5244" t="str">
            <v>Reinsurer</v>
          </cell>
        </row>
        <row r="5245">
          <cell r="A5245" t="str">
            <v>Reinsurer</v>
          </cell>
        </row>
        <row r="5246">
          <cell r="A5246" t="str">
            <v>Reinsurer</v>
          </cell>
        </row>
        <row r="5247">
          <cell r="A5247" t="str">
            <v>Reinsurer</v>
          </cell>
        </row>
        <row r="5248">
          <cell r="A5248" t="str">
            <v>Direct</v>
          </cell>
        </row>
        <row r="5249">
          <cell r="A5249" t="str">
            <v>Direct</v>
          </cell>
        </row>
        <row r="5250">
          <cell r="A5250" t="str">
            <v>Direct</v>
          </cell>
        </row>
        <row r="5251">
          <cell r="A5251" t="str">
            <v>Direct</v>
          </cell>
        </row>
        <row r="5252">
          <cell r="A5252" t="str">
            <v>Direct</v>
          </cell>
        </row>
        <row r="5253">
          <cell r="A5253" t="str">
            <v>Direct</v>
          </cell>
        </row>
        <row r="5254">
          <cell r="A5254" t="str">
            <v>Direct</v>
          </cell>
        </row>
        <row r="5255">
          <cell r="A5255" t="str">
            <v>Direct</v>
          </cell>
        </row>
        <row r="5256">
          <cell r="A5256" t="str">
            <v>Direct</v>
          </cell>
        </row>
        <row r="5257">
          <cell r="A5257" t="str">
            <v>Direct</v>
          </cell>
        </row>
        <row r="5258">
          <cell r="A5258" t="str">
            <v>Direct</v>
          </cell>
        </row>
        <row r="5259">
          <cell r="A5259" t="str">
            <v>Direct</v>
          </cell>
        </row>
        <row r="5260">
          <cell r="A5260" t="str">
            <v>Direct</v>
          </cell>
        </row>
        <row r="5261">
          <cell r="A5261" t="str">
            <v>Direct</v>
          </cell>
        </row>
        <row r="5262">
          <cell r="A5262" t="str">
            <v>Direct</v>
          </cell>
        </row>
        <row r="5263">
          <cell r="A5263" t="str">
            <v>Direct</v>
          </cell>
        </row>
        <row r="5264">
          <cell r="A5264" t="str">
            <v>Direct</v>
          </cell>
        </row>
        <row r="5265">
          <cell r="A5265" t="str">
            <v>Direct</v>
          </cell>
        </row>
        <row r="5266">
          <cell r="A5266" t="str">
            <v>Direct</v>
          </cell>
        </row>
        <row r="5267">
          <cell r="A5267" t="str">
            <v>Direct</v>
          </cell>
        </row>
        <row r="5268">
          <cell r="A5268" t="str">
            <v>Direct</v>
          </cell>
        </row>
        <row r="5269">
          <cell r="A5269" t="str">
            <v>Direct</v>
          </cell>
        </row>
        <row r="5270">
          <cell r="A5270" t="str">
            <v>Industry</v>
          </cell>
        </row>
        <row r="5271">
          <cell r="A5271" t="str">
            <v>Industry</v>
          </cell>
        </row>
        <row r="5272">
          <cell r="A5272" t="str">
            <v>Industry</v>
          </cell>
        </row>
        <row r="5273">
          <cell r="A5273" t="str">
            <v>Industry</v>
          </cell>
        </row>
        <row r="5274">
          <cell r="A5274" t="str">
            <v>Industry</v>
          </cell>
        </row>
        <row r="5275">
          <cell r="A5275" t="str">
            <v>Industry</v>
          </cell>
        </row>
        <row r="5276">
          <cell r="A5276" t="str">
            <v>Industry</v>
          </cell>
        </row>
        <row r="5277">
          <cell r="A5277" t="str">
            <v>Industry</v>
          </cell>
        </row>
        <row r="5278">
          <cell r="A5278" t="str">
            <v>Industry</v>
          </cell>
        </row>
        <row r="5279">
          <cell r="A5279" t="str">
            <v>Industry</v>
          </cell>
        </row>
        <row r="5280">
          <cell r="A5280" t="str">
            <v>Industry</v>
          </cell>
        </row>
        <row r="5281">
          <cell r="A5281" t="str">
            <v>Industry</v>
          </cell>
        </row>
        <row r="5282">
          <cell r="A5282" t="str">
            <v>Industry</v>
          </cell>
        </row>
        <row r="5283">
          <cell r="A5283" t="str">
            <v>Industry</v>
          </cell>
        </row>
        <row r="5284">
          <cell r="A5284" t="str">
            <v>Industry</v>
          </cell>
        </row>
        <row r="5285">
          <cell r="A5285" t="str">
            <v>Industry</v>
          </cell>
        </row>
        <row r="5286">
          <cell r="A5286" t="str">
            <v>Industry</v>
          </cell>
        </row>
        <row r="5287">
          <cell r="A5287" t="str">
            <v>Industry</v>
          </cell>
        </row>
        <row r="5288">
          <cell r="A5288" t="str">
            <v>Industry</v>
          </cell>
        </row>
        <row r="5289">
          <cell r="A5289" t="str">
            <v>Industry</v>
          </cell>
        </row>
        <row r="5290">
          <cell r="A5290" t="str">
            <v>Industry</v>
          </cell>
        </row>
        <row r="5291">
          <cell r="A5291" t="str">
            <v>Industry</v>
          </cell>
        </row>
        <row r="5292">
          <cell r="A5292" t="str">
            <v>Direct</v>
          </cell>
        </row>
        <row r="5293">
          <cell r="A5293" t="str">
            <v>Direct</v>
          </cell>
        </row>
        <row r="5294">
          <cell r="A5294" t="str">
            <v>Direct</v>
          </cell>
        </row>
        <row r="5295">
          <cell r="A5295" t="str">
            <v>Direct</v>
          </cell>
        </row>
        <row r="5296">
          <cell r="A5296" t="str">
            <v>Direct</v>
          </cell>
        </row>
        <row r="5297">
          <cell r="A5297" t="str">
            <v>Direct</v>
          </cell>
        </row>
        <row r="5298">
          <cell r="A5298" t="str">
            <v>Direct</v>
          </cell>
        </row>
        <row r="5299">
          <cell r="A5299" t="str">
            <v>Direct</v>
          </cell>
        </row>
        <row r="5300">
          <cell r="A5300" t="str">
            <v>Direct</v>
          </cell>
        </row>
        <row r="5301">
          <cell r="A5301" t="str">
            <v>Direct</v>
          </cell>
        </row>
        <row r="5302">
          <cell r="A5302" t="str">
            <v>Direct</v>
          </cell>
        </row>
        <row r="5303">
          <cell r="A5303" t="str">
            <v>Direct</v>
          </cell>
        </row>
        <row r="5304">
          <cell r="A5304" t="str">
            <v>Direct</v>
          </cell>
        </row>
        <row r="5305">
          <cell r="A5305" t="str">
            <v>Direct</v>
          </cell>
        </row>
        <row r="5306">
          <cell r="A5306" t="str">
            <v>Direct</v>
          </cell>
        </row>
        <row r="5307">
          <cell r="A5307" t="str">
            <v>Direct</v>
          </cell>
        </row>
        <row r="5308">
          <cell r="A5308" t="str">
            <v>Direct</v>
          </cell>
        </row>
        <row r="5309">
          <cell r="A5309" t="str">
            <v>Direct</v>
          </cell>
        </row>
        <row r="5310">
          <cell r="A5310" t="str">
            <v>Direct</v>
          </cell>
        </row>
        <row r="5311">
          <cell r="A5311" t="str">
            <v>Direct</v>
          </cell>
        </row>
        <row r="5312">
          <cell r="A5312" t="str">
            <v>Direct</v>
          </cell>
        </row>
        <row r="5313">
          <cell r="A5313" t="str">
            <v>Direct</v>
          </cell>
        </row>
        <row r="5314">
          <cell r="A5314" t="str">
            <v>Direct</v>
          </cell>
        </row>
        <row r="5315">
          <cell r="A5315" t="str">
            <v>Direct</v>
          </cell>
        </row>
        <row r="5316">
          <cell r="A5316" t="str">
            <v>Direct</v>
          </cell>
        </row>
        <row r="5317">
          <cell r="A5317" t="str">
            <v>Direct</v>
          </cell>
        </row>
        <row r="5318">
          <cell r="A5318" t="str">
            <v>Direct</v>
          </cell>
        </row>
        <row r="5319">
          <cell r="A5319" t="str">
            <v>Direct</v>
          </cell>
        </row>
        <row r="5320">
          <cell r="A5320" t="str">
            <v>Direct</v>
          </cell>
        </row>
        <row r="5321">
          <cell r="A5321" t="str">
            <v>Direct</v>
          </cell>
        </row>
        <row r="5322">
          <cell r="A5322" t="str">
            <v>Direct</v>
          </cell>
        </row>
        <row r="5323">
          <cell r="A5323" t="str">
            <v>Direct</v>
          </cell>
        </row>
        <row r="5324">
          <cell r="A5324" t="str">
            <v>Direct</v>
          </cell>
        </row>
        <row r="5325">
          <cell r="A5325" t="str">
            <v>Direct</v>
          </cell>
        </row>
        <row r="5326">
          <cell r="A5326" t="str">
            <v>Direct</v>
          </cell>
        </row>
        <row r="5327">
          <cell r="A5327" t="str">
            <v>Direct</v>
          </cell>
        </row>
        <row r="5328">
          <cell r="A5328" t="str">
            <v>Direct</v>
          </cell>
        </row>
        <row r="5329">
          <cell r="A5329" t="str">
            <v>Direct</v>
          </cell>
        </row>
        <row r="5330">
          <cell r="A5330" t="str">
            <v>Direct</v>
          </cell>
        </row>
        <row r="5331">
          <cell r="A5331" t="str">
            <v>Direct</v>
          </cell>
        </row>
        <row r="5332">
          <cell r="A5332" t="str">
            <v>Direct</v>
          </cell>
        </row>
        <row r="5333">
          <cell r="A5333" t="str">
            <v>Direct</v>
          </cell>
        </row>
        <row r="5334">
          <cell r="A5334" t="str">
            <v>Direct</v>
          </cell>
        </row>
        <row r="5335">
          <cell r="A5335" t="str">
            <v>Direct</v>
          </cell>
        </row>
        <row r="5336">
          <cell r="A5336" t="str">
            <v>Direct</v>
          </cell>
        </row>
        <row r="5337">
          <cell r="A5337" t="str">
            <v>Direct</v>
          </cell>
        </row>
        <row r="5338">
          <cell r="A5338" t="str">
            <v>Direct</v>
          </cell>
        </row>
        <row r="5339">
          <cell r="A5339" t="str">
            <v>Direct</v>
          </cell>
        </row>
        <row r="5340">
          <cell r="A5340" t="str">
            <v>Direct</v>
          </cell>
        </row>
        <row r="5341">
          <cell r="A5341" t="str">
            <v>Direct</v>
          </cell>
        </row>
        <row r="5342">
          <cell r="A5342" t="str">
            <v>Direct</v>
          </cell>
        </row>
        <row r="5343">
          <cell r="A5343" t="str">
            <v>Direct</v>
          </cell>
        </row>
        <row r="5344">
          <cell r="A5344" t="str">
            <v>Direct</v>
          </cell>
        </row>
        <row r="5345">
          <cell r="A5345" t="str">
            <v>Direct</v>
          </cell>
        </row>
        <row r="5346">
          <cell r="A5346" t="str">
            <v>Direct</v>
          </cell>
        </row>
        <row r="5347">
          <cell r="A5347" t="str">
            <v>Direct</v>
          </cell>
        </row>
        <row r="5348">
          <cell r="A5348" t="str">
            <v>Direct</v>
          </cell>
        </row>
        <row r="5349">
          <cell r="A5349" t="str">
            <v>Direct</v>
          </cell>
        </row>
        <row r="5350">
          <cell r="A5350" t="str">
            <v>Direct</v>
          </cell>
        </row>
        <row r="5351">
          <cell r="A5351" t="str">
            <v>Direct</v>
          </cell>
        </row>
        <row r="5352">
          <cell r="A5352" t="str">
            <v>Direct</v>
          </cell>
        </row>
        <row r="5353">
          <cell r="A5353" t="str">
            <v>Direct</v>
          </cell>
        </row>
        <row r="5354">
          <cell r="A5354" t="str">
            <v>Direct</v>
          </cell>
        </row>
        <row r="5355">
          <cell r="A5355" t="str">
            <v>Direct</v>
          </cell>
        </row>
        <row r="5356">
          <cell r="A5356" t="str">
            <v>Direct</v>
          </cell>
        </row>
        <row r="5357">
          <cell r="A5357" t="str">
            <v>Direct</v>
          </cell>
        </row>
        <row r="5358">
          <cell r="A5358" t="str">
            <v>Direct</v>
          </cell>
        </row>
        <row r="5359">
          <cell r="A5359" t="str">
            <v>Direct</v>
          </cell>
        </row>
        <row r="5360">
          <cell r="A5360" t="str">
            <v>Direct</v>
          </cell>
        </row>
        <row r="5361">
          <cell r="A5361" t="str">
            <v>Direct</v>
          </cell>
        </row>
        <row r="5362">
          <cell r="A5362" t="str">
            <v>Direct</v>
          </cell>
        </row>
        <row r="5363">
          <cell r="A5363" t="str">
            <v>Direct</v>
          </cell>
        </row>
        <row r="5364">
          <cell r="A5364" t="str">
            <v>Direct</v>
          </cell>
        </row>
        <row r="5365">
          <cell r="A5365" t="str">
            <v>Direct</v>
          </cell>
        </row>
        <row r="5366">
          <cell r="A5366" t="str">
            <v>Direct</v>
          </cell>
        </row>
        <row r="5367">
          <cell r="A5367" t="str">
            <v>Direct</v>
          </cell>
        </row>
        <row r="5368">
          <cell r="A5368" t="str">
            <v>Direct</v>
          </cell>
        </row>
        <row r="5369">
          <cell r="A5369" t="str">
            <v>Direct</v>
          </cell>
        </row>
        <row r="5370">
          <cell r="A5370" t="str">
            <v>Direct</v>
          </cell>
        </row>
        <row r="5371">
          <cell r="A5371" t="str">
            <v>Direct</v>
          </cell>
        </row>
        <row r="5372">
          <cell r="A5372" t="str">
            <v>Direct</v>
          </cell>
        </row>
        <row r="5373">
          <cell r="A5373" t="str">
            <v>Direct</v>
          </cell>
        </row>
        <row r="5374">
          <cell r="A5374" t="str">
            <v>Direct</v>
          </cell>
        </row>
        <row r="5375">
          <cell r="A5375" t="str">
            <v>Direct</v>
          </cell>
        </row>
        <row r="5376">
          <cell r="A5376" t="str">
            <v>Direct</v>
          </cell>
        </row>
        <row r="5377">
          <cell r="A5377" t="str">
            <v>Direct</v>
          </cell>
        </row>
        <row r="5378">
          <cell r="A5378" t="str">
            <v>Direct</v>
          </cell>
        </row>
        <row r="5379">
          <cell r="A5379" t="str">
            <v>Direct</v>
          </cell>
        </row>
        <row r="5380">
          <cell r="A5380" t="str">
            <v>Direct</v>
          </cell>
        </row>
        <row r="5381">
          <cell r="A5381" t="str">
            <v>Direct</v>
          </cell>
        </row>
        <row r="5382">
          <cell r="A5382" t="str">
            <v>Direct</v>
          </cell>
        </row>
        <row r="5383">
          <cell r="A5383" t="str">
            <v>Direct</v>
          </cell>
        </row>
        <row r="5384">
          <cell r="A5384" t="str">
            <v>Direct</v>
          </cell>
        </row>
        <row r="5385">
          <cell r="A5385" t="str">
            <v>Direct</v>
          </cell>
        </row>
        <row r="5386">
          <cell r="A5386" t="str">
            <v>Direct</v>
          </cell>
        </row>
        <row r="5387">
          <cell r="A5387" t="str">
            <v>Direct</v>
          </cell>
        </row>
        <row r="5388">
          <cell r="A5388" t="str">
            <v>Direct</v>
          </cell>
        </row>
        <row r="5389">
          <cell r="A5389" t="str">
            <v>Direct</v>
          </cell>
        </row>
        <row r="5390">
          <cell r="A5390" t="str">
            <v>Direct</v>
          </cell>
        </row>
        <row r="5391">
          <cell r="A5391" t="str">
            <v>Direct</v>
          </cell>
        </row>
        <row r="5392">
          <cell r="A5392" t="str">
            <v>Direct</v>
          </cell>
        </row>
        <row r="5393">
          <cell r="A5393" t="str">
            <v>Direct</v>
          </cell>
        </row>
        <row r="5394">
          <cell r="A5394" t="str">
            <v>Direct</v>
          </cell>
        </row>
        <row r="5395">
          <cell r="A5395" t="str">
            <v>Direct</v>
          </cell>
        </row>
        <row r="5396">
          <cell r="A5396" t="str">
            <v>Direct</v>
          </cell>
        </row>
        <row r="5397">
          <cell r="A5397" t="str">
            <v>Direct</v>
          </cell>
        </row>
        <row r="5398">
          <cell r="A5398" t="str">
            <v>Direct</v>
          </cell>
        </row>
        <row r="5399">
          <cell r="A5399" t="str">
            <v>Direct</v>
          </cell>
        </row>
        <row r="5400">
          <cell r="A5400" t="str">
            <v>Direct</v>
          </cell>
        </row>
        <row r="5401">
          <cell r="A5401" t="str">
            <v>Direct</v>
          </cell>
        </row>
        <row r="5402">
          <cell r="A5402" t="str">
            <v>Direct</v>
          </cell>
        </row>
        <row r="5403">
          <cell r="A5403" t="str">
            <v>Direct</v>
          </cell>
        </row>
        <row r="5404">
          <cell r="A5404" t="str">
            <v>Direct</v>
          </cell>
        </row>
        <row r="5405">
          <cell r="A5405" t="str">
            <v>Direct</v>
          </cell>
        </row>
        <row r="5406">
          <cell r="A5406" t="str">
            <v>Direct</v>
          </cell>
        </row>
        <row r="5407">
          <cell r="A5407" t="str">
            <v>Direct</v>
          </cell>
        </row>
        <row r="5408">
          <cell r="A5408" t="str">
            <v>Direct</v>
          </cell>
        </row>
        <row r="5409">
          <cell r="A5409" t="str">
            <v>Direct</v>
          </cell>
        </row>
        <row r="5410">
          <cell r="A5410" t="str">
            <v>Direct</v>
          </cell>
        </row>
        <row r="5411">
          <cell r="A5411" t="str">
            <v>Direct</v>
          </cell>
        </row>
        <row r="5412">
          <cell r="A5412" t="str">
            <v>Direct</v>
          </cell>
        </row>
        <row r="5413">
          <cell r="A5413" t="str">
            <v>Direct</v>
          </cell>
        </row>
        <row r="5414">
          <cell r="A5414" t="str">
            <v>Direct</v>
          </cell>
        </row>
        <row r="5415">
          <cell r="A5415" t="str">
            <v>Direct</v>
          </cell>
        </row>
        <row r="5416">
          <cell r="A5416" t="str">
            <v>Direct</v>
          </cell>
        </row>
        <row r="5417">
          <cell r="A5417" t="str">
            <v>Direct</v>
          </cell>
        </row>
        <row r="5418">
          <cell r="A5418" t="str">
            <v>Direct</v>
          </cell>
        </row>
        <row r="5419">
          <cell r="A5419" t="str">
            <v>Direct</v>
          </cell>
        </row>
        <row r="5420">
          <cell r="A5420" t="str">
            <v>Direct</v>
          </cell>
        </row>
        <row r="5421">
          <cell r="A5421" t="str">
            <v>Direct</v>
          </cell>
        </row>
        <row r="5422">
          <cell r="A5422" t="str">
            <v>Direct</v>
          </cell>
        </row>
        <row r="5423">
          <cell r="A5423" t="str">
            <v>Direct</v>
          </cell>
        </row>
        <row r="5424">
          <cell r="A5424" t="str">
            <v>Direct</v>
          </cell>
        </row>
        <row r="5425">
          <cell r="A5425" t="str">
            <v>Direct</v>
          </cell>
        </row>
        <row r="5426">
          <cell r="A5426" t="str">
            <v>Direct</v>
          </cell>
        </row>
        <row r="5427">
          <cell r="A5427" t="str">
            <v>Direct</v>
          </cell>
        </row>
        <row r="5428">
          <cell r="A5428" t="str">
            <v>Direct</v>
          </cell>
        </row>
        <row r="5429">
          <cell r="A5429" t="str">
            <v>Direct</v>
          </cell>
        </row>
        <row r="5430">
          <cell r="A5430" t="str">
            <v>Direct</v>
          </cell>
        </row>
        <row r="5431">
          <cell r="A5431" t="str">
            <v>Direct</v>
          </cell>
        </row>
        <row r="5432">
          <cell r="A5432" t="str">
            <v>Direct</v>
          </cell>
        </row>
        <row r="5433">
          <cell r="A5433" t="str">
            <v>Direct</v>
          </cell>
        </row>
        <row r="5434">
          <cell r="A5434" t="str">
            <v>Direct</v>
          </cell>
        </row>
        <row r="5435">
          <cell r="A5435" t="str">
            <v>Direct</v>
          </cell>
        </row>
        <row r="5436">
          <cell r="A5436" t="str">
            <v>Direct</v>
          </cell>
        </row>
        <row r="5437">
          <cell r="A5437" t="str">
            <v>Direct</v>
          </cell>
        </row>
        <row r="5438">
          <cell r="A5438" t="str">
            <v>Direct</v>
          </cell>
        </row>
        <row r="5439">
          <cell r="A5439" t="str">
            <v>Direct</v>
          </cell>
        </row>
        <row r="5440">
          <cell r="A5440" t="str">
            <v>Direct</v>
          </cell>
        </row>
        <row r="5441">
          <cell r="A5441" t="str">
            <v>Direct</v>
          </cell>
        </row>
        <row r="5442">
          <cell r="A5442" t="str">
            <v>Direct</v>
          </cell>
        </row>
        <row r="5443">
          <cell r="A5443" t="str">
            <v>Direct</v>
          </cell>
        </row>
        <row r="5444">
          <cell r="A5444" t="str">
            <v>Direct</v>
          </cell>
        </row>
        <row r="5445">
          <cell r="A5445" t="str">
            <v>Direct</v>
          </cell>
        </row>
        <row r="5446">
          <cell r="A5446" t="str">
            <v>Direct</v>
          </cell>
        </row>
        <row r="5447">
          <cell r="A5447" t="str">
            <v>Direct</v>
          </cell>
        </row>
        <row r="5448">
          <cell r="A5448" t="str">
            <v>Direct</v>
          </cell>
        </row>
        <row r="5449">
          <cell r="A5449" t="str">
            <v>Direct</v>
          </cell>
        </row>
        <row r="5450">
          <cell r="A5450" t="str">
            <v>Direct</v>
          </cell>
        </row>
        <row r="5451">
          <cell r="A5451" t="str">
            <v>Industry</v>
          </cell>
        </row>
        <row r="5452">
          <cell r="A5452" t="str">
            <v>Industry</v>
          </cell>
        </row>
        <row r="5453">
          <cell r="A5453" t="str">
            <v>Industry</v>
          </cell>
        </row>
        <row r="5454">
          <cell r="A5454" t="str">
            <v>Industry</v>
          </cell>
        </row>
        <row r="5455">
          <cell r="A5455" t="str">
            <v>Industry</v>
          </cell>
        </row>
        <row r="5456">
          <cell r="A5456" t="str">
            <v>Industry</v>
          </cell>
        </row>
        <row r="5457">
          <cell r="A5457" t="str">
            <v>Industry</v>
          </cell>
        </row>
        <row r="5458">
          <cell r="A5458" t="str">
            <v>Industry</v>
          </cell>
        </row>
        <row r="5459">
          <cell r="A5459" t="str">
            <v>Industry</v>
          </cell>
        </row>
        <row r="5460">
          <cell r="A5460" t="str">
            <v>Industry</v>
          </cell>
        </row>
        <row r="5461">
          <cell r="A5461" t="str">
            <v>Industry</v>
          </cell>
        </row>
        <row r="5462">
          <cell r="A5462" t="str">
            <v>Industry</v>
          </cell>
        </row>
        <row r="5463">
          <cell r="A5463" t="str">
            <v>Industry</v>
          </cell>
        </row>
        <row r="5464">
          <cell r="A5464" t="str">
            <v>Industry</v>
          </cell>
        </row>
        <row r="5465">
          <cell r="A5465" t="str">
            <v>Industry</v>
          </cell>
        </row>
        <row r="5466">
          <cell r="A5466" t="str">
            <v>Industry</v>
          </cell>
        </row>
        <row r="5467">
          <cell r="A5467" t="str">
            <v>Industry</v>
          </cell>
        </row>
        <row r="5468">
          <cell r="A5468" t="str">
            <v>Industry</v>
          </cell>
        </row>
        <row r="5469">
          <cell r="A5469" t="str">
            <v>Industry</v>
          </cell>
        </row>
        <row r="5470">
          <cell r="A5470" t="str">
            <v>Industry</v>
          </cell>
        </row>
        <row r="5471">
          <cell r="A5471" t="str">
            <v>Industry</v>
          </cell>
        </row>
        <row r="5472">
          <cell r="A5472" t="str">
            <v>Industry</v>
          </cell>
        </row>
        <row r="5473">
          <cell r="A5473" t="str">
            <v>Industry</v>
          </cell>
        </row>
        <row r="5474">
          <cell r="A5474" t="str">
            <v>Industry</v>
          </cell>
        </row>
        <row r="5475">
          <cell r="A5475" t="str">
            <v>Industry</v>
          </cell>
        </row>
        <row r="5476">
          <cell r="A5476" t="str">
            <v>Industry</v>
          </cell>
        </row>
        <row r="5477">
          <cell r="A5477" t="str">
            <v>Industry</v>
          </cell>
        </row>
        <row r="5478">
          <cell r="A5478" t="str">
            <v>Industry</v>
          </cell>
        </row>
        <row r="5479">
          <cell r="A5479" t="str">
            <v>Industry</v>
          </cell>
        </row>
        <row r="5480">
          <cell r="A5480" t="str">
            <v>Industry</v>
          </cell>
        </row>
        <row r="5481">
          <cell r="A5481" t="str">
            <v>Industry</v>
          </cell>
        </row>
        <row r="5482">
          <cell r="A5482" t="str">
            <v>Industry</v>
          </cell>
        </row>
        <row r="5483">
          <cell r="A5483" t="str">
            <v>Industry</v>
          </cell>
        </row>
        <row r="5484">
          <cell r="A5484" t="str">
            <v>Industry</v>
          </cell>
        </row>
        <row r="5485">
          <cell r="A5485" t="str">
            <v>Industry</v>
          </cell>
        </row>
        <row r="5486">
          <cell r="A5486" t="str">
            <v>Industry</v>
          </cell>
        </row>
        <row r="5487">
          <cell r="A5487" t="str">
            <v>Industry</v>
          </cell>
        </row>
        <row r="5488">
          <cell r="A5488" t="str">
            <v>Industry</v>
          </cell>
        </row>
        <row r="5489">
          <cell r="A5489" t="str">
            <v>Industry</v>
          </cell>
        </row>
        <row r="5490">
          <cell r="A5490" t="str">
            <v>Industry</v>
          </cell>
        </row>
        <row r="5491">
          <cell r="A5491" t="str">
            <v>Industry</v>
          </cell>
        </row>
        <row r="5492">
          <cell r="A5492" t="str">
            <v>Industry</v>
          </cell>
        </row>
        <row r="5493">
          <cell r="A5493" t="str">
            <v>Industry</v>
          </cell>
        </row>
        <row r="5494">
          <cell r="A5494" t="str">
            <v>Industry</v>
          </cell>
        </row>
        <row r="5495">
          <cell r="A5495" t="str">
            <v>Industry</v>
          </cell>
        </row>
        <row r="5496">
          <cell r="A5496" t="str">
            <v>Industry</v>
          </cell>
        </row>
        <row r="5497">
          <cell r="A5497" t="str">
            <v>Industry</v>
          </cell>
        </row>
        <row r="5498">
          <cell r="A5498" t="str">
            <v>Industry</v>
          </cell>
        </row>
        <row r="5499">
          <cell r="A5499" t="str">
            <v>Industry</v>
          </cell>
        </row>
        <row r="5500">
          <cell r="A5500" t="str">
            <v>Industry</v>
          </cell>
        </row>
        <row r="5501">
          <cell r="A5501" t="str">
            <v>Industry</v>
          </cell>
        </row>
        <row r="5502">
          <cell r="A5502" t="str">
            <v>Industry</v>
          </cell>
        </row>
        <row r="5503">
          <cell r="A5503" t="str">
            <v>Industry</v>
          </cell>
        </row>
        <row r="5504">
          <cell r="A5504" t="str">
            <v>Industry</v>
          </cell>
        </row>
        <row r="5505">
          <cell r="A5505" t="str">
            <v>Industry</v>
          </cell>
        </row>
        <row r="5506">
          <cell r="A5506" t="str">
            <v>Industry</v>
          </cell>
        </row>
        <row r="5507">
          <cell r="A5507" t="str">
            <v>Industry</v>
          </cell>
        </row>
        <row r="5508">
          <cell r="A5508" t="str">
            <v>Industry</v>
          </cell>
        </row>
        <row r="5509">
          <cell r="A5509" t="str">
            <v>Industry</v>
          </cell>
        </row>
        <row r="5510">
          <cell r="A5510" t="str">
            <v>Industry</v>
          </cell>
        </row>
        <row r="5511">
          <cell r="A5511" t="str">
            <v>Industry</v>
          </cell>
        </row>
        <row r="5512">
          <cell r="A5512" t="str">
            <v>Industry</v>
          </cell>
        </row>
        <row r="5513">
          <cell r="A5513" t="str">
            <v>Industry</v>
          </cell>
        </row>
        <row r="5514">
          <cell r="A5514" t="str">
            <v>Industry</v>
          </cell>
        </row>
        <row r="5515">
          <cell r="A5515" t="str">
            <v>Industry</v>
          </cell>
        </row>
        <row r="5516">
          <cell r="A5516" t="str">
            <v>Industry</v>
          </cell>
        </row>
        <row r="5517">
          <cell r="A5517" t="str">
            <v>Industry</v>
          </cell>
        </row>
        <row r="5518">
          <cell r="A5518" t="str">
            <v>Industry</v>
          </cell>
        </row>
        <row r="5519">
          <cell r="A5519" t="str">
            <v>Industry</v>
          </cell>
        </row>
        <row r="5520">
          <cell r="A5520" t="str">
            <v>Industry</v>
          </cell>
        </row>
        <row r="5521">
          <cell r="A5521" t="str">
            <v>Industry</v>
          </cell>
        </row>
        <row r="5522">
          <cell r="A5522" t="str">
            <v>Industry</v>
          </cell>
        </row>
        <row r="5523">
          <cell r="A5523" t="str">
            <v>Industry</v>
          </cell>
        </row>
        <row r="5524">
          <cell r="A5524" t="str">
            <v>Industry</v>
          </cell>
        </row>
        <row r="5525">
          <cell r="A5525" t="str">
            <v>Industry</v>
          </cell>
        </row>
        <row r="5526">
          <cell r="A5526" t="str">
            <v>Industry</v>
          </cell>
        </row>
        <row r="5527">
          <cell r="A5527" t="str">
            <v>Industry</v>
          </cell>
        </row>
        <row r="5528">
          <cell r="A5528" t="str">
            <v>Industry</v>
          </cell>
        </row>
        <row r="5529">
          <cell r="A5529" t="str">
            <v>Industry</v>
          </cell>
        </row>
        <row r="5530">
          <cell r="A5530" t="str">
            <v>Industry</v>
          </cell>
        </row>
        <row r="5531">
          <cell r="A5531" t="str">
            <v>Industry</v>
          </cell>
        </row>
        <row r="5532">
          <cell r="A5532" t="str">
            <v>Industry</v>
          </cell>
        </row>
        <row r="5533">
          <cell r="A5533" t="str">
            <v>Industry</v>
          </cell>
        </row>
        <row r="5534">
          <cell r="A5534" t="str">
            <v>Industry</v>
          </cell>
        </row>
        <row r="5535">
          <cell r="A5535" t="str">
            <v>Industry</v>
          </cell>
        </row>
        <row r="5536">
          <cell r="A5536" t="str">
            <v>Industry</v>
          </cell>
        </row>
        <row r="5537">
          <cell r="A5537" t="str">
            <v>Industry</v>
          </cell>
        </row>
        <row r="5538">
          <cell r="A5538" t="str">
            <v>Industry</v>
          </cell>
        </row>
        <row r="5539">
          <cell r="A5539" t="str">
            <v>Industry</v>
          </cell>
        </row>
        <row r="5540">
          <cell r="A5540" t="str">
            <v>Industry</v>
          </cell>
        </row>
        <row r="5541">
          <cell r="A5541" t="str">
            <v>Industry</v>
          </cell>
        </row>
        <row r="5542">
          <cell r="A5542" t="str">
            <v>Industry</v>
          </cell>
        </row>
        <row r="5543">
          <cell r="A5543" t="str">
            <v>Industry</v>
          </cell>
        </row>
        <row r="5544">
          <cell r="A5544" t="str">
            <v>Industry</v>
          </cell>
        </row>
        <row r="5545">
          <cell r="A5545" t="str">
            <v>Industry</v>
          </cell>
        </row>
        <row r="5546">
          <cell r="A5546" t="str">
            <v>Industry</v>
          </cell>
        </row>
        <row r="5547">
          <cell r="A5547" t="str">
            <v>Industry</v>
          </cell>
        </row>
        <row r="5548">
          <cell r="A5548" t="str">
            <v>Industry</v>
          </cell>
        </row>
        <row r="5549">
          <cell r="A5549" t="str">
            <v>Industry</v>
          </cell>
        </row>
        <row r="5550">
          <cell r="A5550" t="str">
            <v>Industry</v>
          </cell>
        </row>
        <row r="5551">
          <cell r="A5551" t="str">
            <v>Industry</v>
          </cell>
        </row>
        <row r="5552">
          <cell r="A5552" t="str">
            <v>Industry</v>
          </cell>
        </row>
        <row r="5553">
          <cell r="A5553" t="str">
            <v>Industry</v>
          </cell>
        </row>
        <row r="5554">
          <cell r="A5554" t="str">
            <v>Industry</v>
          </cell>
        </row>
        <row r="5555">
          <cell r="A5555" t="str">
            <v>Industry</v>
          </cell>
        </row>
        <row r="5556">
          <cell r="A5556" t="str">
            <v>Industry</v>
          </cell>
        </row>
        <row r="5557">
          <cell r="A5557" t="str">
            <v>Industry</v>
          </cell>
        </row>
        <row r="5558">
          <cell r="A5558" t="str">
            <v>Industry</v>
          </cell>
        </row>
        <row r="5559">
          <cell r="A5559" t="str">
            <v>Industry</v>
          </cell>
        </row>
        <row r="5560">
          <cell r="A5560" t="str">
            <v>Industry</v>
          </cell>
        </row>
        <row r="5561">
          <cell r="A5561" t="str">
            <v>Industry</v>
          </cell>
        </row>
        <row r="5562">
          <cell r="A5562" t="str">
            <v>Industry</v>
          </cell>
        </row>
        <row r="5563">
          <cell r="A5563" t="str">
            <v>Industry</v>
          </cell>
        </row>
        <row r="5564">
          <cell r="A5564" t="str">
            <v>Industry</v>
          </cell>
        </row>
        <row r="5565">
          <cell r="A5565" t="str">
            <v>Industry</v>
          </cell>
        </row>
        <row r="5566">
          <cell r="A5566" t="str">
            <v>Industry</v>
          </cell>
        </row>
        <row r="5567">
          <cell r="A5567" t="str">
            <v>Industry</v>
          </cell>
        </row>
        <row r="5568">
          <cell r="A5568" t="str">
            <v>Industry</v>
          </cell>
        </row>
        <row r="5569">
          <cell r="A5569" t="str">
            <v>Industry</v>
          </cell>
        </row>
        <row r="5570">
          <cell r="A5570" t="str">
            <v>Industry</v>
          </cell>
        </row>
        <row r="5571">
          <cell r="A5571" t="str">
            <v>Industry</v>
          </cell>
        </row>
        <row r="5572">
          <cell r="A5572" t="str">
            <v>Industry</v>
          </cell>
        </row>
        <row r="5573">
          <cell r="A5573" t="str">
            <v>Industry</v>
          </cell>
        </row>
        <row r="5574">
          <cell r="A5574" t="str">
            <v>Industry</v>
          </cell>
        </row>
        <row r="5575">
          <cell r="A5575" t="str">
            <v>Industry</v>
          </cell>
        </row>
        <row r="5576">
          <cell r="A5576" t="str">
            <v>Industry</v>
          </cell>
        </row>
        <row r="5577">
          <cell r="A5577" t="str">
            <v>Industry</v>
          </cell>
        </row>
        <row r="5578">
          <cell r="A5578" t="str">
            <v>Industry</v>
          </cell>
        </row>
        <row r="5579">
          <cell r="A5579" t="str">
            <v>Industry</v>
          </cell>
        </row>
        <row r="5580">
          <cell r="A5580" t="str">
            <v>Industry</v>
          </cell>
        </row>
        <row r="5581">
          <cell r="A5581" t="str">
            <v>Industry</v>
          </cell>
        </row>
        <row r="5582">
          <cell r="A5582" t="str">
            <v>Industry</v>
          </cell>
        </row>
        <row r="5583">
          <cell r="A5583" t="str">
            <v>Industry</v>
          </cell>
        </row>
        <row r="5584">
          <cell r="A5584" t="str">
            <v>Industry</v>
          </cell>
        </row>
        <row r="5585">
          <cell r="A5585" t="str">
            <v>Industry</v>
          </cell>
        </row>
        <row r="5586">
          <cell r="A5586" t="str">
            <v>Industry</v>
          </cell>
        </row>
        <row r="5587">
          <cell r="A5587" t="str">
            <v>Industry</v>
          </cell>
        </row>
        <row r="5588">
          <cell r="A5588" t="str">
            <v>Industry</v>
          </cell>
        </row>
        <row r="5589">
          <cell r="A5589" t="str">
            <v>Industry</v>
          </cell>
        </row>
        <row r="5590">
          <cell r="A5590" t="str">
            <v>Industry</v>
          </cell>
        </row>
        <row r="5591">
          <cell r="A5591" t="str">
            <v>Industry</v>
          </cell>
        </row>
        <row r="5592">
          <cell r="A5592" t="str">
            <v>Industry</v>
          </cell>
        </row>
        <row r="5593">
          <cell r="A5593" t="str">
            <v>Industry</v>
          </cell>
        </row>
        <row r="5594">
          <cell r="A5594" t="str">
            <v>Industry</v>
          </cell>
        </row>
        <row r="5595">
          <cell r="A5595" t="str">
            <v>Industry</v>
          </cell>
        </row>
        <row r="5596">
          <cell r="A5596" t="str">
            <v>Industry</v>
          </cell>
        </row>
        <row r="5597">
          <cell r="A5597" t="str">
            <v>Industry</v>
          </cell>
        </row>
        <row r="5598">
          <cell r="A5598" t="str">
            <v>Industry</v>
          </cell>
        </row>
        <row r="5599">
          <cell r="A5599" t="str">
            <v>Industry</v>
          </cell>
        </row>
        <row r="5600">
          <cell r="A5600" t="str">
            <v>Industry</v>
          </cell>
        </row>
        <row r="5601">
          <cell r="A5601" t="str">
            <v>Industry</v>
          </cell>
        </row>
        <row r="5602">
          <cell r="A5602" t="str">
            <v>Industry</v>
          </cell>
        </row>
        <row r="5603">
          <cell r="A5603" t="str">
            <v>Industry</v>
          </cell>
        </row>
        <row r="5604">
          <cell r="A5604" t="str">
            <v>Industry</v>
          </cell>
        </row>
        <row r="5605">
          <cell r="A5605" t="str">
            <v>Industry</v>
          </cell>
        </row>
        <row r="5606">
          <cell r="A5606" t="str">
            <v>Industry</v>
          </cell>
        </row>
        <row r="5607">
          <cell r="A5607" t="str">
            <v>Industry</v>
          </cell>
        </row>
        <row r="5608">
          <cell r="A5608" t="str">
            <v>Industry</v>
          </cell>
        </row>
        <row r="5609">
          <cell r="A5609" t="str">
            <v>Industry</v>
          </cell>
        </row>
        <row r="5610">
          <cell r="A5610" t="str">
            <v>Direct</v>
          </cell>
        </row>
        <row r="5611">
          <cell r="A5611" t="str">
            <v>Direct</v>
          </cell>
        </row>
        <row r="5612">
          <cell r="A5612" t="str">
            <v>Direct</v>
          </cell>
        </row>
        <row r="5613">
          <cell r="A5613" t="str">
            <v>Direct</v>
          </cell>
        </row>
        <row r="5614">
          <cell r="A5614" t="str">
            <v>Direct</v>
          </cell>
        </row>
        <row r="5615">
          <cell r="A5615" t="str">
            <v>Direct</v>
          </cell>
        </row>
        <row r="5616">
          <cell r="A5616" t="str">
            <v>Direct</v>
          </cell>
        </row>
        <row r="5617">
          <cell r="A5617" t="str">
            <v>Direct</v>
          </cell>
        </row>
        <row r="5618">
          <cell r="A5618" t="str">
            <v>Direct</v>
          </cell>
        </row>
        <row r="5619">
          <cell r="A5619" t="str">
            <v>Direct</v>
          </cell>
        </row>
        <row r="5620">
          <cell r="A5620" t="str">
            <v>Direct</v>
          </cell>
        </row>
        <row r="5621">
          <cell r="A5621" t="str">
            <v>Direct</v>
          </cell>
        </row>
        <row r="5622">
          <cell r="A5622" t="str">
            <v>Direct</v>
          </cell>
        </row>
        <row r="5623">
          <cell r="A5623" t="str">
            <v>Direct</v>
          </cell>
        </row>
        <row r="5624">
          <cell r="A5624" t="str">
            <v>Direct</v>
          </cell>
        </row>
        <row r="5625">
          <cell r="A5625" t="str">
            <v>Direct</v>
          </cell>
        </row>
        <row r="5626">
          <cell r="A5626" t="str">
            <v>Direct</v>
          </cell>
        </row>
        <row r="5627">
          <cell r="A5627" t="str">
            <v>Direct</v>
          </cell>
        </row>
        <row r="5628">
          <cell r="A5628" t="str">
            <v>Direct</v>
          </cell>
        </row>
        <row r="5629">
          <cell r="A5629" t="str">
            <v>Direct</v>
          </cell>
        </row>
        <row r="5630">
          <cell r="A5630" t="str">
            <v>Direct</v>
          </cell>
        </row>
        <row r="5631">
          <cell r="A5631" t="str">
            <v>Direct</v>
          </cell>
        </row>
        <row r="5632">
          <cell r="A5632" t="str">
            <v>Direct</v>
          </cell>
        </row>
        <row r="5633">
          <cell r="A5633" t="str">
            <v>Direct</v>
          </cell>
        </row>
        <row r="5634">
          <cell r="A5634" t="str">
            <v>Direct</v>
          </cell>
        </row>
        <row r="5635">
          <cell r="A5635" t="str">
            <v>Direct</v>
          </cell>
        </row>
        <row r="5636">
          <cell r="A5636" t="str">
            <v>Direct</v>
          </cell>
        </row>
        <row r="5637">
          <cell r="A5637" t="str">
            <v>Direct</v>
          </cell>
        </row>
        <row r="5638">
          <cell r="A5638" t="str">
            <v>Direct</v>
          </cell>
        </row>
        <row r="5639">
          <cell r="A5639" t="str">
            <v>Direct</v>
          </cell>
        </row>
        <row r="5640">
          <cell r="A5640" t="str">
            <v>Direct</v>
          </cell>
        </row>
        <row r="5641">
          <cell r="A5641" t="str">
            <v>Direct</v>
          </cell>
        </row>
        <row r="5642">
          <cell r="A5642" t="str">
            <v>Direct</v>
          </cell>
        </row>
        <row r="5643">
          <cell r="A5643" t="str">
            <v>Direct</v>
          </cell>
        </row>
        <row r="5644">
          <cell r="A5644" t="str">
            <v>Direct</v>
          </cell>
        </row>
        <row r="5645">
          <cell r="A5645" t="str">
            <v>Direct</v>
          </cell>
        </row>
        <row r="5646">
          <cell r="A5646" t="str">
            <v>Direct</v>
          </cell>
        </row>
        <row r="5647">
          <cell r="A5647" t="str">
            <v>Direct</v>
          </cell>
        </row>
        <row r="5648">
          <cell r="A5648" t="str">
            <v>Direct</v>
          </cell>
        </row>
        <row r="5649">
          <cell r="A5649" t="str">
            <v>Direct</v>
          </cell>
        </row>
        <row r="5650">
          <cell r="A5650" t="str">
            <v>Direct</v>
          </cell>
        </row>
        <row r="5651">
          <cell r="A5651" t="str">
            <v>Industry</v>
          </cell>
        </row>
        <row r="5652">
          <cell r="A5652" t="str">
            <v>Industry</v>
          </cell>
        </row>
        <row r="5653">
          <cell r="A5653" t="str">
            <v>Industry</v>
          </cell>
        </row>
        <row r="5654">
          <cell r="A5654" t="str">
            <v>Industry</v>
          </cell>
        </row>
        <row r="5655">
          <cell r="A5655" t="str">
            <v>Industry</v>
          </cell>
        </row>
        <row r="5656">
          <cell r="A5656" t="str">
            <v>Industry</v>
          </cell>
        </row>
        <row r="5657">
          <cell r="A5657" t="str">
            <v>Industry</v>
          </cell>
        </row>
        <row r="5658">
          <cell r="A5658" t="str">
            <v>Industry</v>
          </cell>
        </row>
        <row r="5659">
          <cell r="A5659" t="str">
            <v>Industry</v>
          </cell>
        </row>
        <row r="5660">
          <cell r="A5660" t="str">
            <v>Industry</v>
          </cell>
        </row>
        <row r="5661">
          <cell r="A5661" t="str">
            <v>Industry</v>
          </cell>
        </row>
        <row r="5662">
          <cell r="A5662" t="str">
            <v>Industry</v>
          </cell>
        </row>
        <row r="5663">
          <cell r="A5663" t="str">
            <v>Industry</v>
          </cell>
        </row>
        <row r="5664">
          <cell r="A5664" t="str">
            <v>Industry</v>
          </cell>
        </row>
        <row r="5665">
          <cell r="A5665" t="str">
            <v>Industry</v>
          </cell>
        </row>
        <row r="5666">
          <cell r="A5666" t="str">
            <v>Industry</v>
          </cell>
        </row>
        <row r="5667">
          <cell r="A5667" t="str">
            <v>Industry</v>
          </cell>
        </row>
        <row r="5668">
          <cell r="A5668" t="str">
            <v>Industry</v>
          </cell>
        </row>
        <row r="5669">
          <cell r="A5669" t="str">
            <v>Industry</v>
          </cell>
        </row>
        <row r="5670">
          <cell r="A5670" t="str">
            <v>Industry</v>
          </cell>
        </row>
        <row r="5671">
          <cell r="A5671" t="str">
            <v>Industry</v>
          </cell>
        </row>
        <row r="5672">
          <cell r="A5672" t="str">
            <v>Industry</v>
          </cell>
        </row>
        <row r="5673">
          <cell r="A5673" t="str">
            <v>Industry</v>
          </cell>
        </row>
        <row r="5674">
          <cell r="A5674" t="str">
            <v>Industry</v>
          </cell>
        </row>
        <row r="5675">
          <cell r="A5675" t="str">
            <v>Industry</v>
          </cell>
        </row>
        <row r="5676">
          <cell r="A5676" t="str">
            <v>Industry</v>
          </cell>
        </row>
        <row r="5677">
          <cell r="A5677" t="str">
            <v>Industry</v>
          </cell>
        </row>
        <row r="5678">
          <cell r="A5678" t="str">
            <v>Industry</v>
          </cell>
        </row>
        <row r="5679">
          <cell r="A5679" t="str">
            <v>Industry</v>
          </cell>
        </row>
        <row r="5680">
          <cell r="A5680" t="str">
            <v>Industry</v>
          </cell>
        </row>
        <row r="5681">
          <cell r="A5681" t="str">
            <v>Industry</v>
          </cell>
        </row>
        <row r="5682">
          <cell r="A5682" t="str">
            <v>Industry</v>
          </cell>
        </row>
        <row r="5683">
          <cell r="A5683" t="str">
            <v>Industry</v>
          </cell>
        </row>
        <row r="5684">
          <cell r="A5684" t="str">
            <v>Industry</v>
          </cell>
        </row>
        <row r="5685">
          <cell r="A5685" t="str">
            <v>Industry</v>
          </cell>
        </row>
        <row r="5686">
          <cell r="A5686" t="str">
            <v>Industry</v>
          </cell>
        </row>
        <row r="5687">
          <cell r="A5687" t="str">
            <v>Industry</v>
          </cell>
        </row>
        <row r="5688">
          <cell r="A5688" t="str">
            <v>Industry</v>
          </cell>
        </row>
        <row r="5689">
          <cell r="A5689" t="str">
            <v>Industry</v>
          </cell>
        </row>
        <row r="5690">
          <cell r="A5690" t="str">
            <v>Industry</v>
          </cell>
        </row>
        <row r="5691">
          <cell r="A5691" t="str">
            <v>Industry</v>
          </cell>
        </row>
        <row r="5692">
          <cell r="A5692" t="str">
            <v>Direct</v>
          </cell>
        </row>
        <row r="5693">
          <cell r="A5693" t="str">
            <v>Direct</v>
          </cell>
        </row>
        <row r="5694">
          <cell r="A5694" t="str">
            <v>Direct</v>
          </cell>
        </row>
        <row r="5695">
          <cell r="A5695" t="str">
            <v>Direct</v>
          </cell>
        </row>
        <row r="5696">
          <cell r="A5696" t="str">
            <v>Direct</v>
          </cell>
        </row>
        <row r="5697">
          <cell r="A5697" t="str">
            <v>Direct</v>
          </cell>
        </row>
        <row r="5698">
          <cell r="A5698" t="str">
            <v>Direct</v>
          </cell>
        </row>
        <row r="5699">
          <cell r="A5699" t="str">
            <v>Direct</v>
          </cell>
        </row>
        <row r="5700">
          <cell r="A5700" t="str">
            <v>Direct</v>
          </cell>
        </row>
        <row r="5701">
          <cell r="A5701" t="str">
            <v>Direct</v>
          </cell>
        </row>
        <row r="5702">
          <cell r="A5702" t="str">
            <v>Direct</v>
          </cell>
        </row>
        <row r="5703">
          <cell r="A5703" t="str">
            <v>Direct</v>
          </cell>
        </row>
        <row r="5704">
          <cell r="A5704" t="str">
            <v>Direct</v>
          </cell>
        </row>
        <row r="5705">
          <cell r="A5705" t="str">
            <v>Direct</v>
          </cell>
        </row>
        <row r="5706">
          <cell r="A5706" t="str">
            <v>Direct</v>
          </cell>
        </row>
        <row r="5707">
          <cell r="A5707" t="str">
            <v>Direct</v>
          </cell>
        </row>
        <row r="5708">
          <cell r="A5708" t="str">
            <v>Direct</v>
          </cell>
        </row>
        <row r="5709">
          <cell r="A5709" t="str">
            <v>Direct</v>
          </cell>
        </row>
        <row r="5710">
          <cell r="A5710" t="str">
            <v>Direct</v>
          </cell>
        </row>
        <row r="5711">
          <cell r="A5711" t="str">
            <v>Direct</v>
          </cell>
        </row>
        <row r="5712">
          <cell r="A5712" t="str">
            <v>Direct</v>
          </cell>
        </row>
        <row r="5713">
          <cell r="A5713" t="str">
            <v>Direct</v>
          </cell>
        </row>
        <row r="5714">
          <cell r="A5714" t="str">
            <v>Direct</v>
          </cell>
        </row>
        <row r="5715">
          <cell r="A5715" t="str">
            <v>Direct</v>
          </cell>
        </row>
        <row r="5716">
          <cell r="A5716" t="str">
            <v>Direct</v>
          </cell>
        </row>
        <row r="5717">
          <cell r="A5717" t="str">
            <v>Direct</v>
          </cell>
        </row>
        <row r="5718">
          <cell r="A5718" t="str">
            <v>Direct</v>
          </cell>
        </row>
        <row r="5719">
          <cell r="A5719" t="str">
            <v>Direct</v>
          </cell>
        </row>
        <row r="5720">
          <cell r="A5720" t="str">
            <v>Direct</v>
          </cell>
        </row>
        <row r="5721">
          <cell r="A5721" t="str">
            <v>Direct</v>
          </cell>
        </row>
        <row r="5722">
          <cell r="A5722" t="str">
            <v>Direct</v>
          </cell>
        </row>
        <row r="5723">
          <cell r="A5723" t="str">
            <v>Direct</v>
          </cell>
        </row>
        <row r="5724">
          <cell r="A5724" t="str">
            <v>Direct</v>
          </cell>
        </row>
        <row r="5725">
          <cell r="A5725" t="str">
            <v>Direct</v>
          </cell>
        </row>
        <row r="5726">
          <cell r="A5726" t="str">
            <v>Direct</v>
          </cell>
        </row>
        <row r="5727">
          <cell r="A5727" t="str">
            <v>Direct</v>
          </cell>
        </row>
        <row r="5728">
          <cell r="A5728" t="str">
            <v>Direct</v>
          </cell>
        </row>
        <row r="5729">
          <cell r="A5729" t="str">
            <v>Direct</v>
          </cell>
        </row>
        <row r="5730">
          <cell r="A5730" t="str">
            <v>Direct</v>
          </cell>
        </row>
        <row r="5731">
          <cell r="A5731" t="str">
            <v>Direct</v>
          </cell>
        </row>
        <row r="5732">
          <cell r="A5732" t="str">
            <v>Direct</v>
          </cell>
        </row>
        <row r="5733">
          <cell r="A5733" t="str">
            <v>Direct</v>
          </cell>
        </row>
        <row r="5734">
          <cell r="A5734" t="str">
            <v>Direct</v>
          </cell>
        </row>
        <row r="5735">
          <cell r="A5735" t="str">
            <v>Direct</v>
          </cell>
        </row>
        <row r="5736">
          <cell r="A5736" t="str">
            <v>Direct</v>
          </cell>
        </row>
        <row r="5737">
          <cell r="A5737" t="str">
            <v>Direct</v>
          </cell>
        </row>
        <row r="5738">
          <cell r="A5738" t="str">
            <v>Direct</v>
          </cell>
        </row>
        <row r="5739">
          <cell r="A5739" t="str">
            <v>Direct</v>
          </cell>
        </row>
        <row r="5740">
          <cell r="A5740" t="str">
            <v>Direct</v>
          </cell>
        </row>
        <row r="5741">
          <cell r="A5741" t="str">
            <v>Direct</v>
          </cell>
        </row>
        <row r="5742">
          <cell r="A5742" t="str">
            <v>Direct</v>
          </cell>
        </row>
        <row r="5743">
          <cell r="A5743" t="str">
            <v>Direct</v>
          </cell>
        </row>
        <row r="5744">
          <cell r="A5744" t="str">
            <v>Direct</v>
          </cell>
        </row>
        <row r="5745">
          <cell r="A5745" t="str">
            <v>Direct</v>
          </cell>
        </row>
        <row r="5746">
          <cell r="A5746" t="str">
            <v>Direct</v>
          </cell>
        </row>
        <row r="5747">
          <cell r="A5747" t="str">
            <v>Direct</v>
          </cell>
        </row>
        <row r="5748">
          <cell r="A5748" t="str">
            <v>Direct</v>
          </cell>
        </row>
        <row r="5749">
          <cell r="A5749" t="str">
            <v>Direct</v>
          </cell>
        </row>
        <row r="5750">
          <cell r="A5750" t="str">
            <v>Direct</v>
          </cell>
        </row>
        <row r="5751">
          <cell r="A5751" t="str">
            <v>Direct</v>
          </cell>
        </row>
        <row r="5752">
          <cell r="A5752" t="str">
            <v>Direct</v>
          </cell>
        </row>
        <row r="5753">
          <cell r="A5753" t="str">
            <v>Direct</v>
          </cell>
        </row>
        <row r="5754">
          <cell r="A5754" t="str">
            <v>Direct</v>
          </cell>
        </row>
        <row r="5755">
          <cell r="A5755" t="str">
            <v>Direct</v>
          </cell>
        </row>
        <row r="5756">
          <cell r="A5756" t="str">
            <v>Direct</v>
          </cell>
        </row>
        <row r="5757">
          <cell r="A5757" t="str">
            <v>Direct</v>
          </cell>
        </row>
        <row r="5758">
          <cell r="A5758" t="str">
            <v>Direct</v>
          </cell>
        </row>
        <row r="5759">
          <cell r="A5759" t="str">
            <v>Direct</v>
          </cell>
        </row>
        <row r="5760">
          <cell r="A5760" t="str">
            <v>Direct</v>
          </cell>
        </row>
        <row r="5761">
          <cell r="A5761" t="str">
            <v>Direct</v>
          </cell>
        </row>
        <row r="5762">
          <cell r="A5762" t="str">
            <v>Direct</v>
          </cell>
        </row>
        <row r="5763">
          <cell r="A5763" t="str">
            <v>Direct</v>
          </cell>
        </row>
        <row r="5764">
          <cell r="A5764" t="str">
            <v>Direct</v>
          </cell>
        </row>
        <row r="5765">
          <cell r="A5765" t="str">
            <v>Direct</v>
          </cell>
        </row>
        <row r="5766">
          <cell r="A5766" t="str">
            <v>Direct</v>
          </cell>
        </row>
        <row r="5767">
          <cell r="A5767" t="str">
            <v>Direct</v>
          </cell>
        </row>
        <row r="5768">
          <cell r="A5768" t="str">
            <v>Direct</v>
          </cell>
        </row>
        <row r="5769">
          <cell r="A5769" t="str">
            <v>Direct</v>
          </cell>
        </row>
        <row r="5770">
          <cell r="A5770" t="str">
            <v>Direct</v>
          </cell>
        </row>
        <row r="5771">
          <cell r="A5771" t="str">
            <v>Direct</v>
          </cell>
        </row>
        <row r="5772">
          <cell r="A5772" t="str">
            <v>Direct</v>
          </cell>
        </row>
        <row r="5773">
          <cell r="A5773" t="str">
            <v>Direct</v>
          </cell>
        </row>
        <row r="5774">
          <cell r="A5774" t="str">
            <v>Direct</v>
          </cell>
        </row>
        <row r="5775">
          <cell r="A5775" t="str">
            <v>Direct</v>
          </cell>
        </row>
        <row r="5776">
          <cell r="A5776" t="str">
            <v>Direct</v>
          </cell>
        </row>
        <row r="5777">
          <cell r="A5777" t="str">
            <v>Direct</v>
          </cell>
        </row>
        <row r="5778">
          <cell r="A5778" t="str">
            <v>Direct</v>
          </cell>
        </row>
        <row r="5779">
          <cell r="A5779" t="str">
            <v>Direct</v>
          </cell>
        </row>
        <row r="5780">
          <cell r="A5780" t="str">
            <v>Direct</v>
          </cell>
        </row>
        <row r="5781">
          <cell r="A5781" t="str">
            <v>Direct</v>
          </cell>
        </row>
        <row r="5782">
          <cell r="A5782" t="str">
            <v>Direct</v>
          </cell>
        </row>
        <row r="5783">
          <cell r="A5783" t="str">
            <v>Direct</v>
          </cell>
        </row>
        <row r="5784">
          <cell r="A5784" t="str">
            <v>Direct</v>
          </cell>
        </row>
        <row r="5785">
          <cell r="A5785" t="str">
            <v>Direct</v>
          </cell>
        </row>
        <row r="5786">
          <cell r="A5786" t="str">
            <v>Direct</v>
          </cell>
        </row>
        <row r="5787">
          <cell r="A5787" t="str">
            <v>Direct</v>
          </cell>
        </row>
        <row r="5788">
          <cell r="A5788" t="str">
            <v>Direct</v>
          </cell>
        </row>
        <row r="5789">
          <cell r="A5789" t="str">
            <v>Direct</v>
          </cell>
        </row>
        <row r="5790">
          <cell r="A5790" t="str">
            <v>Direct</v>
          </cell>
        </row>
        <row r="5791">
          <cell r="A5791" t="str">
            <v>Direct</v>
          </cell>
        </row>
        <row r="5792">
          <cell r="A5792" t="str">
            <v>Direct</v>
          </cell>
        </row>
        <row r="5793">
          <cell r="A5793" t="str">
            <v>Direct</v>
          </cell>
        </row>
        <row r="5794">
          <cell r="A5794" t="str">
            <v>Direct</v>
          </cell>
        </row>
        <row r="5795">
          <cell r="A5795" t="str">
            <v>Direct</v>
          </cell>
        </row>
        <row r="5796">
          <cell r="A5796" t="str">
            <v>Direct</v>
          </cell>
        </row>
        <row r="5797">
          <cell r="A5797" t="str">
            <v>Direct</v>
          </cell>
        </row>
        <row r="5798">
          <cell r="A5798" t="str">
            <v>Direct</v>
          </cell>
        </row>
        <row r="5799">
          <cell r="A5799" t="str">
            <v>Direct</v>
          </cell>
        </row>
        <row r="5800">
          <cell r="A5800" t="str">
            <v>Direct</v>
          </cell>
        </row>
        <row r="5801">
          <cell r="A5801" t="str">
            <v>Direct</v>
          </cell>
        </row>
        <row r="5802">
          <cell r="A5802" t="str">
            <v>Direct</v>
          </cell>
        </row>
        <row r="5803">
          <cell r="A5803" t="str">
            <v>Direct</v>
          </cell>
        </row>
        <row r="5804">
          <cell r="A5804" t="str">
            <v>Direct</v>
          </cell>
        </row>
        <row r="5805">
          <cell r="A5805" t="str">
            <v>Direct</v>
          </cell>
        </row>
        <row r="5806">
          <cell r="A5806" t="str">
            <v>Direct</v>
          </cell>
        </row>
        <row r="5807">
          <cell r="A5807" t="str">
            <v>Direct</v>
          </cell>
        </row>
        <row r="5808">
          <cell r="A5808" t="str">
            <v>Direct</v>
          </cell>
        </row>
        <row r="5809">
          <cell r="A5809" t="str">
            <v>Direct</v>
          </cell>
        </row>
        <row r="5810">
          <cell r="A5810" t="str">
            <v>Direct</v>
          </cell>
        </row>
        <row r="5811">
          <cell r="A5811" t="str">
            <v>Direct</v>
          </cell>
        </row>
        <row r="5812">
          <cell r="A5812" t="str">
            <v>Direct</v>
          </cell>
        </row>
        <row r="5813">
          <cell r="A5813" t="str">
            <v>Direct</v>
          </cell>
        </row>
        <row r="5814">
          <cell r="A5814" t="str">
            <v>Direct</v>
          </cell>
        </row>
        <row r="5815">
          <cell r="A5815" t="str">
            <v>Direct</v>
          </cell>
        </row>
        <row r="5816">
          <cell r="A5816" t="str">
            <v>Direct</v>
          </cell>
        </row>
        <row r="5817">
          <cell r="A5817" t="str">
            <v>Direct</v>
          </cell>
        </row>
        <row r="5818">
          <cell r="A5818" t="str">
            <v>Direct</v>
          </cell>
        </row>
        <row r="5819">
          <cell r="A5819" t="str">
            <v>Direct</v>
          </cell>
        </row>
        <row r="5820">
          <cell r="A5820" t="str">
            <v>Direct</v>
          </cell>
        </row>
        <row r="5821">
          <cell r="A5821" t="str">
            <v>Direct</v>
          </cell>
        </row>
        <row r="5822">
          <cell r="A5822" t="str">
            <v>Direct</v>
          </cell>
        </row>
        <row r="5823">
          <cell r="A5823" t="str">
            <v>Direct</v>
          </cell>
        </row>
        <row r="5824">
          <cell r="A5824" t="str">
            <v>Direct</v>
          </cell>
        </row>
        <row r="5825">
          <cell r="A5825" t="str">
            <v>Direct</v>
          </cell>
        </row>
        <row r="5826">
          <cell r="A5826" t="str">
            <v>Direct</v>
          </cell>
        </row>
        <row r="5827">
          <cell r="A5827" t="str">
            <v>Direct</v>
          </cell>
        </row>
        <row r="5828">
          <cell r="A5828" t="str">
            <v>Direct</v>
          </cell>
        </row>
        <row r="5829">
          <cell r="A5829" t="str">
            <v>Direct</v>
          </cell>
        </row>
        <row r="5830">
          <cell r="A5830" t="str">
            <v>Direct</v>
          </cell>
        </row>
        <row r="5831">
          <cell r="A5831" t="str">
            <v>Direct</v>
          </cell>
        </row>
        <row r="5832">
          <cell r="A5832" t="str">
            <v>Direct</v>
          </cell>
        </row>
        <row r="5833">
          <cell r="A5833" t="str">
            <v>Direct</v>
          </cell>
        </row>
        <row r="5834">
          <cell r="A5834" t="str">
            <v>Direct</v>
          </cell>
        </row>
        <row r="5835">
          <cell r="A5835" t="str">
            <v>Direct</v>
          </cell>
        </row>
        <row r="5836">
          <cell r="A5836" t="str">
            <v>Direct</v>
          </cell>
        </row>
        <row r="5837">
          <cell r="A5837" t="str">
            <v>Direct</v>
          </cell>
        </row>
        <row r="5838">
          <cell r="A5838" t="str">
            <v>Direct</v>
          </cell>
        </row>
        <row r="5839">
          <cell r="A5839" t="str">
            <v>Direct</v>
          </cell>
        </row>
        <row r="5840">
          <cell r="A5840" t="str">
            <v>Direct</v>
          </cell>
        </row>
        <row r="5841">
          <cell r="A5841" t="str">
            <v>Direct</v>
          </cell>
        </row>
        <row r="5842">
          <cell r="A5842" t="str">
            <v>Direct</v>
          </cell>
        </row>
        <row r="5843">
          <cell r="A5843" t="str">
            <v>Direct</v>
          </cell>
        </row>
        <row r="5844">
          <cell r="A5844" t="str">
            <v>Direct</v>
          </cell>
        </row>
        <row r="5845">
          <cell r="A5845" t="str">
            <v>Direct</v>
          </cell>
        </row>
        <row r="5846">
          <cell r="A5846" t="str">
            <v>Direct</v>
          </cell>
        </row>
        <row r="5847">
          <cell r="A5847" t="str">
            <v>Direct</v>
          </cell>
        </row>
        <row r="5848">
          <cell r="A5848" t="str">
            <v>Direct</v>
          </cell>
        </row>
        <row r="5849">
          <cell r="A5849" t="str">
            <v>Direct</v>
          </cell>
        </row>
        <row r="5850">
          <cell r="A5850" t="str">
            <v>Direct</v>
          </cell>
        </row>
        <row r="5851">
          <cell r="A5851" t="str">
            <v>Industry</v>
          </cell>
        </row>
        <row r="5852">
          <cell r="A5852" t="str">
            <v>Industry</v>
          </cell>
        </row>
        <row r="5853">
          <cell r="A5853" t="str">
            <v>Industry</v>
          </cell>
        </row>
        <row r="5854">
          <cell r="A5854" t="str">
            <v>Industry</v>
          </cell>
        </row>
        <row r="5855">
          <cell r="A5855" t="str">
            <v>Industry</v>
          </cell>
        </row>
        <row r="5856">
          <cell r="A5856" t="str">
            <v>Industry</v>
          </cell>
        </row>
        <row r="5857">
          <cell r="A5857" t="str">
            <v>Industry</v>
          </cell>
        </row>
        <row r="5858">
          <cell r="A5858" t="str">
            <v>Industry</v>
          </cell>
        </row>
        <row r="5859">
          <cell r="A5859" t="str">
            <v>Industry</v>
          </cell>
        </row>
        <row r="5860">
          <cell r="A5860" t="str">
            <v>Industry</v>
          </cell>
        </row>
        <row r="5861">
          <cell r="A5861" t="str">
            <v>Industry</v>
          </cell>
        </row>
        <row r="5862">
          <cell r="A5862" t="str">
            <v>Industry</v>
          </cell>
        </row>
        <row r="5863">
          <cell r="A5863" t="str">
            <v>Industry</v>
          </cell>
        </row>
        <row r="5864">
          <cell r="A5864" t="str">
            <v>Industry</v>
          </cell>
        </row>
        <row r="5865">
          <cell r="A5865" t="str">
            <v>Industry</v>
          </cell>
        </row>
        <row r="5866">
          <cell r="A5866" t="str">
            <v>Industry</v>
          </cell>
        </row>
        <row r="5867">
          <cell r="A5867" t="str">
            <v>Industry</v>
          </cell>
        </row>
        <row r="5868">
          <cell r="A5868" t="str">
            <v>Industry</v>
          </cell>
        </row>
        <row r="5869">
          <cell r="A5869" t="str">
            <v>Industry</v>
          </cell>
        </row>
        <row r="5870">
          <cell r="A5870" t="str">
            <v>Industry</v>
          </cell>
        </row>
        <row r="5871">
          <cell r="A5871" t="str">
            <v>Industry</v>
          </cell>
        </row>
        <row r="5872">
          <cell r="A5872" t="str">
            <v>Industry</v>
          </cell>
        </row>
        <row r="5873">
          <cell r="A5873" t="str">
            <v>Industry</v>
          </cell>
        </row>
        <row r="5874">
          <cell r="A5874" t="str">
            <v>Industry</v>
          </cell>
        </row>
        <row r="5875">
          <cell r="A5875" t="str">
            <v>Industry</v>
          </cell>
        </row>
        <row r="5876">
          <cell r="A5876" t="str">
            <v>Industry</v>
          </cell>
        </row>
        <row r="5877">
          <cell r="A5877" t="str">
            <v>Industry</v>
          </cell>
        </row>
        <row r="5878">
          <cell r="A5878" t="str">
            <v>Industry</v>
          </cell>
        </row>
        <row r="5879">
          <cell r="A5879" t="str">
            <v>Industry</v>
          </cell>
        </row>
        <row r="5880">
          <cell r="A5880" t="str">
            <v>Industry</v>
          </cell>
        </row>
        <row r="5881">
          <cell r="A5881" t="str">
            <v>Industry</v>
          </cell>
        </row>
        <row r="5882">
          <cell r="A5882" t="str">
            <v>Industry</v>
          </cell>
        </row>
        <row r="5883">
          <cell r="A5883" t="str">
            <v>Industry</v>
          </cell>
        </row>
        <row r="5884">
          <cell r="A5884" t="str">
            <v>Industry</v>
          </cell>
        </row>
        <row r="5885">
          <cell r="A5885" t="str">
            <v>Industry</v>
          </cell>
        </row>
        <row r="5886">
          <cell r="A5886" t="str">
            <v>Industry</v>
          </cell>
        </row>
        <row r="5887">
          <cell r="A5887" t="str">
            <v>Industry</v>
          </cell>
        </row>
        <row r="5888">
          <cell r="A5888" t="str">
            <v>Industry</v>
          </cell>
        </row>
        <row r="5889">
          <cell r="A5889" t="str">
            <v>Industry</v>
          </cell>
        </row>
        <row r="5890">
          <cell r="A5890" t="str">
            <v>Industry</v>
          </cell>
        </row>
        <row r="5891">
          <cell r="A5891" t="str">
            <v>Industry</v>
          </cell>
        </row>
        <row r="5892">
          <cell r="A5892" t="str">
            <v>Industry</v>
          </cell>
        </row>
        <row r="5893">
          <cell r="A5893" t="str">
            <v>Industry</v>
          </cell>
        </row>
        <row r="5894">
          <cell r="A5894" t="str">
            <v>Industry</v>
          </cell>
        </row>
        <row r="5895">
          <cell r="A5895" t="str">
            <v>Industry</v>
          </cell>
        </row>
        <row r="5896">
          <cell r="A5896" t="str">
            <v>Industry</v>
          </cell>
        </row>
        <row r="5897">
          <cell r="A5897" t="str">
            <v>Industry</v>
          </cell>
        </row>
        <row r="5898">
          <cell r="A5898" t="str">
            <v>Industry</v>
          </cell>
        </row>
        <row r="5899">
          <cell r="A5899" t="str">
            <v>Industry</v>
          </cell>
        </row>
        <row r="5900">
          <cell r="A5900" t="str">
            <v>Industry</v>
          </cell>
        </row>
        <row r="5901">
          <cell r="A5901" t="str">
            <v>Industry</v>
          </cell>
        </row>
        <row r="5902">
          <cell r="A5902" t="str">
            <v>Industry</v>
          </cell>
        </row>
        <row r="5903">
          <cell r="A5903" t="str">
            <v>Industry</v>
          </cell>
        </row>
        <row r="5904">
          <cell r="A5904" t="str">
            <v>Industry</v>
          </cell>
        </row>
        <row r="5905">
          <cell r="A5905" t="str">
            <v>Industry</v>
          </cell>
        </row>
        <row r="5906">
          <cell r="A5906" t="str">
            <v>Industry</v>
          </cell>
        </row>
        <row r="5907">
          <cell r="A5907" t="str">
            <v>Industry</v>
          </cell>
        </row>
        <row r="5908">
          <cell r="A5908" t="str">
            <v>Industry</v>
          </cell>
        </row>
        <row r="5909">
          <cell r="A5909" t="str">
            <v>Industry</v>
          </cell>
        </row>
        <row r="5910">
          <cell r="A5910" t="str">
            <v>Industry</v>
          </cell>
        </row>
        <row r="5911">
          <cell r="A5911" t="str">
            <v>Industry</v>
          </cell>
        </row>
        <row r="5912">
          <cell r="A5912" t="str">
            <v>Industry</v>
          </cell>
        </row>
        <row r="5913">
          <cell r="A5913" t="str">
            <v>Industry</v>
          </cell>
        </row>
        <row r="5914">
          <cell r="A5914" t="str">
            <v>Industry</v>
          </cell>
        </row>
        <row r="5915">
          <cell r="A5915" t="str">
            <v>Industry</v>
          </cell>
        </row>
        <row r="5916">
          <cell r="A5916" t="str">
            <v>Industry</v>
          </cell>
        </row>
        <row r="5917">
          <cell r="A5917" t="str">
            <v>Industry</v>
          </cell>
        </row>
        <row r="5918">
          <cell r="A5918" t="str">
            <v>Industry</v>
          </cell>
        </row>
        <row r="5919">
          <cell r="A5919" t="str">
            <v>Industry</v>
          </cell>
        </row>
        <row r="5920">
          <cell r="A5920" t="str">
            <v>Industry</v>
          </cell>
        </row>
        <row r="5921">
          <cell r="A5921" t="str">
            <v>Industry</v>
          </cell>
        </row>
        <row r="5922">
          <cell r="A5922" t="str">
            <v>Industry</v>
          </cell>
        </row>
        <row r="5923">
          <cell r="A5923" t="str">
            <v>Industry</v>
          </cell>
        </row>
        <row r="5924">
          <cell r="A5924" t="str">
            <v>Industry</v>
          </cell>
        </row>
        <row r="5925">
          <cell r="A5925" t="str">
            <v>Industry</v>
          </cell>
        </row>
        <row r="5926">
          <cell r="A5926" t="str">
            <v>Industry</v>
          </cell>
        </row>
        <row r="5927">
          <cell r="A5927" t="str">
            <v>Industry</v>
          </cell>
        </row>
        <row r="5928">
          <cell r="A5928" t="str">
            <v>Industry</v>
          </cell>
        </row>
        <row r="5929">
          <cell r="A5929" t="str">
            <v>Industry</v>
          </cell>
        </row>
        <row r="5930">
          <cell r="A5930" t="str">
            <v>Industry</v>
          </cell>
        </row>
        <row r="5931">
          <cell r="A5931" t="str">
            <v>Industry</v>
          </cell>
        </row>
        <row r="5932">
          <cell r="A5932" t="str">
            <v>Industry</v>
          </cell>
        </row>
        <row r="5933">
          <cell r="A5933" t="str">
            <v>Industry</v>
          </cell>
        </row>
        <row r="5934">
          <cell r="A5934" t="str">
            <v>Industry</v>
          </cell>
        </row>
        <row r="5935">
          <cell r="A5935" t="str">
            <v>Industry</v>
          </cell>
        </row>
        <row r="5936">
          <cell r="A5936" t="str">
            <v>Industry</v>
          </cell>
        </row>
        <row r="5937">
          <cell r="A5937" t="str">
            <v>Industry</v>
          </cell>
        </row>
        <row r="5938">
          <cell r="A5938" t="str">
            <v>Industry</v>
          </cell>
        </row>
        <row r="5939">
          <cell r="A5939" t="str">
            <v>Industry</v>
          </cell>
        </row>
        <row r="5940">
          <cell r="A5940" t="str">
            <v>Industry</v>
          </cell>
        </row>
        <row r="5941">
          <cell r="A5941" t="str">
            <v>Industry</v>
          </cell>
        </row>
        <row r="5942">
          <cell r="A5942" t="str">
            <v>Industry</v>
          </cell>
        </row>
        <row r="5943">
          <cell r="A5943" t="str">
            <v>Industry</v>
          </cell>
        </row>
        <row r="5944">
          <cell r="A5944" t="str">
            <v>Industry</v>
          </cell>
        </row>
        <row r="5945">
          <cell r="A5945" t="str">
            <v>Industry</v>
          </cell>
        </row>
        <row r="5946">
          <cell r="A5946" t="str">
            <v>Industry</v>
          </cell>
        </row>
        <row r="5947">
          <cell r="A5947" t="str">
            <v>Industry</v>
          </cell>
        </row>
        <row r="5948">
          <cell r="A5948" t="str">
            <v>Industry</v>
          </cell>
        </row>
        <row r="5949">
          <cell r="A5949" t="str">
            <v>Industry</v>
          </cell>
        </row>
        <row r="5950">
          <cell r="A5950" t="str">
            <v>Industry</v>
          </cell>
        </row>
        <row r="5951">
          <cell r="A5951" t="str">
            <v>Industry</v>
          </cell>
        </row>
        <row r="5952">
          <cell r="A5952" t="str">
            <v>Industry</v>
          </cell>
        </row>
        <row r="5953">
          <cell r="A5953" t="str">
            <v>Industry</v>
          </cell>
        </row>
        <row r="5954">
          <cell r="A5954" t="str">
            <v>Industry</v>
          </cell>
        </row>
        <row r="5955">
          <cell r="A5955" t="str">
            <v>Industry</v>
          </cell>
        </row>
        <row r="5956">
          <cell r="A5956" t="str">
            <v>Industry</v>
          </cell>
        </row>
        <row r="5957">
          <cell r="A5957" t="str">
            <v>Industry</v>
          </cell>
        </row>
        <row r="5958">
          <cell r="A5958" t="str">
            <v>Industry</v>
          </cell>
        </row>
        <row r="5959">
          <cell r="A5959" t="str">
            <v>Industry</v>
          </cell>
        </row>
        <row r="5960">
          <cell r="A5960" t="str">
            <v>Industry</v>
          </cell>
        </row>
        <row r="5961">
          <cell r="A5961" t="str">
            <v>Industry</v>
          </cell>
        </row>
        <row r="5962">
          <cell r="A5962" t="str">
            <v>Industry</v>
          </cell>
        </row>
        <row r="5963">
          <cell r="A5963" t="str">
            <v>Industry</v>
          </cell>
        </row>
        <row r="5964">
          <cell r="A5964" t="str">
            <v>Industry</v>
          </cell>
        </row>
        <row r="5965">
          <cell r="A5965" t="str">
            <v>Industry</v>
          </cell>
        </row>
        <row r="5966">
          <cell r="A5966" t="str">
            <v>Industry</v>
          </cell>
        </row>
        <row r="5967">
          <cell r="A5967" t="str">
            <v>Industry</v>
          </cell>
        </row>
        <row r="5968">
          <cell r="A5968" t="str">
            <v>Industry</v>
          </cell>
        </row>
        <row r="5969">
          <cell r="A5969" t="str">
            <v>Industry</v>
          </cell>
        </row>
        <row r="5970">
          <cell r="A5970" t="str">
            <v>Industry</v>
          </cell>
        </row>
        <row r="5971">
          <cell r="A5971" t="str">
            <v>Industry</v>
          </cell>
        </row>
        <row r="5972">
          <cell r="A5972" t="str">
            <v>Industry</v>
          </cell>
        </row>
        <row r="5973">
          <cell r="A5973" t="str">
            <v>Industry</v>
          </cell>
        </row>
        <row r="5974">
          <cell r="A5974" t="str">
            <v>Industry</v>
          </cell>
        </row>
        <row r="5975">
          <cell r="A5975" t="str">
            <v>Industry</v>
          </cell>
        </row>
        <row r="5976">
          <cell r="A5976" t="str">
            <v>Industry</v>
          </cell>
        </row>
        <row r="5977">
          <cell r="A5977" t="str">
            <v>Industry</v>
          </cell>
        </row>
        <row r="5978">
          <cell r="A5978" t="str">
            <v>Industry</v>
          </cell>
        </row>
        <row r="5979">
          <cell r="A5979" t="str">
            <v>Industry</v>
          </cell>
        </row>
        <row r="5980">
          <cell r="A5980" t="str">
            <v>Industry</v>
          </cell>
        </row>
        <row r="5981">
          <cell r="A5981" t="str">
            <v>Industry</v>
          </cell>
        </row>
        <row r="5982">
          <cell r="A5982" t="str">
            <v>Industry</v>
          </cell>
        </row>
        <row r="5983">
          <cell r="A5983" t="str">
            <v>Industry</v>
          </cell>
        </row>
        <row r="5984">
          <cell r="A5984" t="str">
            <v>Industry</v>
          </cell>
        </row>
        <row r="5985">
          <cell r="A5985" t="str">
            <v>Industry</v>
          </cell>
        </row>
        <row r="5986">
          <cell r="A5986" t="str">
            <v>Industry</v>
          </cell>
        </row>
        <row r="5987">
          <cell r="A5987" t="str">
            <v>Industry</v>
          </cell>
        </row>
        <row r="5988">
          <cell r="A5988" t="str">
            <v>Industry</v>
          </cell>
        </row>
        <row r="5989">
          <cell r="A5989" t="str">
            <v>Industry</v>
          </cell>
        </row>
        <row r="5990">
          <cell r="A5990" t="str">
            <v>Industry</v>
          </cell>
        </row>
        <row r="5991">
          <cell r="A5991" t="str">
            <v>Industry</v>
          </cell>
        </row>
        <row r="5992">
          <cell r="A5992" t="str">
            <v>Industry</v>
          </cell>
        </row>
        <row r="5993">
          <cell r="A5993" t="str">
            <v>Industry</v>
          </cell>
        </row>
        <row r="5994">
          <cell r="A5994" t="str">
            <v>Industry</v>
          </cell>
        </row>
        <row r="5995">
          <cell r="A5995" t="str">
            <v>Industry</v>
          </cell>
        </row>
        <row r="5996">
          <cell r="A5996" t="str">
            <v>Industry</v>
          </cell>
        </row>
        <row r="5997">
          <cell r="A5997" t="str">
            <v>Industry</v>
          </cell>
        </row>
        <row r="5998">
          <cell r="A5998" t="str">
            <v>Industry</v>
          </cell>
        </row>
        <row r="5999">
          <cell r="A5999" t="str">
            <v>Industry</v>
          </cell>
        </row>
        <row r="6000">
          <cell r="A6000" t="str">
            <v>Industry</v>
          </cell>
        </row>
        <row r="6001">
          <cell r="A6001" t="str">
            <v>Industry</v>
          </cell>
        </row>
        <row r="6002">
          <cell r="A6002" t="str">
            <v>Industry</v>
          </cell>
        </row>
        <row r="6003">
          <cell r="A6003" t="str">
            <v>Industry</v>
          </cell>
        </row>
        <row r="6004">
          <cell r="A6004" t="str">
            <v>Industry</v>
          </cell>
        </row>
        <row r="6005">
          <cell r="A6005" t="str">
            <v>Industry</v>
          </cell>
        </row>
        <row r="6006">
          <cell r="A6006" t="str">
            <v>Industry</v>
          </cell>
        </row>
        <row r="6007">
          <cell r="A6007" t="str">
            <v>Industry</v>
          </cell>
        </row>
        <row r="6008">
          <cell r="A6008" t="str">
            <v>Industry</v>
          </cell>
        </row>
        <row r="6009">
          <cell r="A6009" t="str">
            <v>Industry</v>
          </cell>
        </row>
        <row r="6010">
          <cell r="A6010" t="str">
            <v>Direct</v>
          </cell>
        </row>
        <row r="6011">
          <cell r="A6011" t="str">
            <v>Direct</v>
          </cell>
        </row>
        <row r="6012">
          <cell r="A6012" t="str">
            <v>Direct</v>
          </cell>
        </row>
        <row r="6013">
          <cell r="A6013" t="str">
            <v>Direct</v>
          </cell>
        </row>
        <row r="6014">
          <cell r="A6014" t="str">
            <v>Direct</v>
          </cell>
        </row>
        <row r="6015">
          <cell r="A6015" t="str">
            <v>Direct</v>
          </cell>
        </row>
        <row r="6016">
          <cell r="A6016" t="str">
            <v>Direct</v>
          </cell>
        </row>
        <row r="6017">
          <cell r="A6017" t="str">
            <v>Direct</v>
          </cell>
        </row>
        <row r="6018">
          <cell r="A6018" t="str">
            <v>Direct</v>
          </cell>
        </row>
        <row r="6019">
          <cell r="A6019" t="str">
            <v>Direct</v>
          </cell>
        </row>
        <row r="6020">
          <cell r="A6020" t="str">
            <v>Direct</v>
          </cell>
        </row>
        <row r="6021">
          <cell r="A6021" t="str">
            <v>Direct</v>
          </cell>
        </row>
        <row r="6022">
          <cell r="A6022" t="str">
            <v>Direct</v>
          </cell>
        </row>
        <row r="6023">
          <cell r="A6023" t="str">
            <v>Direct</v>
          </cell>
        </row>
        <row r="6024">
          <cell r="A6024" t="str">
            <v>Direct</v>
          </cell>
        </row>
        <row r="6025">
          <cell r="A6025" t="str">
            <v>Direct</v>
          </cell>
        </row>
        <row r="6026">
          <cell r="A6026" t="str">
            <v>Direct</v>
          </cell>
        </row>
        <row r="6027">
          <cell r="A6027" t="str">
            <v>Direct</v>
          </cell>
        </row>
        <row r="6028">
          <cell r="A6028" t="str">
            <v>Direct</v>
          </cell>
        </row>
        <row r="6029">
          <cell r="A6029" t="str">
            <v>Direct</v>
          </cell>
        </row>
        <row r="6030">
          <cell r="A6030" t="str">
            <v>Direct</v>
          </cell>
        </row>
        <row r="6031">
          <cell r="A6031" t="str">
            <v>Direct</v>
          </cell>
        </row>
        <row r="6032">
          <cell r="A6032" t="str">
            <v>Direct</v>
          </cell>
        </row>
        <row r="6033">
          <cell r="A6033" t="str">
            <v>Direct</v>
          </cell>
        </row>
        <row r="6034">
          <cell r="A6034" t="str">
            <v>Direct</v>
          </cell>
        </row>
        <row r="6035">
          <cell r="A6035" t="str">
            <v>Direct</v>
          </cell>
        </row>
        <row r="6036">
          <cell r="A6036" t="str">
            <v>Direct</v>
          </cell>
        </row>
        <row r="6037">
          <cell r="A6037" t="str">
            <v>Direct</v>
          </cell>
        </row>
        <row r="6038">
          <cell r="A6038" t="str">
            <v>Direct</v>
          </cell>
        </row>
        <row r="6039">
          <cell r="A6039" t="str">
            <v>Direct</v>
          </cell>
        </row>
        <row r="6040">
          <cell r="A6040" t="str">
            <v>Direct</v>
          </cell>
        </row>
        <row r="6041">
          <cell r="A6041" t="str">
            <v>Direct</v>
          </cell>
        </row>
        <row r="6042">
          <cell r="A6042" t="str">
            <v>Direct</v>
          </cell>
        </row>
        <row r="6043">
          <cell r="A6043" t="str">
            <v>Direct</v>
          </cell>
        </row>
        <row r="6044">
          <cell r="A6044" t="str">
            <v>Direct</v>
          </cell>
        </row>
        <row r="6045">
          <cell r="A6045" t="str">
            <v>Direct</v>
          </cell>
        </row>
        <row r="6046">
          <cell r="A6046" t="str">
            <v>Direct</v>
          </cell>
        </row>
        <row r="6047">
          <cell r="A6047" t="str">
            <v>Direct</v>
          </cell>
        </row>
        <row r="6048">
          <cell r="A6048" t="str">
            <v>Direct</v>
          </cell>
        </row>
        <row r="6049">
          <cell r="A6049" t="str">
            <v>Direct</v>
          </cell>
        </row>
        <row r="6050">
          <cell r="A6050" t="str">
            <v>Direct</v>
          </cell>
        </row>
        <row r="6051">
          <cell r="A6051" t="str">
            <v>Direct</v>
          </cell>
        </row>
        <row r="6052">
          <cell r="A6052" t="str">
            <v>Direct</v>
          </cell>
        </row>
        <row r="6053">
          <cell r="A6053" t="str">
            <v>Direct</v>
          </cell>
        </row>
        <row r="6054">
          <cell r="A6054" t="str">
            <v>Direct</v>
          </cell>
        </row>
        <row r="6055">
          <cell r="A6055" t="str">
            <v>Direct</v>
          </cell>
        </row>
        <row r="6056">
          <cell r="A6056" t="str">
            <v>Direct</v>
          </cell>
        </row>
        <row r="6057">
          <cell r="A6057" t="str">
            <v>Direct</v>
          </cell>
        </row>
        <row r="6058">
          <cell r="A6058" t="str">
            <v>Direct</v>
          </cell>
        </row>
        <row r="6059">
          <cell r="A6059" t="str">
            <v>Direct</v>
          </cell>
        </row>
        <row r="6060">
          <cell r="A6060" t="str">
            <v>Direct</v>
          </cell>
        </row>
        <row r="6061">
          <cell r="A6061" t="str">
            <v>Direct</v>
          </cell>
        </row>
        <row r="6062">
          <cell r="A6062" t="str">
            <v>Direct</v>
          </cell>
        </row>
        <row r="6063">
          <cell r="A6063" t="str">
            <v>Direct</v>
          </cell>
        </row>
        <row r="6064">
          <cell r="A6064" t="str">
            <v>Direct</v>
          </cell>
        </row>
        <row r="6065">
          <cell r="A6065" t="str">
            <v>Direct</v>
          </cell>
        </row>
        <row r="6066">
          <cell r="A6066" t="str">
            <v>Direct</v>
          </cell>
        </row>
        <row r="6067">
          <cell r="A6067" t="str">
            <v>Direct</v>
          </cell>
        </row>
        <row r="6068">
          <cell r="A6068" t="str">
            <v>Direct</v>
          </cell>
        </row>
        <row r="6069">
          <cell r="A6069" t="str">
            <v>Direct</v>
          </cell>
        </row>
        <row r="6070">
          <cell r="A6070" t="str">
            <v>Direct</v>
          </cell>
        </row>
        <row r="6071">
          <cell r="A6071" t="str">
            <v>Direct</v>
          </cell>
        </row>
        <row r="6072">
          <cell r="A6072" t="str">
            <v>Direct</v>
          </cell>
        </row>
        <row r="6073">
          <cell r="A6073" t="str">
            <v>Direct</v>
          </cell>
        </row>
        <row r="6074">
          <cell r="A6074" t="str">
            <v>Direct</v>
          </cell>
        </row>
        <row r="6075">
          <cell r="A6075" t="str">
            <v>Direct</v>
          </cell>
        </row>
        <row r="6076">
          <cell r="A6076" t="str">
            <v>Direct</v>
          </cell>
        </row>
        <row r="6077">
          <cell r="A6077" t="str">
            <v>Direct</v>
          </cell>
        </row>
        <row r="6078">
          <cell r="A6078" t="str">
            <v>Direct</v>
          </cell>
        </row>
        <row r="6079">
          <cell r="A6079" t="str">
            <v>Direct</v>
          </cell>
        </row>
        <row r="6080">
          <cell r="A6080" t="str">
            <v>Direct</v>
          </cell>
        </row>
        <row r="6081">
          <cell r="A6081" t="str">
            <v>Direct</v>
          </cell>
        </row>
        <row r="6082">
          <cell r="A6082" t="str">
            <v>Direct</v>
          </cell>
        </row>
        <row r="6083">
          <cell r="A6083" t="str">
            <v>Direct</v>
          </cell>
        </row>
        <row r="6084">
          <cell r="A6084" t="str">
            <v>Direct</v>
          </cell>
        </row>
        <row r="6085">
          <cell r="A6085" t="str">
            <v>Direct</v>
          </cell>
        </row>
        <row r="6086">
          <cell r="A6086" t="str">
            <v>Direct</v>
          </cell>
        </row>
        <row r="6087">
          <cell r="A6087" t="str">
            <v>Direct</v>
          </cell>
        </row>
        <row r="6088">
          <cell r="A6088" t="str">
            <v>Direct</v>
          </cell>
        </row>
        <row r="6089">
          <cell r="A6089" t="str">
            <v>Direct</v>
          </cell>
        </row>
        <row r="6090">
          <cell r="A6090" t="str">
            <v>Direct</v>
          </cell>
        </row>
        <row r="6091">
          <cell r="A6091" t="str">
            <v>Direct</v>
          </cell>
        </row>
        <row r="6092">
          <cell r="A6092" t="str">
            <v>Direct</v>
          </cell>
        </row>
        <row r="6093">
          <cell r="A6093" t="str">
            <v>Direct</v>
          </cell>
        </row>
        <row r="6094">
          <cell r="A6094" t="str">
            <v>Direct</v>
          </cell>
        </row>
        <row r="6095">
          <cell r="A6095" t="str">
            <v>Direct</v>
          </cell>
        </row>
        <row r="6096">
          <cell r="A6096" t="str">
            <v>Direct</v>
          </cell>
        </row>
        <row r="6097">
          <cell r="A6097" t="str">
            <v>Direct</v>
          </cell>
        </row>
        <row r="6098">
          <cell r="A6098" t="str">
            <v>Direct</v>
          </cell>
        </row>
        <row r="6099">
          <cell r="A6099" t="str">
            <v>Direct</v>
          </cell>
        </row>
        <row r="6100">
          <cell r="A6100" t="str">
            <v>Direct</v>
          </cell>
        </row>
        <row r="6101">
          <cell r="A6101" t="str">
            <v>Direct</v>
          </cell>
        </row>
        <row r="6102">
          <cell r="A6102" t="str">
            <v>Direct</v>
          </cell>
        </row>
        <row r="6103">
          <cell r="A6103" t="str">
            <v>Direct</v>
          </cell>
        </row>
        <row r="6104">
          <cell r="A6104" t="str">
            <v>Direct</v>
          </cell>
        </row>
        <row r="6105">
          <cell r="A6105" t="str">
            <v>Direct</v>
          </cell>
        </row>
        <row r="6106">
          <cell r="A6106" t="str">
            <v>Direct</v>
          </cell>
        </row>
        <row r="6107">
          <cell r="A6107" t="str">
            <v>Direct</v>
          </cell>
        </row>
        <row r="6108">
          <cell r="A6108" t="str">
            <v>Direct</v>
          </cell>
        </row>
        <row r="6109">
          <cell r="A6109" t="str">
            <v>Direct</v>
          </cell>
        </row>
        <row r="6110">
          <cell r="A6110" t="str">
            <v>Direct</v>
          </cell>
        </row>
        <row r="6111">
          <cell r="A6111" t="str">
            <v>Direct</v>
          </cell>
        </row>
        <row r="6112">
          <cell r="A6112" t="str">
            <v>Direct</v>
          </cell>
        </row>
        <row r="6113">
          <cell r="A6113" t="str">
            <v>Direct</v>
          </cell>
        </row>
        <row r="6114">
          <cell r="A6114" t="str">
            <v>Direct</v>
          </cell>
        </row>
        <row r="6115">
          <cell r="A6115" t="str">
            <v>Direct</v>
          </cell>
        </row>
        <row r="6116">
          <cell r="A6116" t="str">
            <v>Direct</v>
          </cell>
        </row>
        <row r="6117">
          <cell r="A6117" t="str">
            <v>Direct</v>
          </cell>
        </row>
        <row r="6118">
          <cell r="A6118" t="str">
            <v>Direct</v>
          </cell>
        </row>
        <row r="6119">
          <cell r="A6119" t="str">
            <v>Direct</v>
          </cell>
        </row>
        <row r="6120">
          <cell r="A6120" t="str">
            <v>Direct</v>
          </cell>
        </row>
        <row r="6121">
          <cell r="A6121" t="str">
            <v>Direct</v>
          </cell>
        </row>
        <row r="6122">
          <cell r="A6122" t="str">
            <v>Direct</v>
          </cell>
        </row>
        <row r="6123">
          <cell r="A6123" t="str">
            <v>Direct</v>
          </cell>
        </row>
        <row r="6124">
          <cell r="A6124" t="str">
            <v>Direct</v>
          </cell>
        </row>
        <row r="6125">
          <cell r="A6125" t="str">
            <v>Direct</v>
          </cell>
        </row>
        <row r="6126">
          <cell r="A6126" t="str">
            <v>Direct</v>
          </cell>
        </row>
        <row r="6127">
          <cell r="A6127" t="str">
            <v>Direct</v>
          </cell>
        </row>
        <row r="6128">
          <cell r="A6128" t="str">
            <v>Direct</v>
          </cell>
        </row>
        <row r="6129">
          <cell r="A6129" t="str">
            <v>Direct</v>
          </cell>
        </row>
        <row r="6130">
          <cell r="A6130" t="str">
            <v>Direct</v>
          </cell>
        </row>
        <row r="6131">
          <cell r="A6131" t="str">
            <v>Direct</v>
          </cell>
        </row>
        <row r="6132">
          <cell r="A6132" t="str">
            <v>Direct</v>
          </cell>
        </row>
        <row r="6133">
          <cell r="A6133" t="str">
            <v>Direct</v>
          </cell>
        </row>
        <row r="6134">
          <cell r="A6134" t="str">
            <v>Industry</v>
          </cell>
        </row>
        <row r="6135">
          <cell r="A6135" t="str">
            <v>Industry</v>
          </cell>
        </row>
        <row r="6136">
          <cell r="A6136" t="str">
            <v>Industry</v>
          </cell>
        </row>
        <row r="6137">
          <cell r="A6137" t="str">
            <v>Industry</v>
          </cell>
        </row>
        <row r="6138">
          <cell r="A6138" t="str">
            <v>Industry</v>
          </cell>
        </row>
        <row r="6139">
          <cell r="A6139" t="str">
            <v>Industry</v>
          </cell>
        </row>
        <row r="6140">
          <cell r="A6140" t="str">
            <v>Industry</v>
          </cell>
        </row>
        <row r="6141">
          <cell r="A6141" t="str">
            <v>Industry</v>
          </cell>
        </row>
        <row r="6142">
          <cell r="A6142" t="str">
            <v>Industry</v>
          </cell>
        </row>
        <row r="6143">
          <cell r="A6143" t="str">
            <v>Industry</v>
          </cell>
        </row>
        <row r="6144">
          <cell r="A6144" t="str">
            <v>Industry</v>
          </cell>
        </row>
        <row r="6145">
          <cell r="A6145" t="str">
            <v>Industry</v>
          </cell>
        </row>
        <row r="6146">
          <cell r="A6146" t="str">
            <v>Industry</v>
          </cell>
        </row>
        <row r="6147">
          <cell r="A6147" t="str">
            <v>Industry</v>
          </cell>
        </row>
        <row r="6148">
          <cell r="A6148" t="str">
            <v>Industry</v>
          </cell>
        </row>
        <row r="6149">
          <cell r="A6149" t="str">
            <v>Industry</v>
          </cell>
        </row>
        <row r="6150">
          <cell r="A6150" t="str">
            <v>Industry</v>
          </cell>
        </row>
        <row r="6151">
          <cell r="A6151" t="str">
            <v>Industry</v>
          </cell>
        </row>
        <row r="6152">
          <cell r="A6152" t="str">
            <v>Industry</v>
          </cell>
        </row>
        <row r="6153">
          <cell r="A6153" t="str">
            <v>Industry</v>
          </cell>
        </row>
        <row r="6154">
          <cell r="A6154" t="str">
            <v>Industry</v>
          </cell>
        </row>
        <row r="6155">
          <cell r="A6155" t="str">
            <v>Industry</v>
          </cell>
        </row>
        <row r="6156">
          <cell r="A6156" t="str">
            <v>Industry</v>
          </cell>
        </row>
        <row r="6157">
          <cell r="A6157" t="str">
            <v>Industry</v>
          </cell>
        </row>
        <row r="6158">
          <cell r="A6158" t="str">
            <v>Industry</v>
          </cell>
        </row>
        <row r="6159">
          <cell r="A6159" t="str">
            <v>Industry</v>
          </cell>
        </row>
        <row r="6160">
          <cell r="A6160" t="str">
            <v>Industry</v>
          </cell>
        </row>
        <row r="6161">
          <cell r="A6161" t="str">
            <v>Industry</v>
          </cell>
        </row>
        <row r="6162">
          <cell r="A6162" t="str">
            <v>Industry</v>
          </cell>
        </row>
        <row r="6163">
          <cell r="A6163" t="str">
            <v>Industry</v>
          </cell>
        </row>
        <row r="6164">
          <cell r="A6164" t="str">
            <v>Industry</v>
          </cell>
        </row>
        <row r="6165">
          <cell r="A6165" t="str">
            <v>Industry</v>
          </cell>
        </row>
        <row r="6166">
          <cell r="A6166" t="str">
            <v>Industry</v>
          </cell>
        </row>
        <row r="6167">
          <cell r="A6167" t="str">
            <v>Industry</v>
          </cell>
        </row>
        <row r="6168">
          <cell r="A6168" t="str">
            <v>Industry</v>
          </cell>
        </row>
        <row r="6169">
          <cell r="A6169" t="str">
            <v>Industry</v>
          </cell>
        </row>
        <row r="6170">
          <cell r="A6170" t="str">
            <v>Industry</v>
          </cell>
        </row>
        <row r="6171">
          <cell r="A6171" t="str">
            <v>Industry</v>
          </cell>
        </row>
        <row r="6172">
          <cell r="A6172" t="str">
            <v>Industry</v>
          </cell>
        </row>
        <row r="6173">
          <cell r="A6173" t="str">
            <v>Industry</v>
          </cell>
        </row>
        <row r="6174">
          <cell r="A6174" t="str">
            <v>Industry</v>
          </cell>
        </row>
        <row r="6175">
          <cell r="A6175" t="str">
            <v>Industry</v>
          </cell>
        </row>
        <row r="6176">
          <cell r="A6176" t="str">
            <v>Industry</v>
          </cell>
        </row>
        <row r="6177">
          <cell r="A6177" t="str">
            <v>Industry</v>
          </cell>
        </row>
        <row r="6178">
          <cell r="A6178" t="str">
            <v>Industry</v>
          </cell>
        </row>
        <row r="6179">
          <cell r="A6179" t="str">
            <v>Industry</v>
          </cell>
        </row>
        <row r="6180">
          <cell r="A6180" t="str">
            <v>Industry</v>
          </cell>
        </row>
        <row r="6181">
          <cell r="A6181" t="str">
            <v>Industry</v>
          </cell>
        </row>
        <row r="6182">
          <cell r="A6182" t="str">
            <v>Industry</v>
          </cell>
        </row>
        <row r="6183">
          <cell r="A6183" t="str">
            <v>Industry</v>
          </cell>
        </row>
        <row r="6184">
          <cell r="A6184" t="str">
            <v>Industry</v>
          </cell>
        </row>
        <row r="6185">
          <cell r="A6185" t="str">
            <v>Industry</v>
          </cell>
        </row>
        <row r="6186">
          <cell r="A6186" t="str">
            <v>Industry</v>
          </cell>
        </row>
        <row r="6187">
          <cell r="A6187" t="str">
            <v>Industry</v>
          </cell>
        </row>
        <row r="6188">
          <cell r="A6188" t="str">
            <v>Industry</v>
          </cell>
        </row>
        <row r="6189">
          <cell r="A6189" t="str">
            <v>Industry</v>
          </cell>
        </row>
        <row r="6190">
          <cell r="A6190" t="str">
            <v>Industry</v>
          </cell>
        </row>
        <row r="6191">
          <cell r="A6191" t="str">
            <v>Industry</v>
          </cell>
        </row>
        <row r="6192">
          <cell r="A6192" t="str">
            <v>Industry</v>
          </cell>
        </row>
        <row r="6193">
          <cell r="A6193" t="str">
            <v>Industry</v>
          </cell>
        </row>
        <row r="6194">
          <cell r="A6194" t="str">
            <v>Industry</v>
          </cell>
        </row>
        <row r="6195">
          <cell r="A6195" t="str">
            <v>Industry</v>
          </cell>
        </row>
        <row r="6196">
          <cell r="A6196" t="str">
            <v>Industry</v>
          </cell>
        </row>
        <row r="6197">
          <cell r="A6197" t="str">
            <v>Industry</v>
          </cell>
        </row>
        <row r="6198">
          <cell r="A6198" t="str">
            <v>Industry</v>
          </cell>
        </row>
        <row r="6199">
          <cell r="A6199" t="str">
            <v>Industry</v>
          </cell>
        </row>
        <row r="6200">
          <cell r="A6200" t="str">
            <v>Industry</v>
          </cell>
        </row>
        <row r="6201">
          <cell r="A6201" t="str">
            <v>Industry</v>
          </cell>
        </row>
        <row r="6202">
          <cell r="A6202" t="str">
            <v>Industry</v>
          </cell>
        </row>
        <row r="6203">
          <cell r="A6203" t="str">
            <v>Industry</v>
          </cell>
        </row>
        <row r="6204">
          <cell r="A6204" t="str">
            <v>Industry</v>
          </cell>
        </row>
        <row r="6205">
          <cell r="A6205" t="str">
            <v>Industry</v>
          </cell>
        </row>
        <row r="6206">
          <cell r="A6206" t="str">
            <v>Industry</v>
          </cell>
        </row>
        <row r="6207">
          <cell r="A6207" t="str">
            <v>Industry</v>
          </cell>
        </row>
        <row r="6208">
          <cell r="A6208" t="str">
            <v>Industry</v>
          </cell>
        </row>
        <row r="6209">
          <cell r="A6209" t="str">
            <v>Industry</v>
          </cell>
        </row>
        <row r="6210">
          <cell r="A6210" t="str">
            <v>Industry</v>
          </cell>
        </row>
        <row r="6211">
          <cell r="A6211" t="str">
            <v>Industry</v>
          </cell>
        </row>
        <row r="6212">
          <cell r="A6212" t="str">
            <v>Industry</v>
          </cell>
        </row>
        <row r="6213">
          <cell r="A6213" t="str">
            <v>Industry</v>
          </cell>
        </row>
        <row r="6214">
          <cell r="A6214" t="str">
            <v>Industry</v>
          </cell>
        </row>
        <row r="6215">
          <cell r="A6215" t="str">
            <v>Industry</v>
          </cell>
        </row>
        <row r="6216">
          <cell r="A6216" t="str">
            <v>Industry</v>
          </cell>
        </row>
        <row r="6217">
          <cell r="A6217" t="str">
            <v>Industry</v>
          </cell>
        </row>
        <row r="6218">
          <cell r="A6218" t="str">
            <v>Industry</v>
          </cell>
        </row>
        <row r="6219">
          <cell r="A6219" t="str">
            <v>Industry</v>
          </cell>
        </row>
        <row r="6220">
          <cell r="A6220" t="str">
            <v>Industry</v>
          </cell>
        </row>
        <row r="6221">
          <cell r="A6221" t="str">
            <v>Industry</v>
          </cell>
        </row>
        <row r="6222">
          <cell r="A6222" t="str">
            <v>Industry</v>
          </cell>
        </row>
        <row r="6223">
          <cell r="A6223" t="str">
            <v>Industry</v>
          </cell>
        </row>
        <row r="6224">
          <cell r="A6224" t="str">
            <v>Industry</v>
          </cell>
        </row>
        <row r="6225">
          <cell r="A6225" t="str">
            <v>Industry</v>
          </cell>
        </row>
        <row r="6226">
          <cell r="A6226" t="str">
            <v>Industry</v>
          </cell>
        </row>
        <row r="6227">
          <cell r="A6227" t="str">
            <v>Industry</v>
          </cell>
        </row>
        <row r="6228">
          <cell r="A6228" t="str">
            <v>Industry</v>
          </cell>
        </row>
        <row r="6229">
          <cell r="A6229" t="str">
            <v>Industry</v>
          </cell>
        </row>
        <row r="6230">
          <cell r="A6230" t="str">
            <v>Industry</v>
          </cell>
        </row>
        <row r="6231">
          <cell r="A6231" t="str">
            <v>Industry</v>
          </cell>
        </row>
        <row r="6232">
          <cell r="A6232" t="str">
            <v>Industry</v>
          </cell>
        </row>
        <row r="6233">
          <cell r="A6233" t="str">
            <v>Industry</v>
          </cell>
        </row>
        <row r="6234">
          <cell r="A6234" t="str">
            <v>Industry</v>
          </cell>
        </row>
        <row r="6235">
          <cell r="A6235" t="str">
            <v>Industry</v>
          </cell>
        </row>
        <row r="6236">
          <cell r="A6236" t="str">
            <v>Industry</v>
          </cell>
        </row>
        <row r="6237">
          <cell r="A6237" t="str">
            <v>Industry</v>
          </cell>
        </row>
        <row r="6238">
          <cell r="A6238" t="str">
            <v>Industry</v>
          </cell>
        </row>
        <row r="6239">
          <cell r="A6239" t="str">
            <v>Industry</v>
          </cell>
        </row>
        <row r="6240">
          <cell r="A6240" t="str">
            <v>Industry</v>
          </cell>
        </row>
        <row r="6241">
          <cell r="A6241" t="str">
            <v>Industry</v>
          </cell>
        </row>
        <row r="6242">
          <cell r="A6242" t="str">
            <v>Industry</v>
          </cell>
        </row>
        <row r="6243">
          <cell r="A6243" t="str">
            <v>Industry</v>
          </cell>
        </row>
        <row r="6244">
          <cell r="A6244" t="str">
            <v>Industry</v>
          </cell>
        </row>
        <row r="6245">
          <cell r="A6245" t="str">
            <v>Industry</v>
          </cell>
        </row>
        <row r="6246">
          <cell r="A6246" t="str">
            <v>Industry</v>
          </cell>
        </row>
        <row r="6247">
          <cell r="A6247" t="str">
            <v>Industry</v>
          </cell>
        </row>
        <row r="6248">
          <cell r="A6248" t="str">
            <v>Industry</v>
          </cell>
        </row>
        <row r="6249">
          <cell r="A6249" t="str">
            <v>Industry</v>
          </cell>
        </row>
        <row r="6250">
          <cell r="A6250" t="str">
            <v>Industry</v>
          </cell>
        </row>
        <row r="6251">
          <cell r="A6251" t="str">
            <v>Industry</v>
          </cell>
        </row>
        <row r="6252">
          <cell r="A6252" t="str">
            <v>Industry</v>
          </cell>
        </row>
        <row r="6253">
          <cell r="A6253" t="str">
            <v>Industry</v>
          </cell>
        </row>
        <row r="6254">
          <cell r="A6254" t="str">
            <v>Industry</v>
          </cell>
        </row>
        <row r="6255">
          <cell r="A6255" t="str">
            <v>Industry</v>
          </cell>
        </row>
        <row r="6256">
          <cell r="A6256" t="str">
            <v>Industry</v>
          </cell>
        </row>
        <row r="6257">
          <cell r="A6257" t="str">
            <v>Industry</v>
          </cell>
        </row>
        <row r="6258">
          <cell r="A6258" t="str">
            <v>Industry</v>
          </cell>
        </row>
        <row r="6259">
          <cell r="A6259" t="str">
            <v>Industry</v>
          </cell>
        </row>
        <row r="6260">
          <cell r="A6260" t="str">
            <v>Industry</v>
          </cell>
        </row>
        <row r="6261">
          <cell r="A6261" t="str">
            <v>Industry</v>
          </cell>
        </row>
        <row r="6262">
          <cell r="A6262" t="str">
            <v>Reinsurer</v>
          </cell>
        </row>
        <row r="6263">
          <cell r="A6263" t="str">
            <v>Reinsurer</v>
          </cell>
        </row>
        <row r="6264">
          <cell r="A6264" t="str">
            <v>Reinsurer</v>
          </cell>
        </row>
        <row r="6265">
          <cell r="A6265" t="str">
            <v>Reinsurer</v>
          </cell>
        </row>
        <row r="6266">
          <cell r="A6266" t="str">
            <v>Reinsurer</v>
          </cell>
        </row>
        <row r="6267">
          <cell r="A6267" t="str">
            <v>Reinsurer</v>
          </cell>
        </row>
        <row r="6268">
          <cell r="A6268" t="str">
            <v>Reinsurer</v>
          </cell>
        </row>
        <row r="6269">
          <cell r="A6269" t="str">
            <v>Reinsurer</v>
          </cell>
        </row>
        <row r="6270">
          <cell r="A6270" t="str">
            <v>Reinsurer</v>
          </cell>
        </row>
        <row r="6271">
          <cell r="A6271" t="str">
            <v>Reinsurer</v>
          </cell>
        </row>
        <row r="6272">
          <cell r="A6272" t="str">
            <v>Reinsurer</v>
          </cell>
        </row>
        <row r="6273">
          <cell r="A6273" t="str">
            <v>Direct</v>
          </cell>
        </row>
        <row r="6274">
          <cell r="A6274" t="str">
            <v>Direct</v>
          </cell>
        </row>
        <row r="6275">
          <cell r="A6275" t="str">
            <v>Direct</v>
          </cell>
        </row>
        <row r="6276">
          <cell r="A6276" t="str">
            <v>Direct</v>
          </cell>
        </row>
        <row r="6277">
          <cell r="A6277" t="str">
            <v>Direct</v>
          </cell>
        </row>
        <row r="6278">
          <cell r="A6278" t="str">
            <v>Direct</v>
          </cell>
        </row>
        <row r="6279">
          <cell r="A6279" t="str">
            <v>Direct</v>
          </cell>
        </row>
        <row r="6280">
          <cell r="A6280" t="str">
            <v>Direct</v>
          </cell>
        </row>
        <row r="6281">
          <cell r="A6281" t="str">
            <v>Direct</v>
          </cell>
        </row>
        <row r="6282">
          <cell r="A6282" t="str">
            <v>Direct</v>
          </cell>
        </row>
        <row r="6283">
          <cell r="A6283" t="str">
            <v>Direct</v>
          </cell>
        </row>
        <row r="6284">
          <cell r="A6284" t="str">
            <v>Direct</v>
          </cell>
        </row>
        <row r="6285">
          <cell r="A6285" t="str">
            <v>Direct</v>
          </cell>
        </row>
        <row r="6286">
          <cell r="A6286" t="str">
            <v>Direct</v>
          </cell>
        </row>
        <row r="6287">
          <cell r="A6287" t="str">
            <v>Direct</v>
          </cell>
        </row>
        <row r="6288">
          <cell r="A6288" t="str">
            <v>Direct</v>
          </cell>
        </row>
        <row r="6289">
          <cell r="A6289" t="str">
            <v>Direct</v>
          </cell>
        </row>
        <row r="6290">
          <cell r="A6290" t="str">
            <v>Direct</v>
          </cell>
        </row>
        <row r="6291">
          <cell r="A6291" t="str">
            <v>Direct</v>
          </cell>
        </row>
        <row r="6292">
          <cell r="A6292" t="str">
            <v>Direct</v>
          </cell>
        </row>
        <row r="6293">
          <cell r="A6293" t="str">
            <v>Direct</v>
          </cell>
        </row>
        <row r="6294">
          <cell r="A6294" t="str">
            <v>Direct</v>
          </cell>
        </row>
        <row r="6295">
          <cell r="A6295" t="str">
            <v>Direct</v>
          </cell>
        </row>
        <row r="6296">
          <cell r="A6296" t="str">
            <v>Direct</v>
          </cell>
        </row>
        <row r="6297">
          <cell r="A6297" t="str">
            <v>Direct</v>
          </cell>
        </row>
        <row r="6298">
          <cell r="A6298" t="str">
            <v>Direct</v>
          </cell>
        </row>
        <row r="6299">
          <cell r="A6299" t="str">
            <v>Direct</v>
          </cell>
        </row>
        <row r="6300">
          <cell r="A6300" t="str">
            <v>Direct</v>
          </cell>
        </row>
        <row r="6301">
          <cell r="A6301" t="str">
            <v>Direct</v>
          </cell>
        </row>
        <row r="6302">
          <cell r="A6302" t="str">
            <v>Direct</v>
          </cell>
        </row>
        <row r="6303">
          <cell r="A6303" t="str">
            <v>Direct</v>
          </cell>
        </row>
        <row r="6304">
          <cell r="A6304" t="str">
            <v>Direct</v>
          </cell>
        </row>
        <row r="6305">
          <cell r="A6305" t="str">
            <v>Direct</v>
          </cell>
        </row>
        <row r="6306">
          <cell r="A6306" t="str">
            <v>Direct</v>
          </cell>
        </row>
        <row r="6307">
          <cell r="A6307" t="str">
            <v>Direct</v>
          </cell>
        </row>
        <row r="6308">
          <cell r="A6308" t="str">
            <v>Direct</v>
          </cell>
        </row>
        <row r="6309">
          <cell r="A6309" t="str">
            <v>Direct</v>
          </cell>
        </row>
        <row r="6310">
          <cell r="A6310" t="str">
            <v>Direct</v>
          </cell>
        </row>
        <row r="6311">
          <cell r="A6311" t="str">
            <v>Direct</v>
          </cell>
        </row>
        <row r="6312">
          <cell r="A6312" t="str">
            <v>Direct</v>
          </cell>
        </row>
        <row r="6313">
          <cell r="A6313" t="str">
            <v>Direct</v>
          </cell>
        </row>
        <row r="6314">
          <cell r="A6314" t="str">
            <v>Direct</v>
          </cell>
        </row>
        <row r="6315">
          <cell r="A6315" t="str">
            <v>Direct</v>
          </cell>
        </row>
        <row r="6316">
          <cell r="A6316" t="str">
            <v>Direct</v>
          </cell>
        </row>
        <row r="6317">
          <cell r="A6317" t="str">
            <v>Direct</v>
          </cell>
        </row>
        <row r="6318">
          <cell r="A6318" t="str">
            <v>Direct</v>
          </cell>
        </row>
        <row r="6319">
          <cell r="A6319" t="str">
            <v>Direct</v>
          </cell>
        </row>
        <row r="6320">
          <cell r="A6320" t="str">
            <v>Direct</v>
          </cell>
        </row>
        <row r="6321">
          <cell r="A6321" t="str">
            <v>Direct</v>
          </cell>
        </row>
        <row r="6322">
          <cell r="A6322" t="str">
            <v>Direct</v>
          </cell>
        </row>
        <row r="6323">
          <cell r="A6323" t="str">
            <v>Direct</v>
          </cell>
        </row>
        <row r="6324">
          <cell r="A6324" t="str">
            <v>Direct</v>
          </cell>
        </row>
        <row r="6325">
          <cell r="A6325" t="str">
            <v>Direct</v>
          </cell>
        </row>
        <row r="6326">
          <cell r="A6326" t="str">
            <v>Direct</v>
          </cell>
        </row>
        <row r="6327">
          <cell r="A6327" t="str">
            <v>Direct</v>
          </cell>
        </row>
        <row r="6328">
          <cell r="A6328" t="str">
            <v>Direct</v>
          </cell>
        </row>
        <row r="6329">
          <cell r="A6329" t="str">
            <v>Direct</v>
          </cell>
        </row>
        <row r="6330">
          <cell r="A6330" t="str">
            <v>Direct</v>
          </cell>
        </row>
        <row r="6331">
          <cell r="A6331" t="str">
            <v>Direct</v>
          </cell>
        </row>
        <row r="6332">
          <cell r="A6332" t="str">
            <v>Direct</v>
          </cell>
        </row>
        <row r="6333">
          <cell r="A6333" t="str">
            <v>Direct</v>
          </cell>
        </row>
        <row r="6334">
          <cell r="A6334" t="str">
            <v>Direct</v>
          </cell>
        </row>
        <row r="6335">
          <cell r="A6335" t="str">
            <v>Direct</v>
          </cell>
        </row>
        <row r="6336">
          <cell r="A6336" t="str">
            <v>Direct</v>
          </cell>
        </row>
        <row r="6337">
          <cell r="A6337" t="str">
            <v>Direct</v>
          </cell>
        </row>
        <row r="6338">
          <cell r="A6338" t="str">
            <v>Direct</v>
          </cell>
        </row>
        <row r="6339">
          <cell r="A6339" t="str">
            <v>Direct</v>
          </cell>
        </row>
        <row r="6340">
          <cell r="A6340" t="str">
            <v>Direct</v>
          </cell>
        </row>
        <row r="6341">
          <cell r="A6341" t="str">
            <v>Direct</v>
          </cell>
        </row>
        <row r="6342">
          <cell r="A6342" t="str">
            <v>Direct</v>
          </cell>
        </row>
        <row r="6343">
          <cell r="A6343" t="str">
            <v>Direct</v>
          </cell>
        </row>
        <row r="6344">
          <cell r="A6344" t="str">
            <v>Direct</v>
          </cell>
        </row>
        <row r="6345">
          <cell r="A6345" t="str">
            <v>Direct</v>
          </cell>
        </row>
        <row r="6346">
          <cell r="A6346" t="str">
            <v>Direct</v>
          </cell>
        </row>
        <row r="6347">
          <cell r="A6347" t="str">
            <v>Direct</v>
          </cell>
        </row>
        <row r="6348">
          <cell r="A6348" t="str">
            <v>Direct</v>
          </cell>
        </row>
        <row r="6349">
          <cell r="A6349" t="str">
            <v>Direct</v>
          </cell>
        </row>
        <row r="6350">
          <cell r="A6350" t="str">
            <v>Direct</v>
          </cell>
        </row>
        <row r="6351">
          <cell r="A6351" t="str">
            <v>Direct</v>
          </cell>
        </row>
        <row r="6352">
          <cell r="A6352" t="str">
            <v>Direct</v>
          </cell>
        </row>
        <row r="6353">
          <cell r="A6353" t="str">
            <v>Direct</v>
          </cell>
        </row>
        <row r="6354">
          <cell r="A6354" t="str">
            <v>Direct</v>
          </cell>
        </row>
        <row r="6355">
          <cell r="A6355" t="str">
            <v>Direct</v>
          </cell>
        </row>
        <row r="6356">
          <cell r="A6356" t="str">
            <v>Direct</v>
          </cell>
        </row>
        <row r="6357">
          <cell r="A6357" t="str">
            <v>Direct</v>
          </cell>
        </row>
        <row r="6358">
          <cell r="A6358" t="str">
            <v>Direct</v>
          </cell>
        </row>
        <row r="6359">
          <cell r="A6359" t="str">
            <v>Direct</v>
          </cell>
        </row>
        <row r="6360">
          <cell r="A6360" t="str">
            <v>Direct</v>
          </cell>
        </row>
        <row r="6361">
          <cell r="A6361" t="str">
            <v>Direct</v>
          </cell>
        </row>
        <row r="6362">
          <cell r="A6362" t="str">
            <v>Direct</v>
          </cell>
        </row>
        <row r="6363">
          <cell r="A6363" t="str">
            <v>Direct</v>
          </cell>
        </row>
        <row r="6364">
          <cell r="A6364" t="str">
            <v>Direct</v>
          </cell>
        </row>
        <row r="6365">
          <cell r="A6365" t="str">
            <v>Direct</v>
          </cell>
        </row>
        <row r="6366">
          <cell r="A6366" t="str">
            <v>Direct</v>
          </cell>
        </row>
        <row r="6367">
          <cell r="A6367" t="str">
            <v>Direct</v>
          </cell>
        </row>
        <row r="6368">
          <cell r="A6368" t="str">
            <v>Direct</v>
          </cell>
        </row>
        <row r="6369">
          <cell r="A6369" t="str">
            <v>Direct</v>
          </cell>
        </row>
        <row r="6370">
          <cell r="A6370" t="str">
            <v>Direct</v>
          </cell>
        </row>
        <row r="6371">
          <cell r="A6371" t="str">
            <v>Direct</v>
          </cell>
        </row>
        <row r="6372">
          <cell r="A6372" t="str">
            <v>Direct</v>
          </cell>
        </row>
        <row r="6373">
          <cell r="A6373" t="str">
            <v>Direct</v>
          </cell>
        </row>
        <row r="6374">
          <cell r="A6374" t="str">
            <v>Direct</v>
          </cell>
        </row>
        <row r="6375">
          <cell r="A6375" t="str">
            <v>Direct</v>
          </cell>
        </row>
        <row r="6376">
          <cell r="A6376" t="str">
            <v>Direct</v>
          </cell>
        </row>
        <row r="6377">
          <cell r="A6377" t="str">
            <v>Direct</v>
          </cell>
        </row>
        <row r="6378">
          <cell r="A6378" t="str">
            <v>Direct</v>
          </cell>
        </row>
        <row r="6379">
          <cell r="A6379" t="str">
            <v>Direct</v>
          </cell>
        </row>
        <row r="6380">
          <cell r="A6380" t="str">
            <v>Direct</v>
          </cell>
        </row>
        <row r="6381">
          <cell r="A6381" t="str">
            <v>Direct</v>
          </cell>
        </row>
        <row r="6382">
          <cell r="A6382" t="str">
            <v>Direct</v>
          </cell>
        </row>
        <row r="6383">
          <cell r="A6383" t="str">
            <v>Direct</v>
          </cell>
        </row>
        <row r="6384">
          <cell r="A6384" t="str">
            <v>Direct</v>
          </cell>
        </row>
        <row r="6385">
          <cell r="A6385" t="str">
            <v>Direct</v>
          </cell>
        </row>
        <row r="6386">
          <cell r="A6386" t="str">
            <v>Direct</v>
          </cell>
        </row>
        <row r="6387">
          <cell r="A6387" t="str">
            <v>Direct</v>
          </cell>
        </row>
        <row r="6388">
          <cell r="A6388" t="str">
            <v>Direct</v>
          </cell>
        </row>
        <row r="6389">
          <cell r="A6389" t="str">
            <v>Direct</v>
          </cell>
        </row>
        <row r="6390">
          <cell r="A6390" t="str">
            <v>Direct</v>
          </cell>
        </row>
        <row r="6391">
          <cell r="A6391" t="str">
            <v>Direct</v>
          </cell>
        </row>
        <row r="6392">
          <cell r="A6392" t="str">
            <v>Direct</v>
          </cell>
        </row>
        <row r="6393">
          <cell r="A6393" t="str">
            <v>Direct</v>
          </cell>
        </row>
        <row r="6394">
          <cell r="A6394" t="str">
            <v>Direct</v>
          </cell>
        </row>
        <row r="6395">
          <cell r="A6395" t="str">
            <v>Direct</v>
          </cell>
        </row>
        <row r="6396">
          <cell r="A6396" t="str">
            <v>Direct</v>
          </cell>
        </row>
        <row r="6397">
          <cell r="A6397" t="str">
            <v>Industry</v>
          </cell>
        </row>
        <row r="6398">
          <cell r="A6398" t="str">
            <v>Industry</v>
          </cell>
        </row>
        <row r="6399">
          <cell r="A6399" t="str">
            <v>Industry</v>
          </cell>
        </row>
        <row r="6400">
          <cell r="A6400" t="str">
            <v>Industry</v>
          </cell>
        </row>
        <row r="6401">
          <cell r="A6401" t="str">
            <v>Industry</v>
          </cell>
        </row>
        <row r="6402">
          <cell r="A6402" t="str">
            <v>Industry</v>
          </cell>
        </row>
        <row r="6403">
          <cell r="A6403" t="str">
            <v>Industry</v>
          </cell>
        </row>
        <row r="6404">
          <cell r="A6404" t="str">
            <v>Industry</v>
          </cell>
        </row>
        <row r="6405">
          <cell r="A6405" t="str">
            <v>Industry</v>
          </cell>
        </row>
        <row r="6406">
          <cell r="A6406" t="str">
            <v>Industry</v>
          </cell>
        </row>
        <row r="6407">
          <cell r="A6407" t="str">
            <v>Industry</v>
          </cell>
        </row>
        <row r="6408">
          <cell r="A6408" t="str">
            <v>Industry</v>
          </cell>
        </row>
        <row r="6409">
          <cell r="A6409" t="str">
            <v>Industry</v>
          </cell>
        </row>
        <row r="6410">
          <cell r="A6410" t="str">
            <v>Industry</v>
          </cell>
        </row>
        <row r="6411">
          <cell r="A6411" t="str">
            <v>Industry</v>
          </cell>
        </row>
        <row r="6412">
          <cell r="A6412" t="str">
            <v>Industry</v>
          </cell>
        </row>
        <row r="6413">
          <cell r="A6413" t="str">
            <v>Industry</v>
          </cell>
        </row>
        <row r="6414">
          <cell r="A6414" t="str">
            <v>Industry</v>
          </cell>
        </row>
        <row r="6415">
          <cell r="A6415" t="str">
            <v>Industry</v>
          </cell>
        </row>
        <row r="6416">
          <cell r="A6416" t="str">
            <v>Industry</v>
          </cell>
        </row>
        <row r="6417">
          <cell r="A6417" t="str">
            <v>Industry</v>
          </cell>
        </row>
        <row r="6418">
          <cell r="A6418" t="str">
            <v>Industry</v>
          </cell>
        </row>
        <row r="6419">
          <cell r="A6419" t="str">
            <v>Industry</v>
          </cell>
        </row>
        <row r="6420">
          <cell r="A6420" t="str">
            <v>Industry</v>
          </cell>
        </row>
        <row r="6421">
          <cell r="A6421" t="str">
            <v>Industry</v>
          </cell>
        </row>
        <row r="6422">
          <cell r="A6422" t="str">
            <v>Industry</v>
          </cell>
        </row>
        <row r="6423">
          <cell r="A6423" t="str">
            <v>Industry</v>
          </cell>
        </row>
        <row r="6424">
          <cell r="A6424" t="str">
            <v>Industry</v>
          </cell>
        </row>
        <row r="6425">
          <cell r="A6425" t="str">
            <v>Industry</v>
          </cell>
        </row>
        <row r="6426">
          <cell r="A6426" t="str">
            <v>Industry</v>
          </cell>
        </row>
        <row r="6427">
          <cell r="A6427" t="str">
            <v>Industry</v>
          </cell>
        </row>
        <row r="6428">
          <cell r="A6428" t="str">
            <v>Industry</v>
          </cell>
        </row>
        <row r="6429">
          <cell r="A6429" t="str">
            <v>Industry</v>
          </cell>
        </row>
        <row r="6430">
          <cell r="A6430" t="str">
            <v>Industry</v>
          </cell>
        </row>
        <row r="6431">
          <cell r="A6431" t="str">
            <v>Industry</v>
          </cell>
        </row>
        <row r="6432">
          <cell r="A6432" t="str">
            <v>Industry</v>
          </cell>
        </row>
        <row r="6433">
          <cell r="A6433" t="str">
            <v>Industry</v>
          </cell>
        </row>
        <row r="6434">
          <cell r="A6434" t="str">
            <v>Industry</v>
          </cell>
        </row>
        <row r="6435">
          <cell r="A6435" t="str">
            <v>Industry</v>
          </cell>
        </row>
        <row r="6436">
          <cell r="A6436" t="str">
            <v>Industry</v>
          </cell>
        </row>
        <row r="6437">
          <cell r="A6437" t="str">
            <v>Industry</v>
          </cell>
        </row>
        <row r="6438">
          <cell r="A6438" t="str">
            <v>Industry</v>
          </cell>
        </row>
        <row r="6439">
          <cell r="A6439" t="str">
            <v>Industry</v>
          </cell>
        </row>
        <row r="6440">
          <cell r="A6440" t="str">
            <v>Industry</v>
          </cell>
        </row>
        <row r="6441">
          <cell r="A6441" t="str">
            <v>Industry</v>
          </cell>
        </row>
        <row r="6442">
          <cell r="A6442" t="str">
            <v>Industry</v>
          </cell>
        </row>
        <row r="6443">
          <cell r="A6443" t="str">
            <v>Industry</v>
          </cell>
        </row>
        <row r="6444">
          <cell r="A6444" t="str">
            <v>Industry</v>
          </cell>
        </row>
        <row r="6445">
          <cell r="A6445" t="str">
            <v>Industry</v>
          </cell>
        </row>
        <row r="6446">
          <cell r="A6446" t="str">
            <v>Industry</v>
          </cell>
        </row>
        <row r="6447">
          <cell r="A6447" t="str">
            <v>Industry</v>
          </cell>
        </row>
        <row r="6448">
          <cell r="A6448" t="str">
            <v>Industry</v>
          </cell>
        </row>
        <row r="6449">
          <cell r="A6449" t="str">
            <v>Industry</v>
          </cell>
        </row>
        <row r="6450">
          <cell r="A6450" t="str">
            <v>Industry</v>
          </cell>
        </row>
        <row r="6451">
          <cell r="A6451" t="str">
            <v>Industry</v>
          </cell>
        </row>
        <row r="6452">
          <cell r="A6452" t="str">
            <v>Industry</v>
          </cell>
        </row>
        <row r="6453">
          <cell r="A6453" t="str">
            <v>Industry</v>
          </cell>
        </row>
        <row r="6454">
          <cell r="A6454" t="str">
            <v>Industry</v>
          </cell>
        </row>
        <row r="6455">
          <cell r="A6455" t="str">
            <v>Industry</v>
          </cell>
        </row>
        <row r="6456">
          <cell r="A6456" t="str">
            <v>Industry</v>
          </cell>
        </row>
        <row r="6457">
          <cell r="A6457" t="str">
            <v>Industry</v>
          </cell>
        </row>
        <row r="6458">
          <cell r="A6458" t="str">
            <v>Industry</v>
          </cell>
        </row>
        <row r="6459">
          <cell r="A6459" t="str">
            <v>Industry</v>
          </cell>
        </row>
        <row r="6460">
          <cell r="A6460" t="str">
            <v>Industry</v>
          </cell>
        </row>
        <row r="6461">
          <cell r="A6461" t="str">
            <v>Industry</v>
          </cell>
        </row>
        <row r="6462">
          <cell r="A6462" t="str">
            <v>Industry</v>
          </cell>
        </row>
        <row r="6463">
          <cell r="A6463" t="str">
            <v>Industry</v>
          </cell>
        </row>
        <row r="6464">
          <cell r="A6464" t="str">
            <v>Industry</v>
          </cell>
        </row>
        <row r="6465">
          <cell r="A6465" t="str">
            <v>Industry</v>
          </cell>
        </row>
        <row r="6466">
          <cell r="A6466" t="str">
            <v>Industry</v>
          </cell>
        </row>
        <row r="6467">
          <cell r="A6467" t="str">
            <v>Industry</v>
          </cell>
        </row>
        <row r="6468">
          <cell r="A6468" t="str">
            <v>Industry</v>
          </cell>
        </row>
        <row r="6469">
          <cell r="A6469" t="str">
            <v>Industry</v>
          </cell>
        </row>
        <row r="6470">
          <cell r="A6470" t="str">
            <v>Industry</v>
          </cell>
        </row>
        <row r="6471">
          <cell r="A6471" t="str">
            <v>Industry</v>
          </cell>
        </row>
        <row r="6472">
          <cell r="A6472" t="str">
            <v>Industry</v>
          </cell>
        </row>
        <row r="6473">
          <cell r="A6473" t="str">
            <v>Industry</v>
          </cell>
        </row>
        <row r="6474">
          <cell r="A6474" t="str">
            <v>Industry</v>
          </cell>
        </row>
        <row r="6475">
          <cell r="A6475" t="str">
            <v>Industry</v>
          </cell>
        </row>
        <row r="6476">
          <cell r="A6476" t="str">
            <v>Industry</v>
          </cell>
        </row>
        <row r="6477">
          <cell r="A6477" t="str">
            <v>Industry</v>
          </cell>
        </row>
        <row r="6478">
          <cell r="A6478" t="str">
            <v>Industry</v>
          </cell>
        </row>
        <row r="6479">
          <cell r="A6479" t="str">
            <v>Industry</v>
          </cell>
        </row>
        <row r="6480">
          <cell r="A6480" t="str">
            <v>Industry</v>
          </cell>
        </row>
        <row r="6481">
          <cell r="A6481" t="str">
            <v>Industry</v>
          </cell>
        </row>
        <row r="6482">
          <cell r="A6482" t="str">
            <v>Industry</v>
          </cell>
        </row>
        <row r="6483">
          <cell r="A6483" t="str">
            <v>Industry</v>
          </cell>
        </row>
        <row r="6484">
          <cell r="A6484" t="str">
            <v>Industry</v>
          </cell>
        </row>
        <row r="6485">
          <cell r="A6485" t="str">
            <v>Industry</v>
          </cell>
        </row>
        <row r="6486">
          <cell r="A6486" t="str">
            <v>Industry</v>
          </cell>
        </row>
        <row r="6487">
          <cell r="A6487" t="str">
            <v>Industry</v>
          </cell>
        </row>
        <row r="6488">
          <cell r="A6488" t="str">
            <v>Industry</v>
          </cell>
        </row>
        <row r="6489">
          <cell r="A6489" t="str">
            <v>Industry</v>
          </cell>
        </row>
        <row r="6490">
          <cell r="A6490" t="str">
            <v>Industry</v>
          </cell>
        </row>
        <row r="6491">
          <cell r="A6491" t="str">
            <v>Industry</v>
          </cell>
        </row>
        <row r="6492">
          <cell r="A6492" t="str">
            <v>Industry</v>
          </cell>
        </row>
        <row r="6493">
          <cell r="A6493" t="str">
            <v>Industry</v>
          </cell>
        </row>
        <row r="6494">
          <cell r="A6494" t="str">
            <v>Industry</v>
          </cell>
        </row>
        <row r="6495">
          <cell r="A6495" t="str">
            <v>Industry</v>
          </cell>
        </row>
        <row r="6496">
          <cell r="A6496" t="str">
            <v>Industry</v>
          </cell>
        </row>
        <row r="6497">
          <cell r="A6497" t="str">
            <v>Industry</v>
          </cell>
        </row>
        <row r="6498">
          <cell r="A6498" t="str">
            <v>Industry</v>
          </cell>
        </row>
        <row r="6499">
          <cell r="A6499" t="str">
            <v>Industry</v>
          </cell>
        </row>
        <row r="6500">
          <cell r="A6500" t="str">
            <v>Industry</v>
          </cell>
        </row>
        <row r="6501">
          <cell r="A6501" t="str">
            <v>Industry</v>
          </cell>
        </row>
        <row r="6502">
          <cell r="A6502" t="str">
            <v>Industry</v>
          </cell>
        </row>
        <row r="6503">
          <cell r="A6503" t="str">
            <v>Industry</v>
          </cell>
        </row>
        <row r="6504">
          <cell r="A6504" t="str">
            <v>Industry</v>
          </cell>
        </row>
        <row r="6505">
          <cell r="A6505" t="str">
            <v>Industry</v>
          </cell>
        </row>
        <row r="6506">
          <cell r="A6506" t="str">
            <v>Industry</v>
          </cell>
        </row>
        <row r="6507">
          <cell r="A6507" t="str">
            <v>Industry</v>
          </cell>
        </row>
        <row r="6508">
          <cell r="A6508" t="str">
            <v>Industry</v>
          </cell>
        </row>
        <row r="6509">
          <cell r="A6509" t="str">
            <v>Industry</v>
          </cell>
        </row>
        <row r="6510">
          <cell r="A6510" t="str">
            <v>Industry</v>
          </cell>
        </row>
        <row r="6511">
          <cell r="A6511" t="str">
            <v>Industry</v>
          </cell>
        </row>
        <row r="6512">
          <cell r="A6512" t="str">
            <v>Industry</v>
          </cell>
        </row>
        <row r="6513">
          <cell r="A6513" t="str">
            <v>Industry</v>
          </cell>
        </row>
        <row r="6514">
          <cell r="A6514" t="str">
            <v>Industry</v>
          </cell>
        </row>
        <row r="6515">
          <cell r="A6515" t="str">
            <v>Industry</v>
          </cell>
        </row>
        <row r="6516">
          <cell r="A6516" t="str">
            <v>Industry</v>
          </cell>
        </row>
        <row r="6517">
          <cell r="A6517" t="str">
            <v>Industry</v>
          </cell>
        </row>
        <row r="6518">
          <cell r="A6518" t="str">
            <v>Industry</v>
          </cell>
        </row>
        <row r="6519">
          <cell r="A6519" t="str">
            <v>Industry</v>
          </cell>
        </row>
        <row r="6520">
          <cell r="A6520" t="str">
            <v>Industry</v>
          </cell>
        </row>
        <row r="6521">
          <cell r="A6521" t="str">
            <v>Industry</v>
          </cell>
        </row>
        <row r="6522">
          <cell r="A6522" t="str">
            <v>Industry</v>
          </cell>
        </row>
        <row r="6523">
          <cell r="A6523" t="str">
            <v>Industry</v>
          </cell>
        </row>
        <row r="6524">
          <cell r="A6524" t="str">
            <v>Industry</v>
          </cell>
        </row>
        <row r="6525">
          <cell r="A6525" t="str">
            <v>Reinsurer</v>
          </cell>
        </row>
        <row r="6526">
          <cell r="A6526" t="str">
            <v>Reinsurer</v>
          </cell>
        </row>
        <row r="6527">
          <cell r="A6527" t="str">
            <v>Reinsurer</v>
          </cell>
        </row>
        <row r="6528">
          <cell r="A6528" t="str">
            <v>Reinsurer</v>
          </cell>
        </row>
        <row r="6529">
          <cell r="A6529" t="str">
            <v>Reinsurer</v>
          </cell>
        </row>
        <row r="6530">
          <cell r="A6530" t="str">
            <v>Reinsurer</v>
          </cell>
        </row>
        <row r="6531">
          <cell r="A6531" t="str">
            <v>Reinsurer</v>
          </cell>
        </row>
        <row r="6532">
          <cell r="A6532" t="str">
            <v>Reinsurer</v>
          </cell>
        </row>
        <row r="6533">
          <cell r="A6533" t="str">
            <v>Reinsurer</v>
          </cell>
        </row>
        <row r="6534">
          <cell r="A6534" t="str">
            <v>Reinsurer</v>
          </cell>
        </row>
        <row r="6535">
          <cell r="A6535" t="str">
            <v>Reinsurer</v>
          </cell>
        </row>
        <row r="6536">
          <cell r="A6536" t="str">
            <v>Direct</v>
          </cell>
        </row>
        <row r="6537">
          <cell r="A6537" t="str">
            <v>Direct</v>
          </cell>
        </row>
        <row r="6538">
          <cell r="A6538" t="str">
            <v>Direct</v>
          </cell>
        </row>
        <row r="6539">
          <cell r="A6539" t="str">
            <v>Direct</v>
          </cell>
        </row>
        <row r="6540">
          <cell r="A6540" t="str">
            <v>Direct</v>
          </cell>
        </row>
        <row r="6541">
          <cell r="A6541" t="str">
            <v>Direct</v>
          </cell>
        </row>
        <row r="6542">
          <cell r="A6542" t="str">
            <v>Direct</v>
          </cell>
        </row>
        <row r="6543">
          <cell r="A6543" t="str">
            <v>Direct</v>
          </cell>
        </row>
        <row r="6544">
          <cell r="A6544" t="str">
            <v>Direct</v>
          </cell>
        </row>
        <row r="6545">
          <cell r="A6545" t="str">
            <v>Direct</v>
          </cell>
        </row>
        <row r="6546">
          <cell r="A6546" t="str">
            <v>Direct</v>
          </cell>
        </row>
        <row r="6547">
          <cell r="A6547" t="str">
            <v>Direct</v>
          </cell>
        </row>
        <row r="6548">
          <cell r="A6548" t="str">
            <v>Direct</v>
          </cell>
        </row>
        <row r="6549">
          <cell r="A6549" t="str">
            <v>Direct</v>
          </cell>
        </row>
        <row r="6550">
          <cell r="A6550" t="str">
            <v>Direct</v>
          </cell>
        </row>
        <row r="6551">
          <cell r="A6551" t="str">
            <v>Direct</v>
          </cell>
        </row>
        <row r="6552">
          <cell r="A6552" t="str">
            <v>Direct</v>
          </cell>
        </row>
        <row r="6553">
          <cell r="A6553" t="str">
            <v>Direct</v>
          </cell>
        </row>
        <row r="6554">
          <cell r="A6554" t="str">
            <v>Direct</v>
          </cell>
        </row>
        <row r="6555">
          <cell r="A6555" t="str">
            <v>Direct</v>
          </cell>
        </row>
        <row r="6556">
          <cell r="A6556" t="str">
            <v>Direct</v>
          </cell>
        </row>
        <row r="6557">
          <cell r="A6557" t="str">
            <v>Direct</v>
          </cell>
        </row>
        <row r="6558">
          <cell r="A6558" t="str">
            <v>Industry</v>
          </cell>
        </row>
        <row r="6559">
          <cell r="A6559" t="str">
            <v>Industry</v>
          </cell>
        </row>
        <row r="6560">
          <cell r="A6560" t="str">
            <v>Industry</v>
          </cell>
        </row>
        <row r="6561">
          <cell r="A6561" t="str">
            <v>Industry</v>
          </cell>
        </row>
        <row r="6562">
          <cell r="A6562" t="str">
            <v>Industry</v>
          </cell>
        </row>
        <row r="6563">
          <cell r="A6563" t="str">
            <v>Industry</v>
          </cell>
        </row>
        <row r="6564">
          <cell r="A6564" t="str">
            <v>Industry</v>
          </cell>
        </row>
        <row r="6565">
          <cell r="A6565" t="str">
            <v>Industry</v>
          </cell>
        </row>
        <row r="6566">
          <cell r="A6566" t="str">
            <v>Industry</v>
          </cell>
        </row>
        <row r="6567">
          <cell r="A6567" t="str">
            <v>Industry</v>
          </cell>
        </row>
        <row r="6568">
          <cell r="A6568" t="str">
            <v>Industry</v>
          </cell>
        </row>
        <row r="6569">
          <cell r="A6569" t="str">
            <v>Industry</v>
          </cell>
        </row>
        <row r="6570">
          <cell r="A6570" t="str">
            <v>Industry</v>
          </cell>
        </row>
        <row r="6571">
          <cell r="A6571" t="str">
            <v>Industry</v>
          </cell>
        </row>
        <row r="6572">
          <cell r="A6572" t="str">
            <v>Industry</v>
          </cell>
        </row>
        <row r="6573">
          <cell r="A6573" t="str">
            <v>Industry</v>
          </cell>
        </row>
        <row r="6574">
          <cell r="A6574" t="str">
            <v>Industry</v>
          </cell>
        </row>
        <row r="6575">
          <cell r="A6575" t="str">
            <v>Industry</v>
          </cell>
        </row>
        <row r="6576">
          <cell r="A6576" t="str">
            <v>Industry</v>
          </cell>
        </row>
        <row r="6577">
          <cell r="A6577" t="str">
            <v>Industry</v>
          </cell>
        </row>
        <row r="6578">
          <cell r="A6578" t="str">
            <v>Industry</v>
          </cell>
        </row>
        <row r="6579">
          <cell r="A6579" t="str">
            <v>Industry</v>
          </cell>
        </row>
        <row r="6580">
          <cell r="A6580" t="str">
            <v>Direct</v>
          </cell>
        </row>
        <row r="6581">
          <cell r="A6581" t="str">
            <v>Direct</v>
          </cell>
        </row>
        <row r="6582">
          <cell r="A6582" t="str">
            <v>Direct</v>
          </cell>
        </row>
        <row r="6583">
          <cell r="A6583" t="str">
            <v>Direct</v>
          </cell>
        </row>
        <row r="6584">
          <cell r="A6584" t="str">
            <v>Direct</v>
          </cell>
        </row>
        <row r="6585">
          <cell r="A6585" t="str">
            <v>Direct</v>
          </cell>
        </row>
        <row r="6586">
          <cell r="A6586" t="str">
            <v>Direct</v>
          </cell>
        </row>
        <row r="6587">
          <cell r="A6587" t="str">
            <v>Direct</v>
          </cell>
        </row>
        <row r="6588">
          <cell r="A6588" t="str">
            <v>Direct</v>
          </cell>
        </row>
        <row r="6589">
          <cell r="A6589" t="str">
            <v>Direct</v>
          </cell>
        </row>
        <row r="6590">
          <cell r="A6590" t="str">
            <v>Direct</v>
          </cell>
        </row>
        <row r="6591">
          <cell r="A6591" t="str">
            <v>Direct</v>
          </cell>
        </row>
        <row r="6592">
          <cell r="A6592" t="str">
            <v>Direct</v>
          </cell>
        </row>
        <row r="6593">
          <cell r="A6593" t="str">
            <v>Direct</v>
          </cell>
        </row>
        <row r="6594">
          <cell r="A6594" t="str">
            <v>Direct</v>
          </cell>
        </row>
        <row r="6595">
          <cell r="A6595" t="str">
            <v>Direct</v>
          </cell>
        </row>
        <row r="6596">
          <cell r="A6596" t="str">
            <v>Direct</v>
          </cell>
        </row>
        <row r="6597">
          <cell r="A6597" t="str">
            <v>Direct</v>
          </cell>
        </row>
        <row r="6598">
          <cell r="A6598" t="str">
            <v>Direct</v>
          </cell>
        </row>
        <row r="6599">
          <cell r="A6599" t="str">
            <v>Direct</v>
          </cell>
        </row>
        <row r="6600">
          <cell r="A6600" t="str">
            <v>Direct</v>
          </cell>
        </row>
        <row r="6601">
          <cell r="A6601" t="str">
            <v>Direct</v>
          </cell>
        </row>
        <row r="6602">
          <cell r="A6602" t="str">
            <v>Direct</v>
          </cell>
        </row>
        <row r="6603">
          <cell r="A6603" t="str">
            <v>Direct</v>
          </cell>
        </row>
        <row r="6604">
          <cell r="A6604" t="str">
            <v>Direct</v>
          </cell>
        </row>
        <row r="6605">
          <cell r="A6605" t="str">
            <v>Direct</v>
          </cell>
        </row>
        <row r="6606">
          <cell r="A6606" t="str">
            <v>Direct</v>
          </cell>
        </row>
        <row r="6607">
          <cell r="A6607" t="str">
            <v>Direct</v>
          </cell>
        </row>
        <row r="6608">
          <cell r="A6608" t="str">
            <v>Direct</v>
          </cell>
        </row>
        <row r="6609">
          <cell r="A6609" t="str">
            <v>Direct</v>
          </cell>
        </row>
        <row r="6610">
          <cell r="A6610" t="str">
            <v>Direct</v>
          </cell>
        </row>
        <row r="6611">
          <cell r="A6611" t="str">
            <v>Direct</v>
          </cell>
        </row>
        <row r="6612">
          <cell r="A6612" t="str">
            <v>Direct</v>
          </cell>
        </row>
        <row r="6613">
          <cell r="A6613" t="str">
            <v>Direct</v>
          </cell>
        </row>
        <row r="6614">
          <cell r="A6614" t="str">
            <v>Direct</v>
          </cell>
        </row>
        <row r="6615">
          <cell r="A6615" t="str">
            <v>Direct</v>
          </cell>
        </row>
        <row r="6616">
          <cell r="A6616" t="str">
            <v>Direct</v>
          </cell>
        </row>
        <row r="6617">
          <cell r="A6617" t="str">
            <v>Direct</v>
          </cell>
        </row>
        <row r="6618">
          <cell r="A6618" t="str">
            <v>Direct</v>
          </cell>
        </row>
        <row r="6619">
          <cell r="A6619" t="str">
            <v>Direct</v>
          </cell>
        </row>
        <row r="6620">
          <cell r="A6620" t="str">
            <v>Direct</v>
          </cell>
        </row>
        <row r="6621">
          <cell r="A6621" t="str">
            <v>Direct</v>
          </cell>
        </row>
        <row r="6622">
          <cell r="A6622" t="str">
            <v>Direct</v>
          </cell>
        </row>
        <row r="6623">
          <cell r="A6623" t="str">
            <v>Direct</v>
          </cell>
        </row>
        <row r="6624">
          <cell r="A6624" t="str">
            <v>Direct</v>
          </cell>
        </row>
        <row r="6625">
          <cell r="A6625" t="str">
            <v>Direct</v>
          </cell>
        </row>
        <row r="6626">
          <cell r="A6626" t="str">
            <v>Direct</v>
          </cell>
        </row>
        <row r="6627">
          <cell r="A6627" t="str">
            <v>Direct</v>
          </cell>
        </row>
        <row r="6628">
          <cell r="A6628" t="str">
            <v>Direct</v>
          </cell>
        </row>
        <row r="6629">
          <cell r="A6629" t="str">
            <v>Direct</v>
          </cell>
        </row>
        <row r="6630">
          <cell r="A6630" t="str">
            <v>Direct</v>
          </cell>
        </row>
        <row r="6631">
          <cell r="A6631" t="str">
            <v>Direct</v>
          </cell>
        </row>
        <row r="6632">
          <cell r="A6632" t="str">
            <v>Direct</v>
          </cell>
        </row>
        <row r="6633">
          <cell r="A6633" t="str">
            <v>Direct</v>
          </cell>
        </row>
        <row r="6634">
          <cell r="A6634" t="str">
            <v>Direct</v>
          </cell>
        </row>
        <row r="6635">
          <cell r="A6635" t="str">
            <v>Direct</v>
          </cell>
        </row>
        <row r="6636">
          <cell r="A6636" t="str">
            <v>Direct</v>
          </cell>
        </row>
        <row r="6637">
          <cell r="A6637" t="str">
            <v>Direct</v>
          </cell>
        </row>
        <row r="6638">
          <cell r="A6638" t="str">
            <v>Direct</v>
          </cell>
        </row>
        <row r="6639">
          <cell r="A6639" t="str">
            <v>Direct</v>
          </cell>
        </row>
        <row r="6640">
          <cell r="A6640" t="str">
            <v>Direct</v>
          </cell>
        </row>
        <row r="6641">
          <cell r="A6641" t="str">
            <v>Direct</v>
          </cell>
        </row>
        <row r="6642">
          <cell r="A6642" t="str">
            <v>Direct</v>
          </cell>
        </row>
        <row r="6643">
          <cell r="A6643" t="str">
            <v>Direct</v>
          </cell>
        </row>
        <row r="6644">
          <cell r="A6644" t="str">
            <v>Direct</v>
          </cell>
        </row>
        <row r="6645">
          <cell r="A6645" t="str">
            <v>Direct</v>
          </cell>
        </row>
        <row r="6646">
          <cell r="A6646" t="str">
            <v>Direct</v>
          </cell>
        </row>
        <row r="6647">
          <cell r="A6647" t="str">
            <v>Direct</v>
          </cell>
        </row>
        <row r="6648">
          <cell r="A6648" t="str">
            <v>Direct</v>
          </cell>
        </row>
        <row r="6649">
          <cell r="A6649" t="str">
            <v>Direct</v>
          </cell>
        </row>
        <row r="6650">
          <cell r="A6650" t="str">
            <v>Direct</v>
          </cell>
        </row>
        <row r="6651">
          <cell r="A6651" t="str">
            <v>Direct</v>
          </cell>
        </row>
        <row r="6652">
          <cell r="A6652" t="str">
            <v>Direct</v>
          </cell>
        </row>
        <row r="6653">
          <cell r="A6653" t="str">
            <v>Direct</v>
          </cell>
        </row>
        <row r="6654">
          <cell r="A6654" t="str">
            <v>Direct</v>
          </cell>
        </row>
        <row r="6655">
          <cell r="A6655" t="str">
            <v>Direct</v>
          </cell>
        </row>
        <row r="6656">
          <cell r="A6656" t="str">
            <v>Direct</v>
          </cell>
        </row>
        <row r="6657">
          <cell r="A6657" t="str">
            <v>Direct</v>
          </cell>
        </row>
        <row r="6658">
          <cell r="A6658" t="str">
            <v>Direct</v>
          </cell>
        </row>
        <row r="6659">
          <cell r="A6659" t="str">
            <v>Direct</v>
          </cell>
        </row>
        <row r="6660">
          <cell r="A6660" t="str">
            <v>Direct</v>
          </cell>
        </row>
        <row r="6661">
          <cell r="A6661" t="str">
            <v>Direct</v>
          </cell>
        </row>
        <row r="6662">
          <cell r="A6662" t="str">
            <v>Direct</v>
          </cell>
        </row>
        <row r="6663">
          <cell r="A6663" t="str">
            <v>Direct</v>
          </cell>
        </row>
        <row r="6664">
          <cell r="A6664" t="str">
            <v>Direct</v>
          </cell>
        </row>
        <row r="6665">
          <cell r="A6665" t="str">
            <v>Direct</v>
          </cell>
        </row>
        <row r="6666">
          <cell r="A6666" t="str">
            <v>Direct</v>
          </cell>
        </row>
        <row r="6667">
          <cell r="A6667" t="str">
            <v>Direct</v>
          </cell>
        </row>
        <row r="6668">
          <cell r="A6668" t="str">
            <v>Direct</v>
          </cell>
        </row>
        <row r="6669">
          <cell r="A6669" t="str">
            <v>Direct</v>
          </cell>
        </row>
        <row r="6670">
          <cell r="A6670" t="str">
            <v>Direct</v>
          </cell>
        </row>
        <row r="6671">
          <cell r="A6671" t="str">
            <v>Direct</v>
          </cell>
        </row>
        <row r="6672">
          <cell r="A6672" t="str">
            <v>Direct</v>
          </cell>
        </row>
        <row r="6673">
          <cell r="A6673" t="str">
            <v>Direct</v>
          </cell>
        </row>
        <row r="6674">
          <cell r="A6674" t="str">
            <v>Direct</v>
          </cell>
        </row>
        <row r="6675">
          <cell r="A6675" t="str">
            <v>Direct</v>
          </cell>
        </row>
        <row r="6676">
          <cell r="A6676" t="str">
            <v>Direct</v>
          </cell>
        </row>
        <row r="6677">
          <cell r="A6677" t="str">
            <v>Direct</v>
          </cell>
        </row>
        <row r="6678">
          <cell r="A6678" t="str">
            <v>Direct</v>
          </cell>
        </row>
        <row r="6679">
          <cell r="A6679" t="str">
            <v>Direct</v>
          </cell>
        </row>
        <row r="6680">
          <cell r="A6680" t="str">
            <v>Direct</v>
          </cell>
        </row>
        <row r="6681">
          <cell r="A6681" t="str">
            <v>Direct</v>
          </cell>
        </row>
        <row r="6682">
          <cell r="A6682" t="str">
            <v>Direct</v>
          </cell>
        </row>
        <row r="6683">
          <cell r="A6683" t="str">
            <v>Direct</v>
          </cell>
        </row>
        <row r="6684">
          <cell r="A6684" t="str">
            <v>Direct</v>
          </cell>
        </row>
        <row r="6685">
          <cell r="A6685" t="str">
            <v>Direct</v>
          </cell>
        </row>
        <row r="6686">
          <cell r="A6686" t="str">
            <v>Direct</v>
          </cell>
        </row>
        <row r="6687">
          <cell r="A6687" t="str">
            <v>Direct</v>
          </cell>
        </row>
        <row r="6688">
          <cell r="A6688" t="str">
            <v>Direct</v>
          </cell>
        </row>
        <row r="6689">
          <cell r="A6689" t="str">
            <v>Direct</v>
          </cell>
        </row>
        <row r="6690">
          <cell r="A6690" t="str">
            <v>Direct</v>
          </cell>
        </row>
        <row r="6691">
          <cell r="A6691" t="str">
            <v>Direct</v>
          </cell>
        </row>
        <row r="6692">
          <cell r="A6692" t="str">
            <v>Direct</v>
          </cell>
        </row>
        <row r="6693">
          <cell r="A6693" t="str">
            <v>Direct</v>
          </cell>
        </row>
        <row r="6694">
          <cell r="A6694" t="str">
            <v>Direct</v>
          </cell>
        </row>
        <row r="6695">
          <cell r="A6695" t="str">
            <v>Direct</v>
          </cell>
        </row>
        <row r="6696">
          <cell r="A6696" t="str">
            <v>Direct</v>
          </cell>
        </row>
        <row r="6697">
          <cell r="A6697" t="str">
            <v>Direct</v>
          </cell>
        </row>
        <row r="6698">
          <cell r="A6698" t="str">
            <v>Direct</v>
          </cell>
        </row>
        <row r="6699">
          <cell r="A6699" t="str">
            <v>Direct</v>
          </cell>
        </row>
        <row r="6700">
          <cell r="A6700" t="str">
            <v>Direct</v>
          </cell>
        </row>
        <row r="6701">
          <cell r="A6701" t="str">
            <v>Direct</v>
          </cell>
        </row>
        <row r="6702">
          <cell r="A6702" t="str">
            <v>Direct</v>
          </cell>
        </row>
        <row r="6703">
          <cell r="A6703" t="str">
            <v>Direct</v>
          </cell>
        </row>
        <row r="6704">
          <cell r="A6704" t="str">
            <v>Direct</v>
          </cell>
        </row>
        <row r="6705">
          <cell r="A6705" t="str">
            <v>Direct</v>
          </cell>
        </row>
        <row r="6706">
          <cell r="A6706" t="str">
            <v>Direct</v>
          </cell>
        </row>
        <row r="6707">
          <cell r="A6707" t="str">
            <v>Direct</v>
          </cell>
        </row>
        <row r="6708">
          <cell r="A6708" t="str">
            <v>Direct</v>
          </cell>
        </row>
        <row r="6709">
          <cell r="A6709" t="str">
            <v>Direct</v>
          </cell>
        </row>
        <row r="6710">
          <cell r="A6710" t="str">
            <v>Direct</v>
          </cell>
        </row>
        <row r="6711">
          <cell r="A6711" t="str">
            <v>Direct</v>
          </cell>
        </row>
        <row r="6712">
          <cell r="A6712" t="str">
            <v>Direct</v>
          </cell>
        </row>
        <row r="6713">
          <cell r="A6713" t="str">
            <v>Direct</v>
          </cell>
        </row>
        <row r="6714">
          <cell r="A6714" t="str">
            <v>Direct</v>
          </cell>
        </row>
        <row r="6715">
          <cell r="A6715" t="str">
            <v>Direct</v>
          </cell>
        </row>
        <row r="6716">
          <cell r="A6716" t="str">
            <v>Direct</v>
          </cell>
        </row>
        <row r="6717">
          <cell r="A6717" t="str">
            <v>Direct</v>
          </cell>
        </row>
        <row r="6718">
          <cell r="A6718" t="str">
            <v>Direct</v>
          </cell>
        </row>
        <row r="6719">
          <cell r="A6719" t="str">
            <v>Direct</v>
          </cell>
        </row>
        <row r="6720">
          <cell r="A6720" t="str">
            <v>Direct</v>
          </cell>
        </row>
        <row r="6721">
          <cell r="A6721" t="str">
            <v>Direct</v>
          </cell>
        </row>
        <row r="6722">
          <cell r="A6722" t="str">
            <v>Direct</v>
          </cell>
        </row>
        <row r="6723">
          <cell r="A6723" t="str">
            <v>Direct</v>
          </cell>
        </row>
        <row r="6724">
          <cell r="A6724" t="str">
            <v>Direct</v>
          </cell>
        </row>
        <row r="6725">
          <cell r="A6725" t="str">
            <v>Direct</v>
          </cell>
        </row>
        <row r="6726">
          <cell r="A6726" t="str">
            <v>Direct</v>
          </cell>
        </row>
        <row r="6727">
          <cell r="A6727" t="str">
            <v>Direct</v>
          </cell>
        </row>
        <row r="6728">
          <cell r="A6728" t="str">
            <v>Direct</v>
          </cell>
        </row>
        <row r="6729">
          <cell r="A6729" t="str">
            <v>Direct</v>
          </cell>
        </row>
        <row r="6730">
          <cell r="A6730" t="str">
            <v>Direct</v>
          </cell>
        </row>
        <row r="6731">
          <cell r="A6731" t="str">
            <v>Direct</v>
          </cell>
        </row>
        <row r="6732">
          <cell r="A6732" t="str">
            <v>Direct</v>
          </cell>
        </row>
        <row r="6733">
          <cell r="A6733" t="str">
            <v>Direct</v>
          </cell>
        </row>
        <row r="6734">
          <cell r="A6734" t="str">
            <v>Direct</v>
          </cell>
        </row>
        <row r="6735">
          <cell r="A6735" t="str">
            <v>Direct</v>
          </cell>
        </row>
        <row r="6736">
          <cell r="A6736" t="str">
            <v>Direct</v>
          </cell>
        </row>
        <row r="6737">
          <cell r="A6737" t="str">
            <v>Direct</v>
          </cell>
        </row>
        <row r="6738">
          <cell r="A6738" t="str">
            <v>Direct</v>
          </cell>
        </row>
        <row r="6739">
          <cell r="A6739" t="str">
            <v>Industry</v>
          </cell>
        </row>
        <row r="6740">
          <cell r="A6740" t="str">
            <v>Industry</v>
          </cell>
        </row>
        <row r="6741">
          <cell r="A6741" t="str">
            <v>Industry</v>
          </cell>
        </row>
        <row r="6742">
          <cell r="A6742" t="str">
            <v>Industry</v>
          </cell>
        </row>
        <row r="6743">
          <cell r="A6743" t="str">
            <v>Industry</v>
          </cell>
        </row>
        <row r="6744">
          <cell r="A6744" t="str">
            <v>Industry</v>
          </cell>
        </row>
        <row r="6745">
          <cell r="A6745" t="str">
            <v>Industry</v>
          </cell>
        </row>
        <row r="6746">
          <cell r="A6746" t="str">
            <v>Industry</v>
          </cell>
        </row>
        <row r="6747">
          <cell r="A6747" t="str">
            <v>Industry</v>
          </cell>
        </row>
        <row r="6748">
          <cell r="A6748" t="str">
            <v>Industry</v>
          </cell>
        </row>
        <row r="6749">
          <cell r="A6749" t="str">
            <v>Industry</v>
          </cell>
        </row>
        <row r="6750">
          <cell r="A6750" t="str">
            <v>Industry</v>
          </cell>
        </row>
        <row r="6751">
          <cell r="A6751" t="str">
            <v>Industry</v>
          </cell>
        </row>
        <row r="6752">
          <cell r="A6752" t="str">
            <v>Industry</v>
          </cell>
        </row>
        <row r="6753">
          <cell r="A6753" t="str">
            <v>Industry</v>
          </cell>
        </row>
        <row r="6754">
          <cell r="A6754" t="str">
            <v>Industry</v>
          </cell>
        </row>
        <row r="6755">
          <cell r="A6755" t="str">
            <v>Industry</v>
          </cell>
        </row>
        <row r="6756">
          <cell r="A6756" t="str">
            <v>Industry</v>
          </cell>
        </row>
        <row r="6757">
          <cell r="A6757" t="str">
            <v>Industry</v>
          </cell>
        </row>
        <row r="6758">
          <cell r="A6758" t="str">
            <v>Industry</v>
          </cell>
        </row>
        <row r="6759">
          <cell r="A6759" t="str">
            <v>Industry</v>
          </cell>
        </row>
        <row r="6760">
          <cell r="A6760" t="str">
            <v>Industry</v>
          </cell>
        </row>
        <row r="6761">
          <cell r="A6761" t="str">
            <v>Industry</v>
          </cell>
        </row>
        <row r="6762">
          <cell r="A6762" t="str">
            <v>Industry</v>
          </cell>
        </row>
        <row r="6763">
          <cell r="A6763" t="str">
            <v>Industry</v>
          </cell>
        </row>
        <row r="6764">
          <cell r="A6764" t="str">
            <v>Industry</v>
          </cell>
        </row>
        <row r="6765">
          <cell r="A6765" t="str">
            <v>Industry</v>
          </cell>
        </row>
        <row r="6766">
          <cell r="A6766" t="str">
            <v>Industry</v>
          </cell>
        </row>
        <row r="6767">
          <cell r="A6767" t="str">
            <v>Industry</v>
          </cell>
        </row>
        <row r="6768">
          <cell r="A6768" t="str">
            <v>Industry</v>
          </cell>
        </row>
        <row r="6769">
          <cell r="A6769" t="str">
            <v>Industry</v>
          </cell>
        </row>
        <row r="6770">
          <cell r="A6770" t="str">
            <v>Industry</v>
          </cell>
        </row>
        <row r="6771">
          <cell r="A6771" t="str">
            <v>Industry</v>
          </cell>
        </row>
        <row r="6772">
          <cell r="A6772" t="str">
            <v>Industry</v>
          </cell>
        </row>
        <row r="6773">
          <cell r="A6773" t="str">
            <v>Industry</v>
          </cell>
        </row>
        <row r="6774">
          <cell r="A6774" t="str">
            <v>Industry</v>
          </cell>
        </row>
        <row r="6775">
          <cell r="A6775" t="str">
            <v>Industry</v>
          </cell>
        </row>
        <row r="6776">
          <cell r="A6776" t="str">
            <v>Industry</v>
          </cell>
        </row>
        <row r="6777">
          <cell r="A6777" t="str">
            <v>Industry</v>
          </cell>
        </row>
        <row r="6778">
          <cell r="A6778" t="str">
            <v>Industry</v>
          </cell>
        </row>
        <row r="6779">
          <cell r="A6779" t="str">
            <v>Industry</v>
          </cell>
        </row>
        <row r="6780">
          <cell r="A6780" t="str">
            <v>Industry</v>
          </cell>
        </row>
        <row r="6781">
          <cell r="A6781" t="str">
            <v>Industry</v>
          </cell>
        </row>
        <row r="6782">
          <cell r="A6782" t="str">
            <v>Industry</v>
          </cell>
        </row>
        <row r="6783">
          <cell r="A6783" t="str">
            <v>Industry</v>
          </cell>
        </row>
        <row r="6784">
          <cell r="A6784" t="str">
            <v>Industry</v>
          </cell>
        </row>
        <row r="6785">
          <cell r="A6785" t="str">
            <v>Industry</v>
          </cell>
        </row>
        <row r="6786">
          <cell r="A6786" t="str">
            <v>Industry</v>
          </cell>
        </row>
        <row r="6787">
          <cell r="A6787" t="str">
            <v>Industry</v>
          </cell>
        </row>
        <row r="6788">
          <cell r="A6788" t="str">
            <v>Industry</v>
          </cell>
        </row>
        <row r="6789">
          <cell r="A6789" t="str">
            <v>Industry</v>
          </cell>
        </row>
        <row r="6790">
          <cell r="A6790" t="str">
            <v>Industry</v>
          </cell>
        </row>
        <row r="6791">
          <cell r="A6791" t="str">
            <v>Industry</v>
          </cell>
        </row>
        <row r="6792">
          <cell r="A6792" t="str">
            <v>Industry</v>
          </cell>
        </row>
        <row r="6793">
          <cell r="A6793" t="str">
            <v>Industry</v>
          </cell>
        </row>
        <row r="6794">
          <cell r="A6794" t="str">
            <v>Industry</v>
          </cell>
        </row>
        <row r="6795">
          <cell r="A6795" t="str">
            <v>Industry</v>
          </cell>
        </row>
        <row r="6796">
          <cell r="A6796" t="str">
            <v>Industry</v>
          </cell>
        </row>
        <row r="6797">
          <cell r="A6797" t="str">
            <v>Industry</v>
          </cell>
        </row>
        <row r="6798">
          <cell r="A6798" t="str">
            <v>Industry</v>
          </cell>
        </row>
        <row r="6799">
          <cell r="A6799" t="str">
            <v>Industry</v>
          </cell>
        </row>
        <row r="6800">
          <cell r="A6800" t="str">
            <v>Industry</v>
          </cell>
        </row>
        <row r="6801">
          <cell r="A6801" t="str">
            <v>Industry</v>
          </cell>
        </row>
        <row r="6802">
          <cell r="A6802" t="str">
            <v>Industry</v>
          </cell>
        </row>
        <row r="6803">
          <cell r="A6803" t="str">
            <v>Industry</v>
          </cell>
        </row>
        <row r="6804">
          <cell r="A6804" t="str">
            <v>Industry</v>
          </cell>
        </row>
        <row r="6805">
          <cell r="A6805" t="str">
            <v>Industry</v>
          </cell>
        </row>
        <row r="6806">
          <cell r="A6806" t="str">
            <v>Industry</v>
          </cell>
        </row>
        <row r="6807">
          <cell r="A6807" t="str">
            <v>Industry</v>
          </cell>
        </row>
        <row r="6808">
          <cell r="A6808" t="str">
            <v>Industry</v>
          </cell>
        </row>
        <row r="6809">
          <cell r="A6809" t="str">
            <v>Industry</v>
          </cell>
        </row>
        <row r="6810">
          <cell r="A6810" t="str">
            <v>Industry</v>
          </cell>
        </row>
        <row r="6811">
          <cell r="A6811" t="str">
            <v>Industry</v>
          </cell>
        </row>
        <row r="6812">
          <cell r="A6812" t="str">
            <v>Industry</v>
          </cell>
        </row>
        <row r="6813">
          <cell r="A6813" t="str">
            <v>Industry</v>
          </cell>
        </row>
        <row r="6814">
          <cell r="A6814" t="str">
            <v>Industry</v>
          </cell>
        </row>
        <row r="6815">
          <cell r="A6815" t="str">
            <v>Industry</v>
          </cell>
        </row>
        <row r="6816">
          <cell r="A6816" t="str">
            <v>Industry</v>
          </cell>
        </row>
        <row r="6817">
          <cell r="A6817" t="str">
            <v>Industry</v>
          </cell>
        </row>
        <row r="6818">
          <cell r="A6818" t="str">
            <v>Industry</v>
          </cell>
        </row>
        <row r="6819">
          <cell r="A6819" t="str">
            <v>Industry</v>
          </cell>
        </row>
        <row r="6820">
          <cell r="A6820" t="str">
            <v>Industry</v>
          </cell>
        </row>
        <row r="6821">
          <cell r="A6821" t="str">
            <v>Industry</v>
          </cell>
        </row>
        <row r="6822">
          <cell r="A6822" t="str">
            <v>Industry</v>
          </cell>
        </row>
        <row r="6823">
          <cell r="A6823" t="str">
            <v>Industry</v>
          </cell>
        </row>
        <row r="6824">
          <cell r="A6824" t="str">
            <v>Industry</v>
          </cell>
        </row>
        <row r="6825">
          <cell r="A6825" t="str">
            <v>Industry</v>
          </cell>
        </row>
        <row r="6826">
          <cell r="A6826" t="str">
            <v>Industry</v>
          </cell>
        </row>
        <row r="6827">
          <cell r="A6827" t="str">
            <v>Industry</v>
          </cell>
        </row>
        <row r="6828">
          <cell r="A6828" t="str">
            <v>Industry</v>
          </cell>
        </row>
        <row r="6829">
          <cell r="A6829" t="str">
            <v>Industry</v>
          </cell>
        </row>
        <row r="6830">
          <cell r="A6830" t="str">
            <v>Industry</v>
          </cell>
        </row>
        <row r="6831">
          <cell r="A6831" t="str">
            <v>Industry</v>
          </cell>
        </row>
        <row r="6832">
          <cell r="A6832" t="str">
            <v>Industry</v>
          </cell>
        </row>
        <row r="6833">
          <cell r="A6833" t="str">
            <v>Industry</v>
          </cell>
        </row>
        <row r="6834">
          <cell r="A6834" t="str">
            <v>Industry</v>
          </cell>
        </row>
        <row r="6835">
          <cell r="A6835" t="str">
            <v>Industry</v>
          </cell>
        </row>
        <row r="6836">
          <cell r="A6836" t="str">
            <v>Industry</v>
          </cell>
        </row>
        <row r="6837">
          <cell r="A6837" t="str">
            <v>Industry</v>
          </cell>
        </row>
        <row r="6838">
          <cell r="A6838" t="str">
            <v>Industry</v>
          </cell>
        </row>
        <row r="6839">
          <cell r="A6839" t="str">
            <v>Industry</v>
          </cell>
        </row>
        <row r="6840">
          <cell r="A6840" t="str">
            <v>Industry</v>
          </cell>
        </row>
        <row r="6841">
          <cell r="A6841" t="str">
            <v>Industry</v>
          </cell>
        </row>
        <row r="6842">
          <cell r="A6842" t="str">
            <v>Industry</v>
          </cell>
        </row>
        <row r="6843">
          <cell r="A6843" t="str">
            <v>Industry</v>
          </cell>
        </row>
        <row r="6844">
          <cell r="A6844" t="str">
            <v>Industry</v>
          </cell>
        </row>
        <row r="6845">
          <cell r="A6845" t="str">
            <v>Industry</v>
          </cell>
        </row>
        <row r="6846">
          <cell r="A6846" t="str">
            <v>Industry</v>
          </cell>
        </row>
        <row r="6847">
          <cell r="A6847" t="str">
            <v>Industry</v>
          </cell>
        </row>
        <row r="6848">
          <cell r="A6848" t="str">
            <v>Industry</v>
          </cell>
        </row>
        <row r="6849">
          <cell r="A6849" t="str">
            <v>Industry</v>
          </cell>
        </row>
        <row r="6850">
          <cell r="A6850" t="str">
            <v>Industry</v>
          </cell>
        </row>
        <row r="6851">
          <cell r="A6851" t="str">
            <v>Industry</v>
          </cell>
        </row>
        <row r="6852">
          <cell r="A6852" t="str">
            <v>Industry</v>
          </cell>
        </row>
        <row r="6853">
          <cell r="A6853" t="str">
            <v>Industry</v>
          </cell>
        </row>
        <row r="6854">
          <cell r="A6854" t="str">
            <v>Industry</v>
          </cell>
        </row>
        <row r="6855">
          <cell r="A6855" t="str">
            <v>Industry</v>
          </cell>
        </row>
        <row r="6856">
          <cell r="A6856" t="str">
            <v>Industry</v>
          </cell>
        </row>
        <row r="6857">
          <cell r="A6857" t="str">
            <v>Industry</v>
          </cell>
        </row>
        <row r="6858">
          <cell r="A6858" t="str">
            <v>Industry</v>
          </cell>
        </row>
        <row r="6859">
          <cell r="A6859" t="str">
            <v>Industry</v>
          </cell>
        </row>
        <row r="6860">
          <cell r="A6860" t="str">
            <v>Industry</v>
          </cell>
        </row>
        <row r="6861">
          <cell r="A6861" t="str">
            <v>Industry</v>
          </cell>
        </row>
        <row r="6862">
          <cell r="A6862" t="str">
            <v>Industry</v>
          </cell>
        </row>
        <row r="6863">
          <cell r="A6863" t="str">
            <v>Industry</v>
          </cell>
        </row>
        <row r="6864">
          <cell r="A6864" t="str">
            <v>Industry</v>
          </cell>
        </row>
        <row r="6865">
          <cell r="A6865" t="str">
            <v>Industry</v>
          </cell>
        </row>
        <row r="6866">
          <cell r="A6866" t="str">
            <v>Industry</v>
          </cell>
        </row>
        <row r="6867">
          <cell r="A6867" t="str">
            <v>Industry</v>
          </cell>
        </row>
        <row r="6868">
          <cell r="A6868" t="str">
            <v>Industry</v>
          </cell>
        </row>
        <row r="6869">
          <cell r="A6869" t="str">
            <v>Industry</v>
          </cell>
        </row>
        <row r="6870">
          <cell r="A6870" t="str">
            <v>Industry</v>
          </cell>
        </row>
        <row r="6871">
          <cell r="A6871" t="str">
            <v>Industry</v>
          </cell>
        </row>
        <row r="6872">
          <cell r="A6872" t="str">
            <v>Industry</v>
          </cell>
        </row>
        <row r="6873">
          <cell r="A6873" t="str">
            <v>Industry</v>
          </cell>
        </row>
        <row r="6874">
          <cell r="A6874" t="str">
            <v>Industry</v>
          </cell>
        </row>
        <row r="6875">
          <cell r="A6875" t="str">
            <v>Industry</v>
          </cell>
        </row>
        <row r="6876">
          <cell r="A6876" t="str">
            <v>Industry</v>
          </cell>
        </row>
        <row r="6877">
          <cell r="A6877" t="str">
            <v>Industry</v>
          </cell>
        </row>
        <row r="6878">
          <cell r="A6878" t="str">
            <v>Industry</v>
          </cell>
        </row>
        <row r="6879">
          <cell r="A6879" t="str">
            <v>Industry</v>
          </cell>
        </row>
        <row r="6880">
          <cell r="A6880" t="str">
            <v>Industry</v>
          </cell>
        </row>
        <row r="6881">
          <cell r="A6881" t="str">
            <v>Industry</v>
          </cell>
        </row>
        <row r="6882">
          <cell r="A6882" t="str">
            <v>Industry</v>
          </cell>
        </row>
        <row r="6883">
          <cell r="A6883" t="str">
            <v>Industry</v>
          </cell>
        </row>
        <row r="6884">
          <cell r="A6884" t="str">
            <v>Industry</v>
          </cell>
        </row>
        <row r="6885">
          <cell r="A6885" t="str">
            <v>Industry</v>
          </cell>
        </row>
        <row r="6886">
          <cell r="A6886" t="str">
            <v>Industry</v>
          </cell>
        </row>
        <row r="6887">
          <cell r="A6887" t="str">
            <v>Industry</v>
          </cell>
        </row>
        <row r="6888">
          <cell r="A6888" t="str">
            <v>Industry</v>
          </cell>
        </row>
        <row r="6889">
          <cell r="A6889" t="str">
            <v>Industry</v>
          </cell>
        </row>
        <row r="6890">
          <cell r="A6890" t="str">
            <v>Industry</v>
          </cell>
        </row>
        <row r="6891">
          <cell r="A6891" t="str">
            <v>Industry</v>
          </cell>
        </row>
        <row r="6892">
          <cell r="A6892" t="str">
            <v>Industry</v>
          </cell>
        </row>
        <row r="6893">
          <cell r="A6893" t="str">
            <v>Industry</v>
          </cell>
        </row>
        <row r="6894">
          <cell r="A6894" t="str">
            <v>Industry</v>
          </cell>
        </row>
        <row r="6895">
          <cell r="A6895" t="str">
            <v>Industry</v>
          </cell>
        </row>
        <row r="6896">
          <cell r="A6896" t="str">
            <v>Industry</v>
          </cell>
        </row>
        <row r="6897">
          <cell r="A6897" t="str">
            <v>Industry</v>
          </cell>
        </row>
        <row r="6898">
          <cell r="A6898" t="str">
            <v>Direct</v>
          </cell>
        </row>
        <row r="6899">
          <cell r="A6899" t="str">
            <v>Direct</v>
          </cell>
        </row>
        <row r="6900">
          <cell r="A6900" t="str">
            <v>Direct</v>
          </cell>
        </row>
        <row r="6901">
          <cell r="A6901" t="str">
            <v>Direct</v>
          </cell>
        </row>
        <row r="6902">
          <cell r="A6902" t="str">
            <v>Direct</v>
          </cell>
        </row>
        <row r="6903">
          <cell r="A6903" t="str">
            <v>Direct</v>
          </cell>
        </row>
        <row r="6904">
          <cell r="A6904" t="str">
            <v>Direct</v>
          </cell>
        </row>
        <row r="6905">
          <cell r="A6905" t="str">
            <v>Direct</v>
          </cell>
        </row>
        <row r="6906">
          <cell r="A6906" t="str">
            <v>Direct</v>
          </cell>
        </row>
        <row r="6907">
          <cell r="A6907" t="str">
            <v>Direct</v>
          </cell>
        </row>
        <row r="6908">
          <cell r="A6908" t="str">
            <v>Direct</v>
          </cell>
        </row>
        <row r="6909">
          <cell r="A6909" t="str">
            <v>Direct</v>
          </cell>
        </row>
        <row r="6910">
          <cell r="A6910" t="str">
            <v>Direct</v>
          </cell>
        </row>
        <row r="6911">
          <cell r="A6911" t="str">
            <v>Direct</v>
          </cell>
        </row>
        <row r="6912">
          <cell r="A6912" t="str">
            <v>Direct</v>
          </cell>
        </row>
        <row r="6913">
          <cell r="A6913" t="str">
            <v>Direct</v>
          </cell>
        </row>
        <row r="6914">
          <cell r="A6914" t="str">
            <v>Direct</v>
          </cell>
        </row>
        <row r="6915">
          <cell r="A6915" t="str">
            <v>Direct</v>
          </cell>
        </row>
        <row r="6916">
          <cell r="A6916" t="str">
            <v>Direct</v>
          </cell>
        </row>
        <row r="6917">
          <cell r="A6917" t="str">
            <v>Direct</v>
          </cell>
        </row>
        <row r="6918">
          <cell r="A6918" t="str">
            <v>Direct</v>
          </cell>
        </row>
        <row r="6919">
          <cell r="A6919" t="str">
            <v>Direct</v>
          </cell>
        </row>
        <row r="6920">
          <cell r="A6920" t="str">
            <v>Direct</v>
          </cell>
        </row>
        <row r="6921">
          <cell r="A6921" t="str">
            <v>Direct</v>
          </cell>
        </row>
        <row r="6922">
          <cell r="A6922" t="str">
            <v>Direct</v>
          </cell>
        </row>
        <row r="6923">
          <cell r="A6923" t="str">
            <v>Direct</v>
          </cell>
        </row>
        <row r="6924">
          <cell r="A6924" t="str">
            <v>Direct</v>
          </cell>
        </row>
        <row r="6925">
          <cell r="A6925" t="str">
            <v>Direct</v>
          </cell>
        </row>
        <row r="6926">
          <cell r="A6926" t="str">
            <v>Direct</v>
          </cell>
        </row>
        <row r="6927">
          <cell r="A6927" t="str">
            <v>Direct</v>
          </cell>
        </row>
        <row r="6928">
          <cell r="A6928" t="str">
            <v>Direct</v>
          </cell>
        </row>
        <row r="6929">
          <cell r="A6929" t="str">
            <v>Direct</v>
          </cell>
        </row>
        <row r="6930">
          <cell r="A6930" t="str">
            <v>Direct</v>
          </cell>
        </row>
        <row r="6931">
          <cell r="A6931" t="str">
            <v>Direct</v>
          </cell>
        </row>
        <row r="6932">
          <cell r="A6932" t="str">
            <v>Direct</v>
          </cell>
        </row>
        <row r="6933">
          <cell r="A6933" t="str">
            <v>Direct</v>
          </cell>
        </row>
        <row r="6934">
          <cell r="A6934" t="str">
            <v>Direct</v>
          </cell>
        </row>
        <row r="6935">
          <cell r="A6935" t="str">
            <v>Direct</v>
          </cell>
        </row>
        <row r="6936">
          <cell r="A6936" t="str">
            <v>Direct</v>
          </cell>
        </row>
        <row r="6937">
          <cell r="A6937" t="str">
            <v>Direct</v>
          </cell>
        </row>
        <row r="6938">
          <cell r="A6938" t="str">
            <v>Direct</v>
          </cell>
        </row>
        <row r="6939">
          <cell r="A6939" t="str">
            <v>Industry</v>
          </cell>
        </row>
        <row r="6940">
          <cell r="A6940" t="str">
            <v>Industry</v>
          </cell>
        </row>
        <row r="6941">
          <cell r="A6941" t="str">
            <v>Industry</v>
          </cell>
        </row>
        <row r="6942">
          <cell r="A6942" t="str">
            <v>Industry</v>
          </cell>
        </row>
        <row r="6943">
          <cell r="A6943" t="str">
            <v>Industry</v>
          </cell>
        </row>
        <row r="6944">
          <cell r="A6944" t="str">
            <v>Industry</v>
          </cell>
        </row>
        <row r="6945">
          <cell r="A6945" t="str">
            <v>Industry</v>
          </cell>
        </row>
        <row r="6946">
          <cell r="A6946" t="str">
            <v>Industry</v>
          </cell>
        </row>
        <row r="6947">
          <cell r="A6947" t="str">
            <v>Industry</v>
          </cell>
        </row>
        <row r="6948">
          <cell r="A6948" t="str">
            <v>Industry</v>
          </cell>
        </row>
        <row r="6949">
          <cell r="A6949" t="str">
            <v>Industry</v>
          </cell>
        </row>
        <row r="6950">
          <cell r="A6950" t="str">
            <v>Industry</v>
          </cell>
        </row>
        <row r="6951">
          <cell r="A6951" t="str">
            <v>Industry</v>
          </cell>
        </row>
        <row r="6952">
          <cell r="A6952" t="str">
            <v>Industry</v>
          </cell>
        </row>
        <row r="6953">
          <cell r="A6953" t="str">
            <v>Industry</v>
          </cell>
        </row>
        <row r="6954">
          <cell r="A6954" t="str">
            <v>Industry</v>
          </cell>
        </row>
        <row r="6955">
          <cell r="A6955" t="str">
            <v>Industry</v>
          </cell>
        </row>
        <row r="6956">
          <cell r="A6956" t="str">
            <v>Industry</v>
          </cell>
        </row>
        <row r="6957">
          <cell r="A6957" t="str">
            <v>Industry</v>
          </cell>
        </row>
        <row r="6958">
          <cell r="A6958" t="str">
            <v>Industry</v>
          </cell>
        </row>
        <row r="6959">
          <cell r="A6959" t="str">
            <v>Industry</v>
          </cell>
        </row>
        <row r="6960">
          <cell r="A6960" t="str">
            <v>Industry</v>
          </cell>
        </row>
        <row r="6961">
          <cell r="A6961" t="str">
            <v>Industry</v>
          </cell>
        </row>
        <row r="6962">
          <cell r="A6962" t="str">
            <v>Industry</v>
          </cell>
        </row>
        <row r="6963">
          <cell r="A6963" t="str">
            <v>Industry</v>
          </cell>
        </row>
        <row r="6964">
          <cell r="A6964" t="str">
            <v>Industry</v>
          </cell>
        </row>
        <row r="6965">
          <cell r="A6965" t="str">
            <v>Industry</v>
          </cell>
        </row>
        <row r="6966">
          <cell r="A6966" t="str">
            <v>Industry</v>
          </cell>
        </row>
        <row r="6967">
          <cell r="A6967" t="str">
            <v>Industry</v>
          </cell>
        </row>
        <row r="6968">
          <cell r="A6968" t="str">
            <v>Industry</v>
          </cell>
        </row>
        <row r="6969">
          <cell r="A6969" t="str">
            <v>Industry</v>
          </cell>
        </row>
        <row r="6970">
          <cell r="A6970" t="str">
            <v>Industry</v>
          </cell>
        </row>
        <row r="6971">
          <cell r="A6971" t="str">
            <v>Industry</v>
          </cell>
        </row>
        <row r="6972">
          <cell r="A6972" t="str">
            <v>Industry</v>
          </cell>
        </row>
        <row r="6973">
          <cell r="A6973" t="str">
            <v>Industry</v>
          </cell>
        </row>
        <row r="6974">
          <cell r="A6974" t="str">
            <v>Industry</v>
          </cell>
        </row>
        <row r="6975">
          <cell r="A6975" t="str">
            <v>Industry</v>
          </cell>
        </row>
        <row r="6976">
          <cell r="A6976" t="str">
            <v>Industry</v>
          </cell>
        </row>
        <row r="6977">
          <cell r="A6977" t="str">
            <v>Industry</v>
          </cell>
        </row>
        <row r="6978">
          <cell r="A6978" t="str">
            <v>Industry</v>
          </cell>
        </row>
        <row r="6979">
          <cell r="A6979" t="str">
            <v>Industry</v>
          </cell>
        </row>
        <row r="6980">
          <cell r="A6980" t="str">
            <v>Direct</v>
          </cell>
        </row>
        <row r="6981">
          <cell r="A6981" t="str">
            <v>Direct</v>
          </cell>
        </row>
        <row r="6982">
          <cell r="A6982" t="str">
            <v>Direct</v>
          </cell>
        </row>
        <row r="6983">
          <cell r="A6983" t="str">
            <v>Direct</v>
          </cell>
        </row>
        <row r="6984">
          <cell r="A6984" t="str">
            <v>Direct</v>
          </cell>
        </row>
        <row r="6985">
          <cell r="A6985" t="str">
            <v>Direct</v>
          </cell>
        </row>
        <row r="6986">
          <cell r="A6986" t="str">
            <v>Direct</v>
          </cell>
        </row>
        <row r="6987">
          <cell r="A6987" t="str">
            <v>Direct</v>
          </cell>
        </row>
        <row r="6988">
          <cell r="A6988" t="str">
            <v>Direct</v>
          </cell>
        </row>
        <row r="6989">
          <cell r="A6989" t="str">
            <v>Direct</v>
          </cell>
        </row>
        <row r="6990">
          <cell r="A6990" t="str">
            <v>Direct</v>
          </cell>
        </row>
        <row r="6991">
          <cell r="A6991" t="str">
            <v>Direct</v>
          </cell>
        </row>
        <row r="6992">
          <cell r="A6992" t="str">
            <v>Direct</v>
          </cell>
        </row>
        <row r="6993">
          <cell r="A6993" t="str">
            <v>Direct</v>
          </cell>
        </row>
        <row r="6994">
          <cell r="A6994" t="str">
            <v>Direct</v>
          </cell>
        </row>
        <row r="6995">
          <cell r="A6995" t="str">
            <v>Direct</v>
          </cell>
        </row>
        <row r="6996">
          <cell r="A6996" t="str">
            <v>Direct</v>
          </cell>
        </row>
        <row r="6997">
          <cell r="A6997" t="str">
            <v>Direct</v>
          </cell>
        </row>
        <row r="6998">
          <cell r="A6998" t="str">
            <v>Direct</v>
          </cell>
        </row>
        <row r="6999">
          <cell r="A6999" t="str">
            <v>Direct</v>
          </cell>
        </row>
        <row r="7000">
          <cell r="A7000" t="str">
            <v>Direct</v>
          </cell>
        </row>
        <row r="7001">
          <cell r="A7001" t="str">
            <v>Direct</v>
          </cell>
        </row>
        <row r="7002">
          <cell r="A7002" t="str">
            <v>Direct</v>
          </cell>
        </row>
        <row r="7003">
          <cell r="A7003" t="str">
            <v>Direct</v>
          </cell>
        </row>
        <row r="7004">
          <cell r="A7004" t="str">
            <v>Direct</v>
          </cell>
        </row>
        <row r="7005">
          <cell r="A7005" t="str">
            <v>Direct</v>
          </cell>
        </row>
        <row r="7006">
          <cell r="A7006" t="str">
            <v>Direct</v>
          </cell>
        </row>
        <row r="7007">
          <cell r="A7007" t="str">
            <v>Direct</v>
          </cell>
        </row>
        <row r="7008">
          <cell r="A7008" t="str">
            <v>Direct</v>
          </cell>
        </row>
        <row r="7009">
          <cell r="A7009" t="str">
            <v>Direct</v>
          </cell>
        </row>
        <row r="7010">
          <cell r="A7010" t="str">
            <v>Direct</v>
          </cell>
        </row>
        <row r="7011">
          <cell r="A7011" t="str">
            <v>Direct</v>
          </cell>
        </row>
        <row r="7012">
          <cell r="A7012" t="str">
            <v>Direct</v>
          </cell>
        </row>
        <row r="7013">
          <cell r="A7013" t="str">
            <v>Direct</v>
          </cell>
        </row>
        <row r="7014">
          <cell r="A7014" t="str">
            <v>Direct</v>
          </cell>
        </row>
        <row r="7015">
          <cell r="A7015" t="str">
            <v>Direct</v>
          </cell>
        </row>
        <row r="7016">
          <cell r="A7016" t="str">
            <v>Direct</v>
          </cell>
        </row>
        <row r="7017">
          <cell r="A7017" t="str">
            <v>Direct</v>
          </cell>
        </row>
        <row r="7018">
          <cell r="A7018" t="str">
            <v>Direct</v>
          </cell>
        </row>
        <row r="7019">
          <cell r="A7019" t="str">
            <v>Direct</v>
          </cell>
        </row>
        <row r="7020">
          <cell r="A7020" t="str">
            <v>Direct</v>
          </cell>
        </row>
        <row r="7021">
          <cell r="A7021" t="str">
            <v>Direct</v>
          </cell>
        </row>
        <row r="7022">
          <cell r="A7022" t="str">
            <v>Direct</v>
          </cell>
        </row>
        <row r="7023">
          <cell r="A7023" t="str">
            <v>Direct</v>
          </cell>
        </row>
        <row r="7024">
          <cell r="A7024" t="str">
            <v>Direct</v>
          </cell>
        </row>
        <row r="7025">
          <cell r="A7025" t="str">
            <v>Direct</v>
          </cell>
        </row>
        <row r="7026">
          <cell r="A7026" t="str">
            <v>Direct</v>
          </cell>
        </row>
        <row r="7027">
          <cell r="A7027" t="str">
            <v>Direct</v>
          </cell>
        </row>
        <row r="7028">
          <cell r="A7028" t="str">
            <v>Direct</v>
          </cell>
        </row>
        <row r="7029">
          <cell r="A7029" t="str">
            <v>Direct</v>
          </cell>
        </row>
        <row r="7030">
          <cell r="A7030" t="str">
            <v>Direct</v>
          </cell>
        </row>
        <row r="7031">
          <cell r="A7031" t="str">
            <v>Direct</v>
          </cell>
        </row>
        <row r="7032">
          <cell r="A7032" t="str">
            <v>Direct</v>
          </cell>
        </row>
        <row r="7033">
          <cell r="A7033" t="str">
            <v>Direct</v>
          </cell>
        </row>
        <row r="7034">
          <cell r="A7034" t="str">
            <v>Direct</v>
          </cell>
        </row>
        <row r="7035">
          <cell r="A7035" t="str">
            <v>Direct</v>
          </cell>
        </row>
        <row r="7036">
          <cell r="A7036" t="str">
            <v>Direct</v>
          </cell>
        </row>
        <row r="7037">
          <cell r="A7037" t="str">
            <v>Direct</v>
          </cell>
        </row>
        <row r="7038">
          <cell r="A7038" t="str">
            <v>Direct</v>
          </cell>
        </row>
        <row r="7039">
          <cell r="A7039" t="str">
            <v>Direct</v>
          </cell>
        </row>
        <row r="7040">
          <cell r="A7040" t="str">
            <v>Direct</v>
          </cell>
        </row>
        <row r="7041">
          <cell r="A7041" t="str">
            <v>Direct</v>
          </cell>
        </row>
        <row r="7042">
          <cell r="A7042" t="str">
            <v>Direct</v>
          </cell>
        </row>
        <row r="7043">
          <cell r="A7043" t="str">
            <v>Direct</v>
          </cell>
        </row>
        <row r="7044">
          <cell r="A7044" t="str">
            <v>Direct</v>
          </cell>
        </row>
        <row r="7045">
          <cell r="A7045" t="str">
            <v>Direct</v>
          </cell>
        </row>
        <row r="7046">
          <cell r="A7046" t="str">
            <v>Direct</v>
          </cell>
        </row>
        <row r="7047">
          <cell r="A7047" t="str">
            <v>Direct</v>
          </cell>
        </row>
        <row r="7048">
          <cell r="A7048" t="str">
            <v>Direct</v>
          </cell>
        </row>
        <row r="7049">
          <cell r="A7049" t="str">
            <v>Direct</v>
          </cell>
        </row>
        <row r="7050">
          <cell r="A7050" t="str">
            <v>Direct</v>
          </cell>
        </row>
        <row r="7051">
          <cell r="A7051" t="str">
            <v>Direct</v>
          </cell>
        </row>
        <row r="7052">
          <cell r="A7052" t="str">
            <v>Direct</v>
          </cell>
        </row>
        <row r="7053">
          <cell r="A7053" t="str">
            <v>Direct</v>
          </cell>
        </row>
        <row r="7054">
          <cell r="A7054" t="str">
            <v>Direct</v>
          </cell>
        </row>
        <row r="7055">
          <cell r="A7055" t="str">
            <v>Direct</v>
          </cell>
        </row>
        <row r="7056">
          <cell r="A7056" t="str">
            <v>Direct</v>
          </cell>
        </row>
        <row r="7057">
          <cell r="A7057" t="str">
            <v>Direct</v>
          </cell>
        </row>
        <row r="7058">
          <cell r="A7058" t="str">
            <v>Direct</v>
          </cell>
        </row>
        <row r="7059">
          <cell r="A7059" t="str">
            <v>Direct</v>
          </cell>
        </row>
        <row r="7060">
          <cell r="A7060" t="str">
            <v>Direct</v>
          </cell>
        </row>
        <row r="7061">
          <cell r="A7061" t="str">
            <v>Direct</v>
          </cell>
        </row>
        <row r="7062">
          <cell r="A7062" t="str">
            <v>Direct</v>
          </cell>
        </row>
        <row r="7063">
          <cell r="A7063" t="str">
            <v>Direct</v>
          </cell>
        </row>
        <row r="7064">
          <cell r="A7064" t="str">
            <v>Direct</v>
          </cell>
        </row>
        <row r="7065">
          <cell r="A7065" t="str">
            <v>Direct</v>
          </cell>
        </row>
        <row r="7066">
          <cell r="A7066" t="str">
            <v>Direct</v>
          </cell>
        </row>
        <row r="7067">
          <cell r="A7067" t="str">
            <v>Direct</v>
          </cell>
        </row>
        <row r="7068">
          <cell r="A7068" t="str">
            <v>Direct</v>
          </cell>
        </row>
        <row r="7069">
          <cell r="A7069" t="str">
            <v>Direct</v>
          </cell>
        </row>
        <row r="7070">
          <cell r="A7070" t="str">
            <v>Direct</v>
          </cell>
        </row>
        <row r="7071">
          <cell r="A7071" t="str">
            <v>Direct</v>
          </cell>
        </row>
        <row r="7072">
          <cell r="A7072" t="str">
            <v>Direct</v>
          </cell>
        </row>
        <row r="7073">
          <cell r="A7073" t="str">
            <v>Direct</v>
          </cell>
        </row>
        <row r="7074">
          <cell r="A7074" t="str">
            <v>Direct</v>
          </cell>
        </row>
        <row r="7075">
          <cell r="A7075" t="str">
            <v>Direct</v>
          </cell>
        </row>
        <row r="7076">
          <cell r="A7076" t="str">
            <v>Direct</v>
          </cell>
        </row>
        <row r="7077">
          <cell r="A7077" t="str">
            <v>Direct</v>
          </cell>
        </row>
        <row r="7078">
          <cell r="A7078" t="str">
            <v>Direct</v>
          </cell>
        </row>
        <row r="7079">
          <cell r="A7079" t="str">
            <v>Direct</v>
          </cell>
        </row>
        <row r="7080">
          <cell r="A7080" t="str">
            <v>Direct</v>
          </cell>
        </row>
        <row r="7081">
          <cell r="A7081" t="str">
            <v>Direct</v>
          </cell>
        </row>
        <row r="7082">
          <cell r="A7082" t="str">
            <v>Direct</v>
          </cell>
        </row>
        <row r="7083">
          <cell r="A7083" t="str">
            <v>Direct</v>
          </cell>
        </row>
        <row r="7084">
          <cell r="A7084" t="str">
            <v>Direct</v>
          </cell>
        </row>
        <row r="7085">
          <cell r="A7085" t="str">
            <v>Direct</v>
          </cell>
        </row>
        <row r="7086">
          <cell r="A7086" t="str">
            <v>Direct</v>
          </cell>
        </row>
        <row r="7087">
          <cell r="A7087" t="str">
            <v>Direct</v>
          </cell>
        </row>
        <row r="7088">
          <cell r="A7088" t="str">
            <v>Direct</v>
          </cell>
        </row>
        <row r="7089">
          <cell r="A7089" t="str">
            <v>Direct</v>
          </cell>
        </row>
        <row r="7090">
          <cell r="A7090" t="str">
            <v>Direct</v>
          </cell>
        </row>
        <row r="7091">
          <cell r="A7091" t="str">
            <v>Direct</v>
          </cell>
        </row>
        <row r="7092">
          <cell r="A7092" t="str">
            <v>Direct</v>
          </cell>
        </row>
        <row r="7093">
          <cell r="A7093" t="str">
            <v>Direct</v>
          </cell>
        </row>
        <row r="7094">
          <cell r="A7094" t="str">
            <v>Direct</v>
          </cell>
        </row>
        <row r="7095">
          <cell r="A7095" t="str">
            <v>Direct</v>
          </cell>
        </row>
        <row r="7096">
          <cell r="A7096" t="str">
            <v>Direct</v>
          </cell>
        </row>
        <row r="7097">
          <cell r="A7097" t="str">
            <v>Direct</v>
          </cell>
        </row>
        <row r="7098">
          <cell r="A7098" t="str">
            <v>Direct</v>
          </cell>
        </row>
        <row r="7099">
          <cell r="A7099" t="str">
            <v>Direct</v>
          </cell>
        </row>
        <row r="7100">
          <cell r="A7100" t="str">
            <v>Direct</v>
          </cell>
        </row>
        <row r="7101">
          <cell r="A7101" t="str">
            <v>Direct</v>
          </cell>
        </row>
        <row r="7102">
          <cell r="A7102" t="str">
            <v>Direct</v>
          </cell>
        </row>
        <row r="7103">
          <cell r="A7103" t="str">
            <v>Direct</v>
          </cell>
        </row>
        <row r="7104">
          <cell r="A7104" t="str">
            <v>Direct</v>
          </cell>
        </row>
        <row r="7105">
          <cell r="A7105" t="str">
            <v>Direct</v>
          </cell>
        </row>
        <row r="7106">
          <cell r="A7106" t="str">
            <v>Direct</v>
          </cell>
        </row>
        <row r="7107">
          <cell r="A7107" t="str">
            <v>Direct</v>
          </cell>
        </row>
        <row r="7108">
          <cell r="A7108" t="str">
            <v>Direct</v>
          </cell>
        </row>
        <row r="7109">
          <cell r="A7109" t="str">
            <v>Direct</v>
          </cell>
        </row>
        <row r="7110">
          <cell r="A7110" t="str">
            <v>Direct</v>
          </cell>
        </row>
        <row r="7111">
          <cell r="A7111" t="str">
            <v>Direct</v>
          </cell>
        </row>
        <row r="7112">
          <cell r="A7112" t="str">
            <v>Direct</v>
          </cell>
        </row>
        <row r="7113">
          <cell r="A7113" t="str">
            <v>Direct</v>
          </cell>
        </row>
        <row r="7114">
          <cell r="A7114" t="str">
            <v>Direct</v>
          </cell>
        </row>
        <row r="7115">
          <cell r="A7115" t="str">
            <v>Direct</v>
          </cell>
        </row>
        <row r="7116">
          <cell r="A7116" t="str">
            <v>Direct</v>
          </cell>
        </row>
        <row r="7117">
          <cell r="A7117" t="str">
            <v>Direct</v>
          </cell>
        </row>
        <row r="7118">
          <cell r="A7118" t="str">
            <v>Direct</v>
          </cell>
        </row>
        <row r="7119">
          <cell r="A7119" t="str">
            <v>Direct</v>
          </cell>
        </row>
        <row r="7120">
          <cell r="A7120" t="str">
            <v>Direct</v>
          </cell>
        </row>
        <row r="7121">
          <cell r="A7121" t="str">
            <v>Direct</v>
          </cell>
        </row>
        <row r="7122">
          <cell r="A7122" t="str">
            <v>Direct</v>
          </cell>
        </row>
        <row r="7123">
          <cell r="A7123" t="str">
            <v>Direct</v>
          </cell>
        </row>
        <row r="7124">
          <cell r="A7124" t="str">
            <v>Direct</v>
          </cell>
        </row>
        <row r="7125">
          <cell r="A7125" t="str">
            <v>Direct</v>
          </cell>
        </row>
        <row r="7126">
          <cell r="A7126" t="str">
            <v>Direct</v>
          </cell>
        </row>
        <row r="7127">
          <cell r="A7127" t="str">
            <v>Direct</v>
          </cell>
        </row>
        <row r="7128">
          <cell r="A7128" t="str">
            <v>Direct</v>
          </cell>
        </row>
        <row r="7129">
          <cell r="A7129" t="str">
            <v>Direct</v>
          </cell>
        </row>
        <row r="7130">
          <cell r="A7130" t="str">
            <v>Direct</v>
          </cell>
        </row>
        <row r="7131">
          <cell r="A7131" t="str">
            <v>Direct</v>
          </cell>
        </row>
        <row r="7132">
          <cell r="A7132" t="str">
            <v>Direct</v>
          </cell>
        </row>
        <row r="7133">
          <cell r="A7133" t="str">
            <v>Direct</v>
          </cell>
        </row>
        <row r="7134">
          <cell r="A7134" t="str">
            <v>Direct</v>
          </cell>
        </row>
        <row r="7135">
          <cell r="A7135" t="str">
            <v>Direct</v>
          </cell>
        </row>
        <row r="7136">
          <cell r="A7136" t="str">
            <v>Direct</v>
          </cell>
        </row>
        <row r="7137">
          <cell r="A7137" t="str">
            <v>Direct</v>
          </cell>
        </row>
        <row r="7138">
          <cell r="A7138" t="str">
            <v>Direct</v>
          </cell>
        </row>
        <row r="7139">
          <cell r="A7139" t="str">
            <v>Industry</v>
          </cell>
        </row>
        <row r="7140">
          <cell r="A7140" t="str">
            <v>Industry</v>
          </cell>
        </row>
        <row r="7141">
          <cell r="A7141" t="str">
            <v>Industry</v>
          </cell>
        </row>
        <row r="7142">
          <cell r="A7142" t="str">
            <v>Industry</v>
          </cell>
        </row>
        <row r="7143">
          <cell r="A7143" t="str">
            <v>Industry</v>
          </cell>
        </row>
        <row r="7144">
          <cell r="A7144" t="str">
            <v>Industry</v>
          </cell>
        </row>
        <row r="7145">
          <cell r="A7145" t="str">
            <v>Industry</v>
          </cell>
        </row>
        <row r="7146">
          <cell r="A7146" t="str">
            <v>Industry</v>
          </cell>
        </row>
        <row r="7147">
          <cell r="A7147" t="str">
            <v>Industry</v>
          </cell>
        </row>
        <row r="7148">
          <cell r="A7148" t="str">
            <v>Industry</v>
          </cell>
        </row>
        <row r="7149">
          <cell r="A7149" t="str">
            <v>Industry</v>
          </cell>
        </row>
        <row r="7150">
          <cell r="A7150" t="str">
            <v>Industry</v>
          </cell>
        </row>
        <row r="7151">
          <cell r="A7151" t="str">
            <v>Industry</v>
          </cell>
        </row>
        <row r="7152">
          <cell r="A7152" t="str">
            <v>Industry</v>
          </cell>
        </row>
        <row r="7153">
          <cell r="A7153" t="str">
            <v>Industry</v>
          </cell>
        </row>
        <row r="7154">
          <cell r="A7154" t="str">
            <v>Industry</v>
          </cell>
        </row>
        <row r="7155">
          <cell r="A7155" t="str">
            <v>Industry</v>
          </cell>
        </row>
        <row r="7156">
          <cell r="A7156" t="str">
            <v>Industry</v>
          </cell>
        </row>
        <row r="7157">
          <cell r="A7157" t="str">
            <v>Industry</v>
          </cell>
        </row>
        <row r="7158">
          <cell r="A7158" t="str">
            <v>Industry</v>
          </cell>
        </row>
        <row r="7159">
          <cell r="A7159" t="str">
            <v>Industry</v>
          </cell>
        </row>
        <row r="7160">
          <cell r="A7160" t="str">
            <v>Industry</v>
          </cell>
        </row>
        <row r="7161">
          <cell r="A7161" t="str">
            <v>Industry</v>
          </cell>
        </row>
        <row r="7162">
          <cell r="A7162" t="str">
            <v>Industry</v>
          </cell>
        </row>
        <row r="7163">
          <cell r="A7163" t="str">
            <v>Industry</v>
          </cell>
        </row>
        <row r="7164">
          <cell r="A7164" t="str">
            <v>Industry</v>
          </cell>
        </row>
        <row r="7165">
          <cell r="A7165" t="str">
            <v>Industry</v>
          </cell>
        </row>
        <row r="7166">
          <cell r="A7166" t="str">
            <v>Industry</v>
          </cell>
        </row>
        <row r="7167">
          <cell r="A7167" t="str">
            <v>Industry</v>
          </cell>
        </row>
        <row r="7168">
          <cell r="A7168" t="str">
            <v>Industry</v>
          </cell>
        </row>
        <row r="7169">
          <cell r="A7169" t="str">
            <v>Industry</v>
          </cell>
        </row>
        <row r="7170">
          <cell r="A7170" t="str">
            <v>Industry</v>
          </cell>
        </row>
        <row r="7171">
          <cell r="A7171" t="str">
            <v>Industry</v>
          </cell>
        </row>
        <row r="7172">
          <cell r="A7172" t="str">
            <v>Industry</v>
          </cell>
        </row>
        <row r="7173">
          <cell r="A7173" t="str">
            <v>Industry</v>
          </cell>
        </row>
        <row r="7174">
          <cell r="A7174" t="str">
            <v>Industry</v>
          </cell>
        </row>
        <row r="7175">
          <cell r="A7175" t="str">
            <v>Industry</v>
          </cell>
        </row>
        <row r="7176">
          <cell r="A7176" t="str">
            <v>Industry</v>
          </cell>
        </row>
        <row r="7177">
          <cell r="A7177" t="str">
            <v>Industry</v>
          </cell>
        </row>
        <row r="7178">
          <cell r="A7178" t="str">
            <v>Industry</v>
          </cell>
        </row>
        <row r="7179">
          <cell r="A7179" t="str">
            <v>Industry</v>
          </cell>
        </row>
        <row r="7180">
          <cell r="A7180" t="str">
            <v>Industry</v>
          </cell>
        </row>
        <row r="7181">
          <cell r="A7181" t="str">
            <v>Industry</v>
          </cell>
        </row>
        <row r="7182">
          <cell r="A7182" t="str">
            <v>Industry</v>
          </cell>
        </row>
        <row r="7183">
          <cell r="A7183" t="str">
            <v>Industry</v>
          </cell>
        </row>
        <row r="7184">
          <cell r="A7184" t="str">
            <v>Industry</v>
          </cell>
        </row>
        <row r="7185">
          <cell r="A7185" t="str">
            <v>Industry</v>
          </cell>
        </row>
        <row r="7186">
          <cell r="A7186" t="str">
            <v>Industry</v>
          </cell>
        </row>
        <row r="7187">
          <cell r="A7187" t="str">
            <v>Industry</v>
          </cell>
        </row>
        <row r="7188">
          <cell r="A7188" t="str">
            <v>Industry</v>
          </cell>
        </row>
        <row r="7189">
          <cell r="A7189" t="str">
            <v>Industry</v>
          </cell>
        </row>
        <row r="7190">
          <cell r="A7190" t="str">
            <v>Industry</v>
          </cell>
        </row>
        <row r="7191">
          <cell r="A7191" t="str">
            <v>Industry</v>
          </cell>
        </row>
        <row r="7192">
          <cell r="A7192" t="str">
            <v>Industry</v>
          </cell>
        </row>
        <row r="7193">
          <cell r="A7193" t="str">
            <v>Industry</v>
          </cell>
        </row>
        <row r="7194">
          <cell r="A7194" t="str">
            <v>Industry</v>
          </cell>
        </row>
        <row r="7195">
          <cell r="A7195" t="str">
            <v>Industry</v>
          </cell>
        </row>
        <row r="7196">
          <cell r="A7196" t="str">
            <v>Industry</v>
          </cell>
        </row>
        <row r="7197">
          <cell r="A7197" t="str">
            <v>Industry</v>
          </cell>
        </row>
        <row r="7198">
          <cell r="A7198" t="str">
            <v>Industry</v>
          </cell>
        </row>
        <row r="7199">
          <cell r="A7199" t="str">
            <v>Industry</v>
          </cell>
        </row>
        <row r="7200">
          <cell r="A7200" t="str">
            <v>Industry</v>
          </cell>
        </row>
        <row r="7201">
          <cell r="A7201" t="str">
            <v>Industry</v>
          </cell>
        </row>
        <row r="7202">
          <cell r="A7202" t="str">
            <v>Industry</v>
          </cell>
        </row>
        <row r="7203">
          <cell r="A7203" t="str">
            <v>Industry</v>
          </cell>
        </row>
        <row r="7204">
          <cell r="A7204" t="str">
            <v>Industry</v>
          </cell>
        </row>
        <row r="7205">
          <cell r="A7205" t="str">
            <v>Industry</v>
          </cell>
        </row>
        <row r="7206">
          <cell r="A7206" t="str">
            <v>Industry</v>
          </cell>
        </row>
        <row r="7207">
          <cell r="A7207" t="str">
            <v>Industry</v>
          </cell>
        </row>
        <row r="7208">
          <cell r="A7208" t="str">
            <v>Industry</v>
          </cell>
        </row>
        <row r="7209">
          <cell r="A7209" t="str">
            <v>Industry</v>
          </cell>
        </row>
        <row r="7210">
          <cell r="A7210" t="str">
            <v>Industry</v>
          </cell>
        </row>
        <row r="7211">
          <cell r="A7211" t="str">
            <v>Industry</v>
          </cell>
        </row>
        <row r="7212">
          <cell r="A7212" t="str">
            <v>Industry</v>
          </cell>
        </row>
        <row r="7213">
          <cell r="A7213" t="str">
            <v>Industry</v>
          </cell>
        </row>
        <row r="7214">
          <cell r="A7214" t="str">
            <v>Industry</v>
          </cell>
        </row>
        <row r="7215">
          <cell r="A7215" t="str">
            <v>Industry</v>
          </cell>
        </row>
        <row r="7216">
          <cell r="A7216" t="str">
            <v>Industry</v>
          </cell>
        </row>
        <row r="7217">
          <cell r="A7217" t="str">
            <v>Industry</v>
          </cell>
        </row>
        <row r="7218">
          <cell r="A7218" t="str">
            <v>Industry</v>
          </cell>
        </row>
        <row r="7219">
          <cell r="A7219" t="str">
            <v>Industry</v>
          </cell>
        </row>
        <row r="7220">
          <cell r="A7220" t="str">
            <v>Industry</v>
          </cell>
        </row>
        <row r="7221">
          <cell r="A7221" t="str">
            <v>Industry</v>
          </cell>
        </row>
        <row r="7222">
          <cell r="A7222" t="str">
            <v>Industry</v>
          </cell>
        </row>
        <row r="7223">
          <cell r="A7223" t="str">
            <v>Industry</v>
          </cell>
        </row>
        <row r="7224">
          <cell r="A7224" t="str">
            <v>Industry</v>
          </cell>
        </row>
        <row r="7225">
          <cell r="A7225" t="str">
            <v>Industry</v>
          </cell>
        </row>
        <row r="7226">
          <cell r="A7226" t="str">
            <v>Industry</v>
          </cell>
        </row>
        <row r="7227">
          <cell r="A7227" t="str">
            <v>Industry</v>
          </cell>
        </row>
        <row r="7228">
          <cell r="A7228" t="str">
            <v>Industry</v>
          </cell>
        </row>
        <row r="7229">
          <cell r="A7229" t="str">
            <v>Industry</v>
          </cell>
        </row>
        <row r="7230">
          <cell r="A7230" t="str">
            <v>Industry</v>
          </cell>
        </row>
        <row r="7231">
          <cell r="A7231" t="str">
            <v>Industry</v>
          </cell>
        </row>
        <row r="7232">
          <cell r="A7232" t="str">
            <v>Industry</v>
          </cell>
        </row>
        <row r="7233">
          <cell r="A7233" t="str">
            <v>Industry</v>
          </cell>
        </row>
        <row r="7234">
          <cell r="A7234" t="str">
            <v>Industry</v>
          </cell>
        </row>
        <row r="7235">
          <cell r="A7235" t="str">
            <v>Industry</v>
          </cell>
        </row>
        <row r="7236">
          <cell r="A7236" t="str">
            <v>Industry</v>
          </cell>
        </row>
        <row r="7237">
          <cell r="A7237" t="str">
            <v>Industry</v>
          </cell>
        </row>
        <row r="7238">
          <cell r="A7238" t="str">
            <v>Industry</v>
          </cell>
        </row>
        <row r="7239">
          <cell r="A7239" t="str">
            <v>Industry</v>
          </cell>
        </row>
        <row r="7240">
          <cell r="A7240" t="str">
            <v>Industry</v>
          </cell>
        </row>
        <row r="7241">
          <cell r="A7241" t="str">
            <v>Industry</v>
          </cell>
        </row>
        <row r="7242">
          <cell r="A7242" t="str">
            <v>Industry</v>
          </cell>
        </row>
        <row r="7243">
          <cell r="A7243" t="str">
            <v>Industry</v>
          </cell>
        </row>
        <row r="7244">
          <cell r="A7244" t="str">
            <v>Industry</v>
          </cell>
        </row>
        <row r="7245">
          <cell r="A7245" t="str">
            <v>Industry</v>
          </cell>
        </row>
        <row r="7246">
          <cell r="A7246" t="str">
            <v>Industry</v>
          </cell>
        </row>
        <row r="7247">
          <cell r="A7247" t="str">
            <v>Industry</v>
          </cell>
        </row>
        <row r="7248">
          <cell r="A7248" t="str">
            <v>Industry</v>
          </cell>
        </row>
        <row r="7249">
          <cell r="A7249" t="str">
            <v>Industry</v>
          </cell>
        </row>
        <row r="7250">
          <cell r="A7250" t="str">
            <v>Industry</v>
          </cell>
        </row>
        <row r="7251">
          <cell r="A7251" t="str">
            <v>Industry</v>
          </cell>
        </row>
        <row r="7252">
          <cell r="A7252" t="str">
            <v>Industry</v>
          </cell>
        </row>
        <row r="7253">
          <cell r="A7253" t="str">
            <v>Industry</v>
          </cell>
        </row>
        <row r="7254">
          <cell r="A7254" t="str">
            <v>Industry</v>
          </cell>
        </row>
        <row r="7255">
          <cell r="A7255" t="str">
            <v>Industry</v>
          </cell>
        </row>
        <row r="7256">
          <cell r="A7256" t="str">
            <v>Industry</v>
          </cell>
        </row>
        <row r="7257">
          <cell r="A7257" t="str">
            <v>Industry</v>
          </cell>
        </row>
        <row r="7258">
          <cell r="A7258" t="str">
            <v>Industry</v>
          </cell>
        </row>
        <row r="7259">
          <cell r="A7259" t="str">
            <v>Industry</v>
          </cell>
        </row>
        <row r="7260">
          <cell r="A7260" t="str">
            <v>Industry</v>
          </cell>
        </row>
        <row r="7261">
          <cell r="A7261" t="str">
            <v>Industry</v>
          </cell>
        </row>
        <row r="7262">
          <cell r="A7262" t="str">
            <v>Industry</v>
          </cell>
        </row>
        <row r="7263">
          <cell r="A7263" t="str">
            <v>Industry</v>
          </cell>
        </row>
        <row r="7264">
          <cell r="A7264" t="str">
            <v>Industry</v>
          </cell>
        </row>
        <row r="7265">
          <cell r="A7265" t="str">
            <v>Industry</v>
          </cell>
        </row>
        <row r="7266">
          <cell r="A7266" t="str">
            <v>Industry</v>
          </cell>
        </row>
        <row r="7267">
          <cell r="A7267" t="str">
            <v>Industry</v>
          </cell>
        </row>
        <row r="7268">
          <cell r="A7268" t="str">
            <v>Industry</v>
          </cell>
        </row>
        <row r="7269">
          <cell r="A7269" t="str">
            <v>Industry</v>
          </cell>
        </row>
        <row r="7270">
          <cell r="A7270" t="str">
            <v>Industry</v>
          </cell>
        </row>
        <row r="7271">
          <cell r="A7271" t="str">
            <v>Industry</v>
          </cell>
        </row>
        <row r="7272">
          <cell r="A7272" t="str">
            <v>Industry</v>
          </cell>
        </row>
        <row r="7273">
          <cell r="A7273" t="str">
            <v>Industry</v>
          </cell>
        </row>
        <row r="7274">
          <cell r="A7274" t="str">
            <v>Industry</v>
          </cell>
        </row>
        <row r="7275">
          <cell r="A7275" t="str">
            <v>Industry</v>
          </cell>
        </row>
        <row r="7276">
          <cell r="A7276" t="str">
            <v>Industry</v>
          </cell>
        </row>
        <row r="7277">
          <cell r="A7277" t="str">
            <v>Industry</v>
          </cell>
        </row>
        <row r="7278">
          <cell r="A7278" t="str">
            <v>Industry</v>
          </cell>
        </row>
        <row r="7279">
          <cell r="A7279" t="str">
            <v>Industry</v>
          </cell>
        </row>
        <row r="7280">
          <cell r="A7280" t="str">
            <v>Industry</v>
          </cell>
        </row>
        <row r="7281">
          <cell r="A7281" t="str">
            <v>Industry</v>
          </cell>
        </row>
        <row r="7282">
          <cell r="A7282" t="str">
            <v>Industry</v>
          </cell>
        </row>
        <row r="7283">
          <cell r="A7283" t="str">
            <v>Industry</v>
          </cell>
        </row>
        <row r="7284">
          <cell r="A7284" t="str">
            <v>Industry</v>
          </cell>
        </row>
        <row r="7285">
          <cell r="A7285" t="str">
            <v>Industry</v>
          </cell>
        </row>
        <row r="7286">
          <cell r="A7286" t="str">
            <v>Industry</v>
          </cell>
        </row>
        <row r="7287">
          <cell r="A7287" t="str">
            <v>Industry</v>
          </cell>
        </row>
        <row r="7288">
          <cell r="A7288" t="str">
            <v>Industry</v>
          </cell>
        </row>
        <row r="7289">
          <cell r="A7289" t="str">
            <v>Industry</v>
          </cell>
        </row>
        <row r="7290">
          <cell r="A7290" t="str">
            <v>Industry</v>
          </cell>
        </row>
        <row r="7291">
          <cell r="A7291" t="str">
            <v>Industry</v>
          </cell>
        </row>
        <row r="7292">
          <cell r="A7292" t="str">
            <v>Industry</v>
          </cell>
        </row>
        <row r="7293">
          <cell r="A7293" t="str">
            <v>Industry</v>
          </cell>
        </row>
        <row r="7294">
          <cell r="A7294" t="str">
            <v>Industry</v>
          </cell>
        </row>
        <row r="7295">
          <cell r="A7295" t="str">
            <v>Industry</v>
          </cell>
        </row>
        <row r="7296">
          <cell r="A7296" t="str">
            <v>Industry</v>
          </cell>
        </row>
        <row r="7297">
          <cell r="A7297" t="str">
            <v>Industry</v>
          </cell>
        </row>
        <row r="7298">
          <cell r="A7298" t="str">
            <v>Direct</v>
          </cell>
        </row>
        <row r="7299">
          <cell r="A7299" t="str">
            <v>Direct</v>
          </cell>
        </row>
        <row r="7300">
          <cell r="A7300" t="str">
            <v>Direct</v>
          </cell>
        </row>
        <row r="7301">
          <cell r="A7301" t="str">
            <v>Direct</v>
          </cell>
        </row>
        <row r="7302">
          <cell r="A7302" t="str">
            <v>Direct</v>
          </cell>
        </row>
        <row r="7303">
          <cell r="A7303" t="str">
            <v>Direct</v>
          </cell>
        </row>
        <row r="7304">
          <cell r="A7304" t="str">
            <v>Direct</v>
          </cell>
        </row>
        <row r="7305">
          <cell r="A7305" t="str">
            <v>Direct</v>
          </cell>
        </row>
        <row r="7306">
          <cell r="A7306" t="str">
            <v>Direct</v>
          </cell>
        </row>
        <row r="7307">
          <cell r="A7307" t="str">
            <v>Direct</v>
          </cell>
        </row>
        <row r="7308">
          <cell r="A7308" t="str">
            <v>Direct</v>
          </cell>
        </row>
        <row r="7309">
          <cell r="A7309" t="str">
            <v>Direct</v>
          </cell>
        </row>
        <row r="7310">
          <cell r="A7310" t="str">
            <v>Direct</v>
          </cell>
        </row>
        <row r="7311">
          <cell r="A7311" t="str">
            <v>Direct</v>
          </cell>
        </row>
        <row r="7312">
          <cell r="A7312" t="str">
            <v>Direct</v>
          </cell>
        </row>
        <row r="7313">
          <cell r="A7313" t="str">
            <v>Direct</v>
          </cell>
        </row>
        <row r="7314">
          <cell r="A7314" t="str">
            <v>Direct</v>
          </cell>
        </row>
        <row r="7315">
          <cell r="A7315" t="str">
            <v>Direct</v>
          </cell>
        </row>
        <row r="7316">
          <cell r="A7316" t="str">
            <v>Direct</v>
          </cell>
        </row>
        <row r="7317">
          <cell r="A7317" t="str">
            <v>Direct</v>
          </cell>
        </row>
        <row r="7318">
          <cell r="A7318" t="str">
            <v>Direct</v>
          </cell>
        </row>
        <row r="7319">
          <cell r="A7319" t="str">
            <v>Direct</v>
          </cell>
        </row>
        <row r="7320">
          <cell r="A7320" t="str">
            <v>Direct</v>
          </cell>
        </row>
        <row r="7321">
          <cell r="A7321" t="str">
            <v>Direct</v>
          </cell>
        </row>
        <row r="7322">
          <cell r="A7322" t="str">
            <v>Direct</v>
          </cell>
        </row>
        <row r="7323">
          <cell r="A7323" t="str">
            <v>Direct</v>
          </cell>
        </row>
        <row r="7324">
          <cell r="A7324" t="str">
            <v>Direct</v>
          </cell>
        </row>
        <row r="7325">
          <cell r="A7325" t="str">
            <v>Direct</v>
          </cell>
        </row>
        <row r="7326">
          <cell r="A7326" t="str">
            <v>Direct</v>
          </cell>
        </row>
        <row r="7327">
          <cell r="A7327" t="str">
            <v>Direct</v>
          </cell>
        </row>
        <row r="7328">
          <cell r="A7328" t="str">
            <v>Direct</v>
          </cell>
        </row>
        <row r="7329">
          <cell r="A7329" t="str">
            <v>Direct</v>
          </cell>
        </row>
        <row r="7330">
          <cell r="A7330" t="str">
            <v>Direct</v>
          </cell>
        </row>
        <row r="7331">
          <cell r="A7331" t="str">
            <v>Direct</v>
          </cell>
        </row>
        <row r="7332">
          <cell r="A7332" t="str">
            <v>Direct</v>
          </cell>
        </row>
        <row r="7333">
          <cell r="A7333" t="str">
            <v>Direct</v>
          </cell>
        </row>
        <row r="7334">
          <cell r="A7334" t="str">
            <v>Direct</v>
          </cell>
        </row>
        <row r="7335">
          <cell r="A7335" t="str">
            <v>Direct</v>
          </cell>
        </row>
        <row r="7336">
          <cell r="A7336" t="str">
            <v>Direct</v>
          </cell>
        </row>
        <row r="7337">
          <cell r="A7337" t="str">
            <v>Direct</v>
          </cell>
        </row>
        <row r="7338">
          <cell r="A7338" t="str">
            <v>Direct</v>
          </cell>
        </row>
        <row r="7339">
          <cell r="A7339" t="str">
            <v>Direct</v>
          </cell>
        </row>
        <row r="7340">
          <cell r="A7340" t="str">
            <v>Direct</v>
          </cell>
        </row>
        <row r="7341">
          <cell r="A7341" t="str">
            <v>Direct</v>
          </cell>
        </row>
        <row r="7342">
          <cell r="A7342" t="str">
            <v>Direct</v>
          </cell>
        </row>
        <row r="7343">
          <cell r="A7343" t="str">
            <v>Direct</v>
          </cell>
        </row>
        <row r="7344">
          <cell r="A7344" t="str">
            <v>Direct</v>
          </cell>
        </row>
        <row r="7345">
          <cell r="A7345" t="str">
            <v>Direct</v>
          </cell>
        </row>
        <row r="7346">
          <cell r="A7346" t="str">
            <v>Direct</v>
          </cell>
        </row>
        <row r="7347">
          <cell r="A7347" t="str">
            <v>Direct</v>
          </cell>
        </row>
        <row r="7348">
          <cell r="A7348" t="str">
            <v>Direct</v>
          </cell>
        </row>
        <row r="7349">
          <cell r="A7349" t="str">
            <v>Direct</v>
          </cell>
        </row>
        <row r="7350">
          <cell r="A7350" t="str">
            <v>Direct</v>
          </cell>
        </row>
        <row r="7351">
          <cell r="A7351" t="str">
            <v>Direct</v>
          </cell>
        </row>
        <row r="7352">
          <cell r="A7352" t="str">
            <v>Direct</v>
          </cell>
        </row>
        <row r="7353">
          <cell r="A7353" t="str">
            <v>Direct</v>
          </cell>
        </row>
        <row r="7354">
          <cell r="A7354" t="str">
            <v>Direct</v>
          </cell>
        </row>
        <row r="7355">
          <cell r="A7355" t="str">
            <v>Direct</v>
          </cell>
        </row>
        <row r="7356">
          <cell r="A7356" t="str">
            <v>Direct</v>
          </cell>
        </row>
        <row r="7357">
          <cell r="A7357" t="str">
            <v>Direct</v>
          </cell>
        </row>
        <row r="7358">
          <cell r="A7358" t="str">
            <v>Direct</v>
          </cell>
        </row>
        <row r="7359">
          <cell r="A7359" t="str">
            <v>Direct</v>
          </cell>
        </row>
        <row r="7360">
          <cell r="A7360" t="str">
            <v>Direct</v>
          </cell>
        </row>
        <row r="7361">
          <cell r="A7361" t="str">
            <v>Direct</v>
          </cell>
        </row>
        <row r="7362">
          <cell r="A7362" t="str">
            <v>Direct</v>
          </cell>
        </row>
        <row r="7363">
          <cell r="A7363" t="str">
            <v>Direct</v>
          </cell>
        </row>
        <row r="7364">
          <cell r="A7364" t="str">
            <v>Direct</v>
          </cell>
        </row>
        <row r="7365">
          <cell r="A7365" t="str">
            <v>Direct</v>
          </cell>
        </row>
        <row r="7366">
          <cell r="A7366" t="str">
            <v>Direct</v>
          </cell>
        </row>
        <row r="7367">
          <cell r="A7367" t="str">
            <v>Direct</v>
          </cell>
        </row>
        <row r="7368">
          <cell r="A7368" t="str">
            <v>Direct</v>
          </cell>
        </row>
        <row r="7369">
          <cell r="A7369" t="str">
            <v>Direct</v>
          </cell>
        </row>
        <row r="7370">
          <cell r="A7370" t="str">
            <v>Direct</v>
          </cell>
        </row>
        <row r="7371">
          <cell r="A7371" t="str">
            <v>Direct</v>
          </cell>
        </row>
        <row r="7372">
          <cell r="A7372" t="str">
            <v>Direct</v>
          </cell>
        </row>
        <row r="7373">
          <cell r="A7373" t="str">
            <v>Direct</v>
          </cell>
        </row>
        <row r="7374">
          <cell r="A7374" t="str">
            <v>Direct</v>
          </cell>
        </row>
        <row r="7375">
          <cell r="A7375" t="str">
            <v>Direct</v>
          </cell>
        </row>
        <row r="7376">
          <cell r="A7376" t="str">
            <v>Direct</v>
          </cell>
        </row>
        <row r="7377">
          <cell r="A7377" t="str">
            <v>Direct</v>
          </cell>
        </row>
        <row r="7378">
          <cell r="A7378" t="str">
            <v>Direct</v>
          </cell>
        </row>
        <row r="7379">
          <cell r="A7379" t="str">
            <v>Direct</v>
          </cell>
        </row>
        <row r="7380">
          <cell r="A7380" t="str">
            <v>Direct</v>
          </cell>
        </row>
        <row r="7381">
          <cell r="A7381" t="str">
            <v>Direct</v>
          </cell>
        </row>
        <row r="7382">
          <cell r="A7382" t="str">
            <v>Direct</v>
          </cell>
        </row>
        <row r="7383">
          <cell r="A7383" t="str">
            <v>Direct</v>
          </cell>
        </row>
        <row r="7384">
          <cell r="A7384" t="str">
            <v>Direct</v>
          </cell>
        </row>
        <row r="7385">
          <cell r="A7385" t="str">
            <v>Direct</v>
          </cell>
        </row>
        <row r="7386">
          <cell r="A7386" t="str">
            <v>Direct</v>
          </cell>
        </row>
        <row r="7387">
          <cell r="A7387" t="str">
            <v>Direct</v>
          </cell>
        </row>
        <row r="7388">
          <cell r="A7388" t="str">
            <v>Direct</v>
          </cell>
        </row>
        <row r="7389">
          <cell r="A7389" t="str">
            <v>Direct</v>
          </cell>
        </row>
        <row r="7390">
          <cell r="A7390" t="str">
            <v>Direct</v>
          </cell>
        </row>
        <row r="7391">
          <cell r="A7391" t="str">
            <v>Direct</v>
          </cell>
        </row>
        <row r="7392">
          <cell r="A7392" t="str">
            <v>Direct</v>
          </cell>
        </row>
        <row r="7393">
          <cell r="A7393" t="str">
            <v>Direct</v>
          </cell>
        </row>
        <row r="7394">
          <cell r="A7394" t="str">
            <v>Direct</v>
          </cell>
        </row>
        <row r="7395">
          <cell r="A7395" t="str">
            <v>Direct</v>
          </cell>
        </row>
        <row r="7396">
          <cell r="A7396" t="str">
            <v>Direct</v>
          </cell>
        </row>
        <row r="7397">
          <cell r="A7397" t="str">
            <v>Direct</v>
          </cell>
        </row>
        <row r="7398">
          <cell r="A7398" t="str">
            <v>Direct</v>
          </cell>
        </row>
        <row r="7399">
          <cell r="A7399" t="str">
            <v>Direct</v>
          </cell>
        </row>
        <row r="7400">
          <cell r="A7400" t="str">
            <v>Direct</v>
          </cell>
        </row>
        <row r="7401">
          <cell r="A7401" t="str">
            <v>Direct</v>
          </cell>
        </row>
        <row r="7402">
          <cell r="A7402" t="str">
            <v>Direct</v>
          </cell>
        </row>
        <row r="7403">
          <cell r="A7403" t="str">
            <v>Direct</v>
          </cell>
        </row>
        <row r="7404">
          <cell r="A7404" t="str">
            <v>Direct</v>
          </cell>
        </row>
        <row r="7405">
          <cell r="A7405" t="str">
            <v>Direct</v>
          </cell>
        </row>
        <row r="7406">
          <cell r="A7406" t="str">
            <v>Direct</v>
          </cell>
        </row>
        <row r="7407">
          <cell r="A7407" t="str">
            <v>Direct</v>
          </cell>
        </row>
        <row r="7408">
          <cell r="A7408" t="str">
            <v>Direct</v>
          </cell>
        </row>
        <row r="7409">
          <cell r="A7409" t="str">
            <v>Direct</v>
          </cell>
        </row>
        <row r="7410">
          <cell r="A7410" t="str">
            <v>Direct</v>
          </cell>
        </row>
        <row r="7411">
          <cell r="A7411" t="str">
            <v>Direct</v>
          </cell>
        </row>
        <row r="7412">
          <cell r="A7412" t="str">
            <v>Industry</v>
          </cell>
        </row>
        <row r="7413">
          <cell r="A7413" t="str">
            <v>Industry</v>
          </cell>
        </row>
        <row r="7414">
          <cell r="A7414" t="str">
            <v>Industry</v>
          </cell>
        </row>
        <row r="7415">
          <cell r="A7415" t="str">
            <v>Industry</v>
          </cell>
        </row>
        <row r="7416">
          <cell r="A7416" t="str">
            <v>Industry</v>
          </cell>
        </row>
        <row r="7417">
          <cell r="A7417" t="str">
            <v>Industry</v>
          </cell>
        </row>
        <row r="7418">
          <cell r="A7418" t="str">
            <v>Industry</v>
          </cell>
        </row>
        <row r="7419">
          <cell r="A7419" t="str">
            <v>Industry</v>
          </cell>
        </row>
        <row r="7420">
          <cell r="A7420" t="str">
            <v>Industry</v>
          </cell>
        </row>
        <row r="7421">
          <cell r="A7421" t="str">
            <v>Industry</v>
          </cell>
        </row>
        <row r="7422">
          <cell r="A7422" t="str">
            <v>Industry</v>
          </cell>
        </row>
        <row r="7423">
          <cell r="A7423" t="str">
            <v>Industry</v>
          </cell>
        </row>
        <row r="7424">
          <cell r="A7424" t="str">
            <v>Industry</v>
          </cell>
        </row>
        <row r="7425">
          <cell r="A7425" t="str">
            <v>Industry</v>
          </cell>
        </row>
        <row r="7426">
          <cell r="A7426" t="str">
            <v>Industry</v>
          </cell>
        </row>
        <row r="7427">
          <cell r="A7427" t="str">
            <v>Industry</v>
          </cell>
        </row>
        <row r="7428">
          <cell r="A7428" t="str">
            <v>Industry</v>
          </cell>
        </row>
        <row r="7429">
          <cell r="A7429" t="str">
            <v>Industry</v>
          </cell>
        </row>
        <row r="7430">
          <cell r="A7430" t="str">
            <v>Industry</v>
          </cell>
        </row>
        <row r="7431">
          <cell r="A7431" t="str">
            <v>Industry</v>
          </cell>
        </row>
        <row r="7432">
          <cell r="A7432" t="str">
            <v>Industry</v>
          </cell>
        </row>
        <row r="7433">
          <cell r="A7433" t="str">
            <v>Industry</v>
          </cell>
        </row>
        <row r="7434">
          <cell r="A7434" t="str">
            <v>Industry</v>
          </cell>
        </row>
        <row r="7435">
          <cell r="A7435" t="str">
            <v>Industry</v>
          </cell>
        </row>
        <row r="7436">
          <cell r="A7436" t="str">
            <v>Industry</v>
          </cell>
        </row>
        <row r="7437">
          <cell r="A7437" t="str">
            <v>Industry</v>
          </cell>
        </row>
        <row r="7438">
          <cell r="A7438" t="str">
            <v>Industry</v>
          </cell>
        </row>
        <row r="7439">
          <cell r="A7439" t="str">
            <v>Industry</v>
          </cell>
        </row>
        <row r="7440">
          <cell r="A7440" t="str">
            <v>Industry</v>
          </cell>
        </row>
        <row r="7441">
          <cell r="A7441" t="str">
            <v>Industry</v>
          </cell>
        </row>
        <row r="7442">
          <cell r="A7442" t="str">
            <v>Industry</v>
          </cell>
        </row>
        <row r="7443">
          <cell r="A7443" t="str">
            <v>Industry</v>
          </cell>
        </row>
        <row r="7444">
          <cell r="A7444" t="str">
            <v>Industry</v>
          </cell>
        </row>
        <row r="7445">
          <cell r="A7445" t="str">
            <v>Industry</v>
          </cell>
        </row>
        <row r="7446">
          <cell r="A7446" t="str">
            <v>Industry</v>
          </cell>
        </row>
        <row r="7447">
          <cell r="A7447" t="str">
            <v>Industry</v>
          </cell>
        </row>
        <row r="7448">
          <cell r="A7448" t="str">
            <v>Industry</v>
          </cell>
        </row>
        <row r="7449">
          <cell r="A7449" t="str">
            <v>Industry</v>
          </cell>
        </row>
        <row r="7450">
          <cell r="A7450" t="str">
            <v>Industry</v>
          </cell>
        </row>
        <row r="7451">
          <cell r="A7451" t="str">
            <v>Industry</v>
          </cell>
        </row>
        <row r="7452">
          <cell r="A7452" t="str">
            <v>Industry</v>
          </cell>
        </row>
        <row r="7453">
          <cell r="A7453" t="str">
            <v>Industry</v>
          </cell>
        </row>
        <row r="7454">
          <cell r="A7454" t="str">
            <v>Industry</v>
          </cell>
        </row>
        <row r="7455">
          <cell r="A7455" t="str">
            <v>Industry</v>
          </cell>
        </row>
        <row r="7456">
          <cell r="A7456" t="str">
            <v>Industry</v>
          </cell>
        </row>
        <row r="7457">
          <cell r="A7457" t="str">
            <v>Industry</v>
          </cell>
        </row>
        <row r="7458">
          <cell r="A7458" t="str">
            <v>Industry</v>
          </cell>
        </row>
        <row r="7459">
          <cell r="A7459" t="str">
            <v>Industry</v>
          </cell>
        </row>
        <row r="7460">
          <cell r="A7460" t="str">
            <v>Industry</v>
          </cell>
        </row>
        <row r="7461">
          <cell r="A7461" t="str">
            <v>Industry</v>
          </cell>
        </row>
        <row r="7462">
          <cell r="A7462" t="str">
            <v>Industry</v>
          </cell>
        </row>
        <row r="7463">
          <cell r="A7463" t="str">
            <v>Industry</v>
          </cell>
        </row>
        <row r="7464">
          <cell r="A7464" t="str">
            <v>Industry</v>
          </cell>
        </row>
        <row r="7465">
          <cell r="A7465" t="str">
            <v>Industry</v>
          </cell>
        </row>
        <row r="7466">
          <cell r="A7466" t="str">
            <v>Industry</v>
          </cell>
        </row>
        <row r="7467">
          <cell r="A7467" t="str">
            <v>Industry</v>
          </cell>
        </row>
        <row r="7468">
          <cell r="A7468" t="str">
            <v>Industry</v>
          </cell>
        </row>
        <row r="7469">
          <cell r="A7469" t="str">
            <v>Industry</v>
          </cell>
        </row>
        <row r="7470">
          <cell r="A7470" t="str">
            <v>Industry</v>
          </cell>
        </row>
        <row r="7471">
          <cell r="A7471" t="str">
            <v>Industry</v>
          </cell>
        </row>
        <row r="7472">
          <cell r="A7472" t="str">
            <v>Industry</v>
          </cell>
        </row>
        <row r="7473">
          <cell r="A7473" t="str">
            <v>Industry</v>
          </cell>
        </row>
        <row r="7474">
          <cell r="A7474" t="str">
            <v>Industry</v>
          </cell>
        </row>
        <row r="7475">
          <cell r="A7475" t="str">
            <v>Industry</v>
          </cell>
        </row>
        <row r="7476">
          <cell r="A7476" t="str">
            <v>Industry</v>
          </cell>
        </row>
        <row r="7477">
          <cell r="A7477" t="str">
            <v>Industry</v>
          </cell>
        </row>
        <row r="7478">
          <cell r="A7478" t="str">
            <v>Industry</v>
          </cell>
        </row>
        <row r="7479">
          <cell r="A7479" t="str">
            <v>Industry</v>
          </cell>
        </row>
        <row r="7480">
          <cell r="A7480" t="str">
            <v>Industry</v>
          </cell>
        </row>
        <row r="7481">
          <cell r="A7481" t="str">
            <v>Industry</v>
          </cell>
        </row>
        <row r="7482">
          <cell r="A7482" t="str">
            <v>Industry</v>
          </cell>
        </row>
        <row r="7483">
          <cell r="A7483" t="str">
            <v>Industry</v>
          </cell>
        </row>
        <row r="7484">
          <cell r="A7484" t="str">
            <v>Industry</v>
          </cell>
        </row>
        <row r="7485">
          <cell r="A7485" t="str">
            <v>Industry</v>
          </cell>
        </row>
        <row r="7486">
          <cell r="A7486" t="str">
            <v>Industry</v>
          </cell>
        </row>
        <row r="7487">
          <cell r="A7487" t="str">
            <v>Industry</v>
          </cell>
        </row>
        <row r="7488">
          <cell r="A7488" t="str">
            <v>Industry</v>
          </cell>
        </row>
        <row r="7489">
          <cell r="A7489" t="str">
            <v>Industry</v>
          </cell>
        </row>
        <row r="7490">
          <cell r="A7490" t="str">
            <v>Industry</v>
          </cell>
        </row>
        <row r="7491">
          <cell r="A7491" t="str">
            <v>Industry</v>
          </cell>
        </row>
        <row r="7492">
          <cell r="A7492" t="str">
            <v>Industry</v>
          </cell>
        </row>
        <row r="7493">
          <cell r="A7493" t="str">
            <v>Industry</v>
          </cell>
        </row>
        <row r="7494">
          <cell r="A7494" t="str">
            <v>Industry</v>
          </cell>
        </row>
        <row r="7495">
          <cell r="A7495" t="str">
            <v>Industry</v>
          </cell>
        </row>
        <row r="7496">
          <cell r="A7496" t="str">
            <v>Industry</v>
          </cell>
        </row>
        <row r="7497">
          <cell r="A7497" t="str">
            <v>Industry</v>
          </cell>
        </row>
        <row r="7498">
          <cell r="A7498" t="str">
            <v>Industry</v>
          </cell>
        </row>
        <row r="7499">
          <cell r="A7499" t="str">
            <v>Industry</v>
          </cell>
        </row>
        <row r="7500">
          <cell r="A7500" t="str">
            <v>Industry</v>
          </cell>
        </row>
        <row r="7501">
          <cell r="A7501" t="str">
            <v>Industry</v>
          </cell>
        </row>
        <row r="7502">
          <cell r="A7502" t="str">
            <v>Industry</v>
          </cell>
        </row>
        <row r="7503">
          <cell r="A7503" t="str">
            <v>Industry</v>
          </cell>
        </row>
        <row r="7504">
          <cell r="A7504" t="str">
            <v>Industry</v>
          </cell>
        </row>
        <row r="7505">
          <cell r="A7505" t="str">
            <v>Industry</v>
          </cell>
        </row>
        <row r="7506">
          <cell r="A7506" t="str">
            <v>Industry</v>
          </cell>
        </row>
        <row r="7507">
          <cell r="A7507" t="str">
            <v>Industry</v>
          </cell>
        </row>
        <row r="7508">
          <cell r="A7508" t="str">
            <v>Industry</v>
          </cell>
        </row>
        <row r="7509">
          <cell r="A7509" t="str">
            <v>Industry</v>
          </cell>
        </row>
        <row r="7510">
          <cell r="A7510" t="str">
            <v>Industry</v>
          </cell>
        </row>
        <row r="7511">
          <cell r="A7511" t="str">
            <v>Industry</v>
          </cell>
        </row>
        <row r="7512">
          <cell r="A7512" t="str">
            <v>Industry</v>
          </cell>
        </row>
        <row r="7513">
          <cell r="A7513" t="str">
            <v>Industry</v>
          </cell>
        </row>
        <row r="7514">
          <cell r="A7514" t="str">
            <v>Industry</v>
          </cell>
        </row>
        <row r="7515">
          <cell r="A7515" t="str">
            <v>Industry</v>
          </cell>
        </row>
        <row r="7516">
          <cell r="A7516" t="str">
            <v>Industry</v>
          </cell>
        </row>
        <row r="7517">
          <cell r="A7517" t="str">
            <v>Industry</v>
          </cell>
        </row>
        <row r="7518">
          <cell r="A7518" t="str">
            <v>Industry</v>
          </cell>
        </row>
        <row r="7519">
          <cell r="A7519" t="str">
            <v>Industry</v>
          </cell>
        </row>
        <row r="7520">
          <cell r="A7520" t="str">
            <v>Industry</v>
          </cell>
        </row>
        <row r="7521">
          <cell r="A7521" t="str">
            <v>Industry</v>
          </cell>
        </row>
        <row r="7522">
          <cell r="A7522" t="str">
            <v>Industry</v>
          </cell>
        </row>
        <row r="7523">
          <cell r="A7523" t="str">
            <v>Industry</v>
          </cell>
        </row>
        <row r="7524">
          <cell r="A7524" t="str">
            <v>Industry</v>
          </cell>
        </row>
        <row r="7525">
          <cell r="A7525" t="str">
            <v>Industry</v>
          </cell>
        </row>
        <row r="7526">
          <cell r="A7526" t="str">
            <v>Direct</v>
          </cell>
        </row>
        <row r="7527">
          <cell r="A7527" t="str">
            <v>Direct</v>
          </cell>
        </row>
        <row r="7528">
          <cell r="A7528" t="str">
            <v>Direct</v>
          </cell>
        </row>
        <row r="7529">
          <cell r="A7529" t="str">
            <v>Direct</v>
          </cell>
        </row>
        <row r="7530">
          <cell r="A7530" t="str">
            <v>Direct</v>
          </cell>
        </row>
        <row r="7531">
          <cell r="A7531" t="str">
            <v>Direct</v>
          </cell>
        </row>
        <row r="7532">
          <cell r="A7532" t="str">
            <v>Direct</v>
          </cell>
        </row>
        <row r="7533">
          <cell r="A7533" t="str">
            <v>Direct</v>
          </cell>
        </row>
        <row r="7534">
          <cell r="A7534" t="str">
            <v>Direct</v>
          </cell>
        </row>
        <row r="7535">
          <cell r="A7535" t="str">
            <v>Direct</v>
          </cell>
        </row>
        <row r="7536">
          <cell r="A7536" t="str">
            <v>Direct</v>
          </cell>
        </row>
        <row r="7537">
          <cell r="A7537" t="str">
            <v>Direct</v>
          </cell>
        </row>
        <row r="7538">
          <cell r="A7538" t="str">
            <v>Direct</v>
          </cell>
        </row>
        <row r="7539">
          <cell r="A7539" t="str">
            <v>Direct</v>
          </cell>
        </row>
        <row r="7540">
          <cell r="A7540" t="str">
            <v>Direct</v>
          </cell>
        </row>
        <row r="7541">
          <cell r="A7541" t="str">
            <v>Direct</v>
          </cell>
        </row>
        <row r="7542">
          <cell r="A7542" t="str">
            <v>Direct</v>
          </cell>
        </row>
        <row r="7543">
          <cell r="A7543" t="str">
            <v>Direct</v>
          </cell>
        </row>
        <row r="7544">
          <cell r="A7544" t="str">
            <v>Direct</v>
          </cell>
        </row>
        <row r="7545">
          <cell r="A7545" t="str">
            <v>Direct</v>
          </cell>
        </row>
        <row r="7546">
          <cell r="A7546" t="str">
            <v>Direct</v>
          </cell>
        </row>
        <row r="7547">
          <cell r="A7547" t="str">
            <v>Direct</v>
          </cell>
        </row>
        <row r="7548">
          <cell r="A7548" t="str">
            <v>Direct</v>
          </cell>
        </row>
        <row r="7549">
          <cell r="A7549" t="str">
            <v>Direct</v>
          </cell>
        </row>
        <row r="7550">
          <cell r="A7550" t="str">
            <v>Direct</v>
          </cell>
        </row>
        <row r="7551">
          <cell r="A7551" t="str">
            <v>Direct</v>
          </cell>
        </row>
        <row r="7552">
          <cell r="A7552" t="str">
            <v>Direct</v>
          </cell>
        </row>
        <row r="7553">
          <cell r="A7553" t="str">
            <v>Direct</v>
          </cell>
        </row>
        <row r="7554">
          <cell r="A7554" t="str">
            <v>Direct</v>
          </cell>
        </row>
        <row r="7555">
          <cell r="A7555" t="str">
            <v>Direct</v>
          </cell>
        </row>
        <row r="7556">
          <cell r="A7556" t="str">
            <v>Direct</v>
          </cell>
        </row>
        <row r="7557">
          <cell r="A7557" t="str">
            <v>Direct</v>
          </cell>
        </row>
        <row r="7558">
          <cell r="A7558" t="str">
            <v>Direct</v>
          </cell>
        </row>
        <row r="7559">
          <cell r="A7559" t="str">
            <v>Direct</v>
          </cell>
        </row>
        <row r="7560">
          <cell r="A7560" t="str">
            <v>Direct</v>
          </cell>
        </row>
        <row r="7561">
          <cell r="A7561" t="str">
            <v>Direct</v>
          </cell>
        </row>
        <row r="7562">
          <cell r="A7562" t="str">
            <v>Direct</v>
          </cell>
        </row>
        <row r="7563">
          <cell r="A7563" t="str">
            <v>Direct</v>
          </cell>
        </row>
        <row r="7564">
          <cell r="A7564" t="str">
            <v>Direct</v>
          </cell>
        </row>
        <row r="7565">
          <cell r="A7565" t="str">
            <v>Direct</v>
          </cell>
        </row>
        <row r="7566">
          <cell r="A7566" t="str">
            <v>Direct</v>
          </cell>
        </row>
        <row r="7567">
          <cell r="A7567" t="str">
            <v>Direct</v>
          </cell>
        </row>
        <row r="7568">
          <cell r="A7568" t="str">
            <v>Direct</v>
          </cell>
        </row>
        <row r="7569">
          <cell r="A7569" t="str">
            <v>Direct</v>
          </cell>
        </row>
        <row r="7570">
          <cell r="A7570" t="str">
            <v>Direct</v>
          </cell>
        </row>
        <row r="7571">
          <cell r="A7571" t="str">
            <v>Direct</v>
          </cell>
        </row>
        <row r="7572">
          <cell r="A7572" t="str">
            <v>Direct</v>
          </cell>
        </row>
        <row r="7573">
          <cell r="A7573" t="str">
            <v>Direct</v>
          </cell>
        </row>
        <row r="7574">
          <cell r="A7574" t="str">
            <v>Direct</v>
          </cell>
        </row>
        <row r="7575">
          <cell r="A7575" t="str">
            <v>Direct</v>
          </cell>
        </row>
        <row r="7576">
          <cell r="A7576" t="str">
            <v>Direct</v>
          </cell>
        </row>
        <row r="7577">
          <cell r="A7577" t="str">
            <v>Direct</v>
          </cell>
        </row>
        <row r="7578">
          <cell r="A7578" t="str">
            <v>Direct</v>
          </cell>
        </row>
        <row r="7579">
          <cell r="A7579" t="str">
            <v>Direct</v>
          </cell>
        </row>
        <row r="7580">
          <cell r="A7580" t="str">
            <v>Direct</v>
          </cell>
        </row>
        <row r="7581">
          <cell r="A7581" t="str">
            <v>Direct</v>
          </cell>
        </row>
        <row r="7582">
          <cell r="A7582" t="str">
            <v>Direct</v>
          </cell>
        </row>
        <row r="7583">
          <cell r="A7583" t="str">
            <v>Direct</v>
          </cell>
        </row>
        <row r="7584">
          <cell r="A7584" t="str">
            <v>Industry</v>
          </cell>
        </row>
        <row r="7585">
          <cell r="A7585" t="str">
            <v>Industry</v>
          </cell>
        </row>
        <row r="7586">
          <cell r="A7586" t="str">
            <v>Industry</v>
          </cell>
        </row>
        <row r="7587">
          <cell r="A7587" t="str">
            <v>Industry</v>
          </cell>
        </row>
        <row r="7588">
          <cell r="A7588" t="str">
            <v>Industry</v>
          </cell>
        </row>
        <row r="7589">
          <cell r="A7589" t="str">
            <v>Industry</v>
          </cell>
        </row>
        <row r="7590">
          <cell r="A7590" t="str">
            <v>Industry</v>
          </cell>
        </row>
        <row r="7591">
          <cell r="A7591" t="str">
            <v>Industry</v>
          </cell>
        </row>
        <row r="7592">
          <cell r="A7592" t="str">
            <v>Industry</v>
          </cell>
        </row>
        <row r="7593">
          <cell r="A7593" t="str">
            <v>Industry</v>
          </cell>
        </row>
        <row r="7594">
          <cell r="A7594" t="str">
            <v>Industry</v>
          </cell>
        </row>
        <row r="7595">
          <cell r="A7595" t="str">
            <v>Industry</v>
          </cell>
        </row>
        <row r="7596">
          <cell r="A7596" t="str">
            <v>Industry</v>
          </cell>
        </row>
        <row r="7597">
          <cell r="A7597" t="str">
            <v>Industry</v>
          </cell>
        </row>
        <row r="7598">
          <cell r="A7598" t="str">
            <v>Industry</v>
          </cell>
        </row>
        <row r="7599">
          <cell r="A7599" t="str">
            <v>Industry</v>
          </cell>
        </row>
        <row r="7600">
          <cell r="A7600" t="str">
            <v>Industry</v>
          </cell>
        </row>
        <row r="7601">
          <cell r="A7601" t="str">
            <v>Industry</v>
          </cell>
        </row>
        <row r="7602">
          <cell r="A7602" t="str">
            <v>Industry</v>
          </cell>
        </row>
        <row r="7603">
          <cell r="A7603" t="str">
            <v>Industry</v>
          </cell>
        </row>
        <row r="7604">
          <cell r="A7604" t="str">
            <v>Industry</v>
          </cell>
        </row>
        <row r="7605">
          <cell r="A7605" t="str">
            <v>Industry</v>
          </cell>
        </row>
        <row r="7606">
          <cell r="A7606" t="str">
            <v>Industry</v>
          </cell>
        </row>
        <row r="7607">
          <cell r="A7607" t="str">
            <v>Industry</v>
          </cell>
        </row>
        <row r="7608">
          <cell r="A7608" t="str">
            <v>Industry</v>
          </cell>
        </row>
        <row r="7609">
          <cell r="A7609" t="str">
            <v>Industry</v>
          </cell>
        </row>
        <row r="7610">
          <cell r="A7610" t="str">
            <v>Industry</v>
          </cell>
        </row>
        <row r="7611">
          <cell r="A7611" t="str">
            <v>Industry</v>
          </cell>
        </row>
        <row r="7612">
          <cell r="A7612" t="str">
            <v>Industry</v>
          </cell>
        </row>
        <row r="7613">
          <cell r="A7613" t="str">
            <v>Industry</v>
          </cell>
        </row>
        <row r="7614">
          <cell r="A7614" t="str">
            <v>Industry</v>
          </cell>
        </row>
        <row r="7615">
          <cell r="A7615" t="str">
            <v>Industry</v>
          </cell>
        </row>
        <row r="7616">
          <cell r="A7616" t="str">
            <v>Industry</v>
          </cell>
        </row>
        <row r="7617">
          <cell r="A7617" t="str">
            <v>Industry</v>
          </cell>
        </row>
        <row r="7618">
          <cell r="A7618" t="str">
            <v>Industry</v>
          </cell>
        </row>
        <row r="7619">
          <cell r="A7619" t="str">
            <v>Industry</v>
          </cell>
        </row>
        <row r="7620">
          <cell r="A7620" t="str">
            <v>Industry</v>
          </cell>
        </row>
        <row r="7621">
          <cell r="A7621" t="str">
            <v>Industry</v>
          </cell>
        </row>
        <row r="7622">
          <cell r="A7622" t="str">
            <v>Industry</v>
          </cell>
        </row>
        <row r="7623">
          <cell r="A7623" t="str">
            <v>Industry</v>
          </cell>
        </row>
        <row r="7624">
          <cell r="A7624" t="str">
            <v>Industry</v>
          </cell>
        </row>
        <row r="7625">
          <cell r="A7625" t="str">
            <v>Industry</v>
          </cell>
        </row>
        <row r="7626">
          <cell r="A7626" t="str">
            <v>Industry</v>
          </cell>
        </row>
        <row r="7627">
          <cell r="A7627" t="str">
            <v>Industry</v>
          </cell>
        </row>
        <row r="7628">
          <cell r="A7628" t="str">
            <v>Industry</v>
          </cell>
        </row>
        <row r="7629">
          <cell r="A7629" t="str">
            <v>Industry</v>
          </cell>
        </row>
        <row r="7630">
          <cell r="A7630" t="str">
            <v>Industry</v>
          </cell>
        </row>
        <row r="7631">
          <cell r="A7631" t="str">
            <v>Industry</v>
          </cell>
        </row>
        <row r="7632">
          <cell r="A7632" t="str">
            <v>Industry</v>
          </cell>
        </row>
        <row r="7633">
          <cell r="A7633" t="str">
            <v>Industry</v>
          </cell>
        </row>
        <row r="7634">
          <cell r="A7634" t="str">
            <v>Industry</v>
          </cell>
        </row>
        <row r="7635">
          <cell r="A7635" t="str">
            <v>Industry</v>
          </cell>
        </row>
        <row r="7636">
          <cell r="A7636" t="str">
            <v>Industry</v>
          </cell>
        </row>
        <row r="7637">
          <cell r="A7637" t="str">
            <v>Industry</v>
          </cell>
        </row>
        <row r="7638">
          <cell r="A7638" t="str">
            <v>Industry</v>
          </cell>
        </row>
        <row r="7639">
          <cell r="A7639" t="str">
            <v>Industry</v>
          </cell>
        </row>
        <row r="7640">
          <cell r="A7640" t="str">
            <v>Industry</v>
          </cell>
        </row>
        <row r="7641">
          <cell r="A7641" t="str">
            <v>Industry</v>
          </cell>
        </row>
        <row r="7642">
          <cell r="A7642" t="str">
            <v>Direct</v>
          </cell>
        </row>
        <row r="7643">
          <cell r="A7643" t="str">
            <v>Direct</v>
          </cell>
        </row>
        <row r="7644">
          <cell r="A7644" t="str">
            <v>Direct</v>
          </cell>
        </row>
        <row r="7645">
          <cell r="A7645" t="str">
            <v>Direct</v>
          </cell>
        </row>
        <row r="7646">
          <cell r="A7646" t="str">
            <v>Direct</v>
          </cell>
        </row>
        <row r="7647">
          <cell r="A7647" t="str">
            <v>Direct</v>
          </cell>
        </row>
        <row r="7648">
          <cell r="A7648" t="str">
            <v>Direct</v>
          </cell>
        </row>
        <row r="7649">
          <cell r="A7649" t="str">
            <v>Direct</v>
          </cell>
        </row>
        <row r="7650">
          <cell r="A7650" t="str">
            <v>Direct</v>
          </cell>
        </row>
        <row r="7651">
          <cell r="A7651" t="str">
            <v>Direct</v>
          </cell>
        </row>
        <row r="7652">
          <cell r="A7652" t="str">
            <v>Direct</v>
          </cell>
        </row>
        <row r="7653">
          <cell r="A7653" t="str">
            <v>Direct</v>
          </cell>
        </row>
        <row r="7654">
          <cell r="A7654" t="str">
            <v>Direct</v>
          </cell>
        </row>
        <row r="7655">
          <cell r="A7655" t="str">
            <v>Direct</v>
          </cell>
        </row>
        <row r="7656">
          <cell r="A7656" t="str">
            <v>Direct</v>
          </cell>
        </row>
        <row r="7657">
          <cell r="A7657" t="str">
            <v>Direct</v>
          </cell>
        </row>
        <row r="7658">
          <cell r="A7658" t="str">
            <v>Direct</v>
          </cell>
        </row>
        <row r="7659">
          <cell r="A7659" t="str">
            <v>Direct</v>
          </cell>
        </row>
        <row r="7660">
          <cell r="A7660" t="str">
            <v>Direct</v>
          </cell>
        </row>
        <row r="7661">
          <cell r="A7661" t="str">
            <v>Direct</v>
          </cell>
        </row>
        <row r="7662">
          <cell r="A7662" t="str">
            <v>Direct</v>
          </cell>
        </row>
        <row r="7663">
          <cell r="A7663" t="str">
            <v>Direct</v>
          </cell>
        </row>
        <row r="7664">
          <cell r="A7664" t="str">
            <v>Direct</v>
          </cell>
        </row>
        <row r="7665">
          <cell r="A7665" t="str">
            <v>Direct</v>
          </cell>
        </row>
        <row r="7666">
          <cell r="A7666" t="str">
            <v>Direct</v>
          </cell>
        </row>
        <row r="7667">
          <cell r="A7667" t="str">
            <v>Direct</v>
          </cell>
        </row>
        <row r="7668">
          <cell r="A7668" t="str">
            <v>Direct</v>
          </cell>
        </row>
        <row r="7669">
          <cell r="A7669" t="str">
            <v>Direct</v>
          </cell>
        </row>
        <row r="7670">
          <cell r="A7670" t="str">
            <v>Direct</v>
          </cell>
        </row>
        <row r="7671">
          <cell r="A7671" t="str">
            <v>Direct</v>
          </cell>
        </row>
        <row r="7672">
          <cell r="A7672" t="str">
            <v>Direct</v>
          </cell>
        </row>
        <row r="7673">
          <cell r="A7673" t="str">
            <v>Direct</v>
          </cell>
        </row>
        <row r="7674">
          <cell r="A7674" t="str">
            <v>Direct</v>
          </cell>
        </row>
        <row r="7675">
          <cell r="A7675" t="str">
            <v>Direct</v>
          </cell>
        </row>
        <row r="7676">
          <cell r="A7676" t="str">
            <v>Direct</v>
          </cell>
        </row>
        <row r="7677">
          <cell r="A7677" t="str">
            <v>Direct</v>
          </cell>
        </row>
        <row r="7678">
          <cell r="A7678" t="str">
            <v>Direct</v>
          </cell>
        </row>
        <row r="7679">
          <cell r="A7679" t="str">
            <v>Direct</v>
          </cell>
        </row>
        <row r="7680">
          <cell r="A7680" t="str">
            <v>Direct</v>
          </cell>
        </row>
        <row r="7681">
          <cell r="A7681" t="str">
            <v>Direct</v>
          </cell>
        </row>
        <row r="7682">
          <cell r="A7682" t="str">
            <v>Direct</v>
          </cell>
        </row>
        <row r="7683">
          <cell r="A7683" t="str">
            <v>Direct</v>
          </cell>
        </row>
        <row r="7684">
          <cell r="A7684" t="str">
            <v>Direct</v>
          </cell>
        </row>
        <row r="7685">
          <cell r="A7685" t="str">
            <v>Direct</v>
          </cell>
        </row>
        <row r="7686">
          <cell r="A7686" t="str">
            <v>Direct</v>
          </cell>
        </row>
        <row r="7687">
          <cell r="A7687" t="str">
            <v>Direct</v>
          </cell>
        </row>
        <row r="7688">
          <cell r="A7688" t="str">
            <v>Direct</v>
          </cell>
        </row>
        <row r="7689">
          <cell r="A7689" t="str">
            <v>Direct</v>
          </cell>
        </row>
        <row r="7690">
          <cell r="A7690" t="str">
            <v>Direct</v>
          </cell>
        </row>
        <row r="7691">
          <cell r="A7691" t="str">
            <v>Direct</v>
          </cell>
        </row>
        <row r="7692">
          <cell r="A7692" t="str">
            <v>Direct</v>
          </cell>
        </row>
        <row r="7693">
          <cell r="A7693" t="str">
            <v>Direct</v>
          </cell>
        </row>
        <row r="7694">
          <cell r="A7694" t="str">
            <v>Direct</v>
          </cell>
        </row>
        <row r="7695">
          <cell r="A7695" t="str">
            <v>Direct</v>
          </cell>
        </row>
        <row r="7696">
          <cell r="A7696" t="str">
            <v>Direct</v>
          </cell>
        </row>
        <row r="7697">
          <cell r="A7697" t="str">
            <v>Direct</v>
          </cell>
        </row>
        <row r="7698">
          <cell r="A7698" t="str">
            <v>Direct</v>
          </cell>
        </row>
        <row r="7699">
          <cell r="A7699" t="str">
            <v>Direct</v>
          </cell>
        </row>
        <row r="7700">
          <cell r="A7700" t="str">
            <v>Direct</v>
          </cell>
        </row>
        <row r="7701">
          <cell r="A7701" t="str">
            <v>Direct</v>
          </cell>
        </row>
        <row r="7702">
          <cell r="A7702" t="str">
            <v>Direct</v>
          </cell>
        </row>
        <row r="7703">
          <cell r="A7703" t="str">
            <v>Direct</v>
          </cell>
        </row>
        <row r="7704">
          <cell r="A7704" t="str">
            <v>Direct</v>
          </cell>
        </row>
        <row r="7705">
          <cell r="A7705" t="str">
            <v>Direct</v>
          </cell>
        </row>
        <row r="7706">
          <cell r="A7706" t="str">
            <v>Direct</v>
          </cell>
        </row>
        <row r="7707">
          <cell r="A7707" t="str">
            <v>Direct</v>
          </cell>
        </row>
        <row r="7708">
          <cell r="A7708" t="str">
            <v>Direct</v>
          </cell>
        </row>
        <row r="7709">
          <cell r="A7709" t="str">
            <v>Direct</v>
          </cell>
        </row>
        <row r="7710">
          <cell r="A7710" t="str">
            <v>Direct</v>
          </cell>
        </row>
        <row r="7711">
          <cell r="A7711" t="str">
            <v>Direct</v>
          </cell>
        </row>
        <row r="7712">
          <cell r="A7712" t="str">
            <v>Direct</v>
          </cell>
        </row>
        <row r="7713">
          <cell r="A7713" t="str">
            <v>Direct</v>
          </cell>
        </row>
        <row r="7714">
          <cell r="A7714" t="str">
            <v>Direct</v>
          </cell>
        </row>
        <row r="7715">
          <cell r="A7715" t="str">
            <v>Direct</v>
          </cell>
        </row>
        <row r="7716">
          <cell r="A7716" t="str">
            <v>Direct</v>
          </cell>
        </row>
        <row r="7717">
          <cell r="A7717" t="str">
            <v>Direct</v>
          </cell>
        </row>
        <row r="7718">
          <cell r="A7718" t="str">
            <v>Direct</v>
          </cell>
        </row>
        <row r="7719">
          <cell r="A7719" t="str">
            <v>Direct</v>
          </cell>
        </row>
        <row r="7720">
          <cell r="A7720" t="str">
            <v>Direct</v>
          </cell>
        </row>
        <row r="7721">
          <cell r="A7721" t="str">
            <v>Direct</v>
          </cell>
        </row>
        <row r="7722">
          <cell r="A7722" t="str">
            <v>Direct</v>
          </cell>
        </row>
        <row r="7723">
          <cell r="A7723" t="str">
            <v>Direct</v>
          </cell>
        </row>
        <row r="7724">
          <cell r="A7724" t="str">
            <v>Direct</v>
          </cell>
        </row>
        <row r="7725">
          <cell r="A7725" t="str">
            <v>Direct</v>
          </cell>
        </row>
        <row r="7726">
          <cell r="A7726" t="str">
            <v>Direct</v>
          </cell>
        </row>
        <row r="7727">
          <cell r="A7727" t="str">
            <v>Direct</v>
          </cell>
        </row>
        <row r="7728">
          <cell r="A7728" t="str">
            <v>Direct</v>
          </cell>
        </row>
        <row r="7729">
          <cell r="A7729" t="str">
            <v>Direct</v>
          </cell>
        </row>
        <row r="7730">
          <cell r="A7730" t="str">
            <v>Direct</v>
          </cell>
        </row>
        <row r="7731">
          <cell r="A7731" t="str">
            <v>Direct</v>
          </cell>
        </row>
        <row r="7732">
          <cell r="A7732" t="str">
            <v>Direct</v>
          </cell>
        </row>
        <row r="7733">
          <cell r="A7733" t="str">
            <v>Direct</v>
          </cell>
        </row>
        <row r="7734">
          <cell r="A7734" t="str">
            <v>Direct</v>
          </cell>
        </row>
        <row r="7735">
          <cell r="A7735" t="str">
            <v>Direct</v>
          </cell>
        </row>
        <row r="7736">
          <cell r="A7736" t="str">
            <v>Direct</v>
          </cell>
        </row>
        <row r="7737">
          <cell r="A7737" t="str">
            <v>Direct</v>
          </cell>
        </row>
        <row r="7738">
          <cell r="A7738" t="str">
            <v>Direct</v>
          </cell>
        </row>
        <row r="7739">
          <cell r="A7739" t="str">
            <v>Direct</v>
          </cell>
        </row>
        <row r="7740">
          <cell r="A7740" t="str">
            <v>Direct</v>
          </cell>
        </row>
        <row r="7741">
          <cell r="A7741" t="str">
            <v>Direct</v>
          </cell>
        </row>
        <row r="7742">
          <cell r="A7742" t="str">
            <v>Direct</v>
          </cell>
        </row>
        <row r="7743">
          <cell r="A7743" t="str">
            <v>Direct</v>
          </cell>
        </row>
        <row r="7744">
          <cell r="A7744" t="str">
            <v>Direct</v>
          </cell>
        </row>
        <row r="7745">
          <cell r="A7745" t="str">
            <v>Direct</v>
          </cell>
        </row>
        <row r="7746">
          <cell r="A7746" t="str">
            <v>Direct</v>
          </cell>
        </row>
        <row r="7747">
          <cell r="A7747" t="str">
            <v>Industry</v>
          </cell>
        </row>
        <row r="7748">
          <cell r="A7748" t="str">
            <v>Industry</v>
          </cell>
        </row>
        <row r="7749">
          <cell r="A7749" t="str">
            <v>Industry</v>
          </cell>
        </row>
        <row r="7750">
          <cell r="A7750" t="str">
            <v>Industry</v>
          </cell>
        </row>
        <row r="7751">
          <cell r="A7751" t="str">
            <v>Industry</v>
          </cell>
        </row>
        <row r="7752">
          <cell r="A7752" t="str">
            <v>Industry</v>
          </cell>
        </row>
        <row r="7753">
          <cell r="A7753" t="str">
            <v>Industry</v>
          </cell>
        </row>
        <row r="7754">
          <cell r="A7754" t="str">
            <v>Industry</v>
          </cell>
        </row>
        <row r="7755">
          <cell r="A7755" t="str">
            <v>Industry</v>
          </cell>
        </row>
        <row r="7756">
          <cell r="A7756" t="str">
            <v>Industry</v>
          </cell>
        </row>
        <row r="7757">
          <cell r="A7757" t="str">
            <v>Industry</v>
          </cell>
        </row>
        <row r="7758">
          <cell r="A7758" t="str">
            <v>Industry</v>
          </cell>
        </row>
        <row r="7759">
          <cell r="A7759" t="str">
            <v>Industry</v>
          </cell>
        </row>
        <row r="7760">
          <cell r="A7760" t="str">
            <v>Industry</v>
          </cell>
        </row>
        <row r="7761">
          <cell r="A7761" t="str">
            <v>Industry</v>
          </cell>
        </row>
        <row r="7762">
          <cell r="A7762" t="str">
            <v>Industry</v>
          </cell>
        </row>
        <row r="7763">
          <cell r="A7763" t="str">
            <v>Industry</v>
          </cell>
        </row>
        <row r="7764">
          <cell r="A7764" t="str">
            <v>Industry</v>
          </cell>
        </row>
        <row r="7765">
          <cell r="A7765" t="str">
            <v>Industry</v>
          </cell>
        </row>
        <row r="7766">
          <cell r="A7766" t="str">
            <v>Industry</v>
          </cell>
        </row>
        <row r="7767">
          <cell r="A7767" t="str">
            <v>Industry</v>
          </cell>
        </row>
        <row r="7768">
          <cell r="A7768" t="str">
            <v>Industry</v>
          </cell>
        </row>
        <row r="7769">
          <cell r="A7769" t="str">
            <v>Industry</v>
          </cell>
        </row>
        <row r="7770">
          <cell r="A7770" t="str">
            <v>Industry</v>
          </cell>
        </row>
        <row r="7771">
          <cell r="A7771" t="str">
            <v>Industry</v>
          </cell>
        </row>
        <row r="7772">
          <cell r="A7772" t="str">
            <v>Industry</v>
          </cell>
        </row>
        <row r="7773">
          <cell r="A7773" t="str">
            <v>Industry</v>
          </cell>
        </row>
        <row r="7774">
          <cell r="A7774" t="str">
            <v>Industry</v>
          </cell>
        </row>
        <row r="7775">
          <cell r="A7775" t="str">
            <v>Industry</v>
          </cell>
        </row>
        <row r="7776">
          <cell r="A7776" t="str">
            <v>Industry</v>
          </cell>
        </row>
        <row r="7777">
          <cell r="A7777" t="str">
            <v>Industry</v>
          </cell>
        </row>
        <row r="7778">
          <cell r="A7778" t="str">
            <v>Industry</v>
          </cell>
        </row>
        <row r="7779">
          <cell r="A7779" t="str">
            <v>Industry</v>
          </cell>
        </row>
        <row r="7780">
          <cell r="A7780" t="str">
            <v>Industry</v>
          </cell>
        </row>
        <row r="7781">
          <cell r="A7781" t="str">
            <v>Industry</v>
          </cell>
        </row>
        <row r="7782">
          <cell r="A7782" t="str">
            <v>Industry</v>
          </cell>
        </row>
        <row r="7783">
          <cell r="A7783" t="str">
            <v>Industry</v>
          </cell>
        </row>
        <row r="7784">
          <cell r="A7784" t="str">
            <v>Industry</v>
          </cell>
        </row>
        <row r="7785">
          <cell r="A7785" t="str">
            <v>Industry</v>
          </cell>
        </row>
        <row r="7786">
          <cell r="A7786" t="str">
            <v>Industry</v>
          </cell>
        </row>
        <row r="7787">
          <cell r="A7787" t="str">
            <v>Industry</v>
          </cell>
        </row>
        <row r="7788">
          <cell r="A7788" t="str">
            <v>Industry</v>
          </cell>
        </row>
        <row r="7789">
          <cell r="A7789" t="str">
            <v>Industry</v>
          </cell>
        </row>
        <row r="7790">
          <cell r="A7790" t="str">
            <v>Industry</v>
          </cell>
        </row>
        <row r="7791">
          <cell r="A7791" t="str">
            <v>Industry</v>
          </cell>
        </row>
        <row r="7792">
          <cell r="A7792" t="str">
            <v>Industry</v>
          </cell>
        </row>
        <row r="7793">
          <cell r="A7793" t="str">
            <v>Industry</v>
          </cell>
        </row>
        <row r="7794">
          <cell r="A7794" t="str">
            <v>Industry</v>
          </cell>
        </row>
        <row r="7795">
          <cell r="A7795" t="str">
            <v>Industry</v>
          </cell>
        </row>
        <row r="7796">
          <cell r="A7796" t="str">
            <v>Industry</v>
          </cell>
        </row>
        <row r="7797">
          <cell r="A7797" t="str">
            <v>Industry</v>
          </cell>
        </row>
        <row r="7798">
          <cell r="A7798" t="str">
            <v>Industry</v>
          </cell>
        </row>
        <row r="7799">
          <cell r="A7799" t="str">
            <v>Industry</v>
          </cell>
        </row>
        <row r="7800">
          <cell r="A7800" t="str">
            <v>Industry</v>
          </cell>
        </row>
        <row r="7801">
          <cell r="A7801" t="str">
            <v>Industry</v>
          </cell>
        </row>
        <row r="7802">
          <cell r="A7802" t="str">
            <v>Industry</v>
          </cell>
        </row>
        <row r="7803">
          <cell r="A7803" t="str">
            <v>Industry</v>
          </cell>
        </row>
        <row r="7804">
          <cell r="A7804" t="str">
            <v>Industry</v>
          </cell>
        </row>
        <row r="7805">
          <cell r="A7805" t="str">
            <v>Industry</v>
          </cell>
        </row>
        <row r="7806">
          <cell r="A7806" t="str">
            <v>Industry</v>
          </cell>
        </row>
        <row r="7807">
          <cell r="A7807" t="str">
            <v>Industry</v>
          </cell>
        </row>
        <row r="7808">
          <cell r="A7808" t="str">
            <v>Industry</v>
          </cell>
        </row>
        <row r="7809">
          <cell r="A7809" t="str">
            <v>Industry</v>
          </cell>
        </row>
        <row r="7810">
          <cell r="A7810" t="str">
            <v>Industry</v>
          </cell>
        </row>
        <row r="7811">
          <cell r="A7811" t="str">
            <v>Industry</v>
          </cell>
        </row>
        <row r="7812">
          <cell r="A7812" t="str">
            <v>Industry</v>
          </cell>
        </row>
        <row r="7813">
          <cell r="A7813" t="str">
            <v>Industry</v>
          </cell>
        </row>
        <row r="7814">
          <cell r="A7814" t="str">
            <v>Industry</v>
          </cell>
        </row>
        <row r="7815">
          <cell r="A7815" t="str">
            <v>Industry</v>
          </cell>
        </row>
        <row r="7816">
          <cell r="A7816" t="str">
            <v>Industry</v>
          </cell>
        </row>
        <row r="7817">
          <cell r="A7817" t="str">
            <v>Industry</v>
          </cell>
        </row>
        <row r="7818">
          <cell r="A7818" t="str">
            <v>Industry</v>
          </cell>
        </row>
        <row r="7819">
          <cell r="A7819" t="str">
            <v>Industry</v>
          </cell>
        </row>
        <row r="7820">
          <cell r="A7820" t="str">
            <v>Industry</v>
          </cell>
        </row>
        <row r="7821">
          <cell r="A7821" t="str">
            <v>Industry</v>
          </cell>
        </row>
        <row r="7822">
          <cell r="A7822" t="str">
            <v>Industry</v>
          </cell>
        </row>
        <row r="7823">
          <cell r="A7823" t="str">
            <v>Industry</v>
          </cell>
        </row>
        <row r="7824">
          <cell r="A7824" t="str">
            <v>Industry</v>
          </cell>
        </row>
        <row r="7825">
          <cell r="A7825" t="str">
            <v>Industry</v>
          </cell>
        </row>
        <row r="7826">
          <cell r="A7826" t="str">
            <v>Industry</v>
          </cell>
        </row>
        <row r="7827">
          <cell r="A7827" t="str">
            <v>Industry</v>
          </cell>
        </row>
        <row r="7828">
          <cell r="A7828" t="str">
            <v>Industry</v>
          </cell>
        </row>
        <row r="7829">
          <cell r="A7829" t="str">
            <v>Industry</v>
          </cell>
        </row>
        <row r="7830">
          <cell r="A7830" t="str">
            <v>Industry</v>
          </cell>
        </row>
        <row r="7831">
          <cell r="A7831" t="str">
            <v>Industry</v>
          </cell>
        </row>
        <row r="7832">
          <cell r="A7832" t="str">
            <v>Industry</v>
          </cell>
        </row>
        <row r="7833">
          <cell r="A7833" t="str">
            <v>Industry</v>
          </cell>
        </row>
        <row r="7834">
          <cell r="A7834" t="str">
            <v>Industry</v>
          </cell>
        </row>
        <row r="7835">
          <cell r="A7835" t="str">
            <v>Industry</v>
          </cell>
        </row>
        <row r="7836">
          <cell r="A7836" t="str">
            <v>Industry</v>
          </cell>
        </row>
        <row r="7837">
          <cell r="A7837" t="str">
            <v>Industry</v>
          </cell>
        </row>
        <row r="7838">
          <cell r="A7838" t="str">
            <v>Industry</v>
          </cell>
        </row>
        <row r="7839">
          <cell r="A7839" t="str">
            <v>Industry</v>
          </cell>
        </row>
        <row r="7840">
          <cell r="A7840" t="str">
            <v>Industry</v>
          </cell>
        </row>
        <row r="7841">
          <cell r="A7841" t="str">
            <v>Industry</v>
          </cell>
        </row>
        <row r="7842">
          <cell r="A7842" t="str">
            <v>Industry</v>
          </cell>
        </row>
        <row r="7843">
          <cell r="A7843" t="str">
            <v>Industry</v>
          </cell>
        </row>
        <row r="7844">
          <cell r="A7844" t="str">
            <v>Industry</v>
          </cell>
        </row>
        <row r="7845">
          <cell r="A7845" t="str">
            <v>Industry</v>
          </cell>
        </row>
        <row r="7846">
          <cell r="A7846" t="str">
            <v>Industry</v>
          </cell>
        </row>
        <row r="7847">
          <cell r="A7847" t="str">
            <v>Industry</v>
          </cell>
        </row>
        <row r="7848">
          <cell r="A7848" t="str">
            <v>Industry</v>
          </cell>
        </row>
        <row r="7849">
          <cell r="A7849" t="str">
            <v>Industry</v>
          </cell>
        </row>
        <row r="7850">
          <cell r="A7850" t="str">
            <v>Industry</v>
          </cell>
        </row>
        <row r="7851">
          <cell r="A7851" t="str">
            <v>Industry</v>
          </cell>
        </row>
        <row r="7852">
          <cell r="A7852" t="str">
            <v>Direct</v>
          </cell>
        </row>
        <row r="7853">
          <cell r="A7853" t="str">
            <v>Direct</v>
          </cell>
        </row>
        <row r="7854">
          <cell r="A7854" t="str">
            <v>Direct</v>
          </cell>
        </row>
        <row r="7855">
          <cell r="A7855" t="str">
            <v>Direct</v>
          </cell>
        </row>
        <row r="7856">
          <cell r="A7856" t="str">
            <v>Direct</v>
          </cell>
        </row>
        <row r="7857">
          <cell r="A7857" t="str">
            <v>Direct</v>
          </cell>
        </row>
        <row r="7858">
          <cell r="A7858" t="str">
            <v>Direct</v>
          </cell>
        </row>
        <row r="7859">
          <cell r="A7859" t="str">
            <v>Direct</v>
          </cell>
        </row>
        <row r="7860">
          <cell r="A7860" t="str">
            <v>Direct</v>
          </cell>
        </row>
        <row r="7861">
          <cell r="A7861" t="str">
            <v>Direct</v>
          </cell>
        </row>
        <row r="7862">
          <cell r="A7862" t="str">
            <v>Direct</v>
          </cell>
        </row>
        <row r="7863">
          <cell r="A7863" t="str">
            <v>Direct</v>
          </cell>
        </row>
        <row r="7864">
          <cell r="A7864" t="str">
            <v>Direct</v>
          </cell>
        </row>
        <row r="7865">
          <cell r="A7865" t="str">
            <v>Direct</v>
          </cell>
        </row>
        <row r="7866">
          <cell r="A7866" t="str">
            <v>Direct</v>
          </cell>
        </row>
        <row r="7867">
          <cell r="A7867" t="str">
            <v>Direct</v>
          </cell>
        </row>
        <row r="7868">
          <cell r="A7868" t="str">
            <v>Direct</v>
          </cell>
        </row>
        <row r="7869">
          <cell r="A7869" t="str">
            <v>Direct</v>
          </cell>
        </row>
        <row r="7870">
          <cell r="A7870" t="str">
            <v>Direct</v>
          </cell>
        </row>
        <row r="7871">
          <cell r="A7871" t="str">
            <v>Direct</v>
          </cell>
        </row>
        <row r="7872">
          <cell r="A7872" t="str">
            <v>Direct</v>
          </cell>
        </row>
        <row r="7873">
          <cell r="A7873" t="str">
            <v>Direct</v>
          </cell>
        </row>
        <row r="7874">
          <cell r="A7874" t="str">
            <v>Direct</v>
          </cell>
        </row>
        <row r="7875">
          <cell r="A7875" t="str">
            <v>Direct</v>
          </cell>
        </row>
        <row r="7876">
          <cell r="A7876" t="str">
            <v>Direct</v>
          </cell>
        </row>
        <row r="7877">
          <cell r="A7877" t="str">
            <v>Direct</v>
          </cell>
        </row>
        <row r="7878">
          <cell r="A7878" t="str">
            <v>Direct</v>
          </cell>
        </row>
        <row r="7879">
          <cell r="A7879" t="str">
            <v>Direct</v>
          </cell>
        </row>
        <row r="7880">
          <cell r="A7880" t="str">
            <v>Direct</v>
          </cell>
        </row>
        <row r="7881">
          <cell r="A7881" t="str">
            <v>Direct</v>
          </cell>
        </row>
        <row r="7882">
          <cell r="A7882" t="str">
            <v>Direct</v>
          </cell>
        </row>
        <row r="7883">
          <cell r="A7883" t="str">
            <v>Direct</v>
          </cell>
        </row>
        <row r="7884">
          <cell r="A7884" t="str">
            <v>Direct</v>
          </cell>
        </row>
        <row r="7885">
          <cell r="A7885" t="str">
            <v>Direct</v>
          </cell>
        </row>
        <row r="7886">
          <cell r="A7886" t="str">
            <v>Direct</v>
          </cell>
        </row>
        <row r="7887">
          <cell r="A7887" t="str">
            <v>Direct</v>
          </cell>
        </row>
        <row r="7888">
          <cell r="A7888" t="str">
            <v>Direct</v>
          </cell>
        </row>
        <row r="7889">
          <cell r="A7889" t="str">
            <v>Direct</v>
          </cell>
        </row>
        <row r="7890">
          <cell r="A7890" t="str">
            <v>Direct</v>
          </cell>
        </row>
        <row r="7891">
          <cell r="A7891" t="str">
            <v>Direct</v>
          </cell>
        </row>
        <row r="7892">
          <cell r="A7892" t="str">
            <v>Direct</v>
          </cell>
        </row>
        <row r="7893">
          <cell r="A7893" t="str">
            <v>Direct</v>
          </cell>
        </row>
        <row r="7894">
          <cell r="A7894" t="str">
            <v>Direct</v>
          </cell>
        </row>
        <row r="7895">
          <cell r="A7895" t="str">
            <v>Direct</v>
          </cell>
        </row>
        <row r="7896">
          <cell r="A7896" t="str">
            <v>Direct</v>
          </cell>
        </row>
        <row r="7897">
          <cell r="A7897" t="str">
            <v>Direct</v>
          </cell>
        </row>
        <row r="7898">
          <cell r="A7898" t="str">
            <v>Direct</v>
          </cell>
        </row>
        <row r="7899">
          <cell r="A7899" t="str">
            <v>Direct</v>
          </cell>
        </row>
        <row r="7900">
          <cell r="A7900" t="str">
            <v>Direct</v>
          </cell>
        </row>
        <row r="7901">
          <cell r="A7901" t="str">
            <v>Direct</v>
          </cell>
        </row>
        <row r="7902">
          <cell r="A7902" t="str">
            <v>Direct</v>
          </cell>
        </row>
        <row r="7903">
          <cell r="A7903" t="str">
            <v>Direct</v>
          </cell>
        </row>
        <row r="7904">
          <cell r="A7904" t="str">
            <v>Direct</v>
          </cell>
        </row>
        <row r="7905">
          <cell r="A7905" t="str">
            <v>Direct</v>
          </cell>
        </row>
        <row r="7906">
          <cell r="A7906" t="str">
            <v>Direct</v>
          </cell>
        </row>
        <row r="7907">
          <cell r="A7907" t="str">
            <v>Direct</v>
          </cell>
        </row>
        <row r="7908">
          <cell r="A7908" t="str">
            <v>Direct</v>
          </cell>
        </row>
        <row r="7909">
          <cell r="A7909" t="str">
            <v>Direct</v>
          </cell>
        </row>
        <row r="7910">
          <cell r="A7910" t="str">
            <v>Direct</v>
          </cell>
        </row>
        <row r="7911">
          <cell r="A7911" t="str">
            <v>Direct</v>
          </cell>
        </row>
        <row r="7912">
          <cell r="A7912" t="str">
            <v>Direct</v>
          </cell>
        </row>
        <row r="7913">
          <cell r="A7913" t="str">
            <v>Direct</v>
          </cell>
        </row>
        <row r="7914">
          <cell r="A7914" t="str">
            <v>Direct</v>
          </cell>
        </row>
        <row r="7915">
          <cell r="A7915" t="str">
            <v>Direct</v>
          </cell>
        </row>
        <row r="7916">
          <cell r="A7916" t="str">
            <v>Direct</v>
          </cell>
        </row>
        <row r="7917">
          <cell r="A7917" t="str">
            <v>Direct</v>
          </cell>
        </row>
        <row r="7918">
          <cell r="A7918" t="str">
            <v>Direct</v>
          </cell>
        </row>
        <row r="7919">
          <cell r="A7919" t="str">
            <v>Direct</v>
          </cell>
        </row>
        <row r="7920">
          <cell r="A7920" t="str">
            <v>Direct</v>
          </cell>
        </row>
        <row r="7921">
          <cell r="A7921" t="str">
            <v>Direct</v>
          </cell>
        </row>
        <row r="7922">
          <cell r="A7922" t="str">
            <v>Direct</v>
          </cell>
        </row>
        <row r="7923">
          <cell r="A7923" t="str">
            <v>Direct</v>
          </cell>
        </row>
        <row r="7924">
          <cell r="A7924" t="str">
            <v>Direct</v>
          </cell>
        </row>
        <row r="7925">
          <cell r="A7925" t="str">
            <v>Direct</v>
          </cell>
        </row>
        <row r="7926">
          <cell r="A7926" t="str">
            <v>Direct</v>
          </cell>
        </row>
        <row r="7927">
          <cell r="A7927" t="str">
            <v>Direct</v>
          </cell>
        </row>
        <row r="7928">
          <cell r="A7928" t="str">
            <v>Direct</v>
          </cell>
        </row>
        <row r="7929">
          <cell r="A7929" t="str">
            <v>Direct</v>
          </cell>
        </row>
        <row r="7930">
          <cell r="A7930" t="str">
            <v>Direct</v>
          </cell>
        </row>
        <row r="7931">
          <cell r="A7931" t="str">
            <v>Direct</v>
          </cell>
        </row>
        <row r="7932">
          <cell r="A7932" t="str">
            <v>Direct</v>
          </cell>
        </row>
        <row r="7933">
          <cell r="A7933" t="str">
            <v>Direct</v>
          </cell>
        </row>
        <row r="7934">
          <cell r="A7934" t="str">
            <v>Direct</v>
          </cell>
        </row>
        <row r="7935">
          <cell r="A7935" t="str">
            <v>Direct</v>
          </cell>
        </row>
        <row r="7936">
          <cell r="A7936" t="str">
            <v>Direct</v>
          </cell>
        </row>
        <row r="7937">
          <cell r="A7937" t="str">
            <v>Direct</v>
          </cell>
        </row>
        <row r="7938">
          <cell r="A7938" t="str">
            <v>Direct</v>
          </cell>
        </row>
        <row r="7939">
          <cell r="A7939" t="str">
            <v>Direct</v>
          </cell>
        </row>
        <row r="7940">
          <cell r="A7940" t="str">
            <v>Direct</v>
          </cell>
        </row>
        <row r="7941">
          <cell r="A7941" t="str">
            <v>Direct</v>
          </cell>
        </row>
        <row r="7942">
          <cell r="A7942" t="str">
            <v>Direct</v>
          </cell>
        </row>
        <row r="7943">
          <cell r="A7943" t="str">
            <v>Direct</v>
          </cell>
        </row>
        <row r="7944">
          <cell r="A7944" t="str">
            <v>Direct</v>
          </cell>
        </row>
        <row r="7945">
          <cell r="A7945" t="str">
            <v>Direct</v>
          </cell>
        </row>
        <row r="7946">
          <cell r="A7946" t="str">
            <v>Direct</v>
          </cell>
        </row>
        <row r="7947">
          <cell r="A7947" t="str">
            <v>Direct</v>
          </cell>
        </row>
        <row r="7948">
          <cell r="A7948" t="str">
            <v>Direct</v>
          </cell>
        </row>
        <row r="7949">
          <cell r="A7949" t="str">
            <v>Direct</v>
          </cell>
        </row>
        <row r="7950">
          <cell r="A7950" t="str">
            <v>Direct</v>
          </cell>
        </row>
        <row r="7951">
          <cell r="A7951" t="str">
            <v>Direct</v>
          </cell>
        </row>
        <row r="7952">
          <cell r="A7952" t="str">
            <v>Direct</v>
          </cell>
        </row>
        <row r="7953">
          <cell r="A7953" t="str">
            <v>Direct</v>
          </cell>
        </row>
        <row r="7954">
          <cell r="A7954" t="str">
            <v>Direct</v>
          </cell>
        </row>
        <row r="7955">
          <cell r="A7955" t="str">
            <v>Direct</v>
          </cell>
        </row>
        <row r="7956">
          <cell r="A7956" t="str">
            <v>Direct</v>
          </cell>
        </row>
        <row r="7957">
          <cell r="A7957" t="str">
            <v>Direct</v>
          </cell>
        </row>
        <row r="7958">
          <cell r="A7958" t="str">
            <v>Direct</v>
          </cell>
        </row>
        <row r="7959">
          <cell r="A7959" t="str">
            <v>Direct</v>
          </cell>
        </row>
        <row r="7960">
          <cell r="A7960" t="str">
            <v>Direct</v>
          </cell>
        </row>
        <row r="7961">
          <cell r="A7961" t="str">
            <v>Direct</v>
          </cell>
        </row>
        <row r="7962">
          <cell r="A7962" t="str">
            <v>Direct</v>
          </cell>
        </row>
        <row r="7963">
          <cell r="A7963" t="str">
            <v>Direct</v>
          </cell>
        </row>
        <row r="7964">
          <cell r="A7964" t="str">
            <v>Direct</v>
          </cell>
        </row>
        <row r="7965">
          <cell r="A7965" t="str">
            <v>Direct</v>
          </cell>
        </row>
        <row r="7966">
          <cell r="A7966" t="str">
            <v>Direct</v>
          </cell>
        </row>
        <row r="7967">
          <cell r="A7967" t="str">
            <v>Direct</v>
          </cell>
        </row>
        <row r="7968">
          <cell r="A7968" t="str">
            <v>Direct</v>
          </cell>
        </row>
        <row r="7969">
          <cell r="A7969" t="str">
            <v>Direct</v>
          </cell>
        </row>
        <row r="7970">
          <cell r="A7970" t="str">
            <v>Direct</v>
          </cell>
        </row>
        <row r="7971">
          <cell r="A7971" t="str">
            <v>Direct</v>
          </cell>
        </row>
        <row r="7972">
          <cell r="A7972" t="str">
            <v>Direct</v>
          </cell>
        </row>
        <row r="7973">
          <cell r="A7973" t="str">
            <v>Direct</v>
          </cell>
        </row>
        <row r="7974">
          <cell r="A7974" t="str">
            <v>Direct</v>
          </cell>
        </row>
        <row r="7975">
          <cell r="A7975" t="str">
            <v>Direct</v>
          </cell>
        </row>
        <row r="7976">
          <cell r="A7976" t="str">
            <v>Direct</v>
          </cell>
        </row>
        <row r="7977">
          <cell r="A7977" t="str">
            <v>Direct</v>
          </cell>
        </row>
        <row r="7978">
          <cell r="A7978" t="str">
            <v>Direct</v>
          </cell>
        </row>
        <row r="7979">
          <cell r="A7979" t="str">
            <v>Direct</v>
          </cell>
        </row>
        <row r="7980">
          <cell r="A7980" t="str">
            <v>Direct</v>
          </cell>
        </row>
        <row r="7981">
          <cell r="A7981" t="str">
            <v>Direct</v>
          </cell>
        </row>
        <row r="7982">
          <cell r="A7982" t="str">
            <v>Direct</v>
          </cell>
        </row>
        <row r="7983">
          <cell r="A7983" t="str">
            <v>Direct</v>
          </cell>
        </row>
        <row r="7984">
          <cell r="A7984" t="str">
            <v>Direct</v>
          </cell>
        </row>
        <row r="7985">
          <cell r="A7985" t="str">
            <v>Direct</v>
          </cell>
        </row>
        <row r="7986">
          <cell r="A7986" t="str">
            <v>Direct</v>
          </cell>
        </row>
        <row r="7987">
          <cell r="A7987" t="str">
            <v>Direct</v>
          </cell>
        </row>
        <row r="7988">
          <cell r="A7988" t="str">
            <v>Direct</v>
          </cell>
        </row>
        <row r="7989">
          <cell r="A7989" t="str">
            <v>Direct</v>
          </cell>
        </row>
        <row r="7990">
          <cell r="A7990" t="str">
            <v>Direct</v>
          </cell>
        </row>
        <row r="7991">
          <cell r="A7991" t="str">
            <v>Direct</v>
          </cell>
        </row>
        <row r="7992">
          <cell r="A7992" t="str">
            <v>Direct</v>
          </cell>
        </row>
        <row r="7993">
          <cell r="A7993" t="str">
            <v>Direct</v>
          </cell>
        </row>
        <row r="7994">
          <cell r="A7994" t="str">
            <v>Direct</v>
          </cell>
        </row>
        <row r="7995">
          <cell r="A7995" t="str">
            <v>Direct</v>
          </cell>
        </row>
        <row r="7996">
          <cell r="A7996" t="str">
            <v>Direct</v>
          </cell>
        </row>
        <row r="7997">
          <cell r="A7997" t="str">
            <v>Direct</v>
          </cell>
        </row>
        <row r="7998">
          <cell r="A7998" t="str">
            <v>Direct</v>
          </cell>
        </row>
        <row r="7999">
          <cell r="A7999" t="str">
            <v>Direct</v>
          </cell>
        </row>
        <row r="8000">
          <cell r="A8000" t="str">
            <v>Direct</v>
          </cell>
        </row>
        <row r="8001">
          <cell r="A8001" t="str">
            <v>Direct</v>
          </cell>
        </row>
        <row r="8002">
          <cell r="A8002" t="str">
            <v>Direct</v>
          </cell>
        </row>
        <row r="8003">
          <cell r="A8003" t="str">
            <v>Direct</v>
          </cell>
        </row>
        <row r="8004">
          <cell r="A8004" t="str">
            <v>Direct</v>
          </cell>
        </row>
        <row r="8005">
          <cell r="A8005" t="str">
            <v>Direct</v>
          </cell>
        </row>
        <row r="8006">
          <cell r="A8006" t="str">
            <v>Direct</v>
          </cell>
        </row>
        <row r="8007">
          <cell r="A8007" t="str">
            <v>Direct</v>
          </cell>
        </row>
        <row r="8008">
          <cell r="A8008" t="str">
            <v>Direct</v>
          </cell>
        </row>
        <row r="8009">
          <cell r="A8009" t="str">
            <v>Direct</v>
          </cell>
        </row>
        <row r="8010">
          <cell r="A8010" t="str">
            <v>Direct</v>
          </cell>
        </row>
        <row r="8011">
          <cell r="A8011" t="str">
            <v>Industry</v>
          </cell>
        </row>
        <row r="8012">
          <cell r="A8012" t="str">
            <v>Industry</v>
          </cell>
        </row>
        <row r="8013">
          <cell r="A8013" t="str">
            <v>Industry</v>
          </cell>
        </row>
        <row r="8014">
          <cell r="A8014" t="str">
            <v>Industry</v>
          </cell>
        </row>
        <row r="8015">
          <cell r="A8015" t="str">
            <v>Industry</v>
          </cell>
        </row>
        <row r="8016">
          <cell r="A8016" t="str">
            <v>Industry</v>
          </cell>
        </row>
        <row r="8017">
          <cell r="A8017" t="str">
            <v>Industry</v>
          </cell>
        </row>
        <row r="8018">
          <cell r="A8018" t="str">
            <v>Industry</v>
          </cell>
        </row>
        <row r="8019">
          <cell r="A8019" t="str">
            <v>Industry</v>
          </cell>
        </row>
        <row r="8020">
          <cell r="A8020" t="str">
            <v>Industry</v>
          </cell>
        </row>
        <row r="8021">
          <cell r="A8021" t="str">
            <v>Industry</v>
          </cell>
        </row>
        <row r="8022">
          <cell r="A8022" t="str">
            <v>Industry</v>
          </cell>
        </row>
        <row r="8023">
          <cell r="A8023" t="str">
            <v>Industry</v>
          </cell>
        </row>
        <row r="8024">
          <cell r="A8024" t="str">
            <v>Industry</v>
          </cell>
        </row>
        <row r="8025">
          <cell r="A8025" t="str">
            <v>Industry</v>
          </cell>
        </row>
        <row r="8026">
          <cell r="A8026" t="str">
            <v>Industry</v>
          </cell>
        </row>
        <row r="8027">
          <cell r="A8027" t="str">
            <v>Industry</v>
          </cell>
        </row>
        <row r="8028">
          <cell r="A8028" t="str">
            <v>Industry</v>
          </cell>
        </row>
        <row r="8029">
          <cell r="A8029" t="str">
            <v>Industry</v>
          </cell>
        </row>
        <row r="8030">
          <cell r="A8030" t="str">
            <v>Industry</v>
          </cell>
        </row>
        <row r="8031">
          <cell r="A8031" t="str">
            <v>Industry</v>
          </cell>
        </row>
        <row r="8032">
          <cell r="A8032" t="str">
            <v>Industry</v>
          </cell>
        </row>
        <row r="8033">
          <cell r="A8033" t="str">
            <v>Industry</v>
          </cell>
        </row>
        <row r="8034">
          <cell r="A8034" t="str">
            <v>Industry</v>
          </cell>
        </row>
        <row r="8035">
          <cell r="A8035" t="str">
            <v>Industry</v>
          </cell>
        </row>
        <row r="8036">
          <cell r="A8036" t="str">
            <v>Industry</v>
          </cell>
        </row>
        <row r="8037">
          <cell r="A8037" t="str">
            <v>Industry</v>
          </cell>
        </row>
        <row r="8038">
          <cell r="A8038" t="str">
            <v>Industry</v>
          </cell>
        </row>
        <row r="8039">
          <cell r="A8039" t="str">
            <v>Industry</v>
          </cell>
        </row>
        <row r="8040">
          <cell r="A8040" t="str">
            <v>Industry</v>
          </cell>
        </row>
        <row r="8041">
          <cell r="A8041" t="str">
            <v>Industry</v>
          </cell>
        </row>
        <row r="8042">
          <cell r="A8042" t="str">
            <v>Industry</v>
          </cell>
        </row>
        <row r="8043">
          <cell r="A8043" t="str">
            <v>Industry</v>
          </cell>
        </row>
        <row r="8044">
          <cell r="A8044" t="str">
            <v>Industry</v>
          </cell>
        </row>
        <row r="8045">
          <cell r="A8045" t="str">
            <v>Industry</v>
          </cell>
        </row>
        <row r="8046">
          <cell r="A8046" t="str">
            <v>Industry</v>
          </cell>
        </row>
        <row r="8047">
          <cell r="A8047" t="str">
            <v>Industry</v>
          </cell>
        </row>
        <row r="8048">
          <cell r="A8048" t="str">
            <v>Industry</v>
          </cell>
        </row>
        <row r="8049">
          <cell r="A8049" t="str">
            <v>Industry</v>
          </cell>
        </row>
        <row r="8050">
          <cell r="A8050" t="str">
            <v>Industry</v>
          </cell>
        </row>
        <row r="8051">
          <cell r="A8051" t="str">
            <v>Industry</v>
          </cell>
        </row>
        <row r="8052">
          <cell r="A8052" t="str">
            <v>Industry</v>
          </cell>
        </row>
        <row r="8053">
          <cell r="A8053" t="str">
            <v>Industry</v>
          </cell>
        </row>
        <row r="8054">
          <cell r="A8054" t="str">
            <v>Industry</v>
          </cell>
        </row>
        <row r="8055">
          <cell r="A8055" t="str">
            <v>Industry</v>
          </cell>
        </row>
        <row r="8056">
          <cell r="A8056" t="str">
            <v>Industry</v>
          </cell>
        </row>
        <row r="8057">
          <cell r="A8057" t="str">
            <v>Industry</v>
          </cell>
        </row>
        <row r="8058">
          <cell r="A8058" t="str">
            <v>Industry</v>
          </cell>
        </row>
        <row r="8059">
          <cell r="A8059" t="str">
            <v>Industry</v>
          </cell>
        </row>
        <row r="8060">
          <cell r="A8060" t="str">
            <v>Industry</v>
          </cell>
        </row>
        <row r="8061">
          <cell r="A8061" t="str">
            <v>Industry</v>
          </cell>
        </row>
        <row r="8062">
          <cell r="A8062" t="str">
            <v>Industry</v>
          </cell>
        </row>
        <row r="8063">
          <cell r="A8063" t="str">
            <v>Industry</v>
          </cell>
        </row>
        <row r="8064">
          <cell r="A8064" t="str">
            <v>Industry</v>
          </cell>
        </row>
        <row r="8065">
          <cell r="A8065" t="str">
            <v>Industry</v>
          </cell>
        </row>
        <row r="8066">
          <cell r="A8066" t="str">
            <v>Industry</v>
          </cell>
        </row>
        <row r="8067">
          <cell r="A8067" t="str">
            <v>Industry</v>
          </cell>
        </row>
        <row r="8068">
          <cell r="A8068" t="str">
            <v>Industry</v>
          </cell>
        </row>
        <row r="8069">
          <cell r="A8069" t="str">
            <v>Industry</v>
          </cell>
        </row>
        <row r="8070">
          <cell r="A8070" t="str">
            <v>Industry</v>
          </cell>
        </row>
        <row r="8071">
          <cell r="A8071" t="str">
            <v>Industry</v>
          </cell>
        </row>
        <row r="8072">
          <cell r="A8072" t="str">
            <v>Industry</v>
          </cell>
        </row>
        <row r="8073">
          <cell r="A8073" t="str">
            <v>Industry</v>
          </cell>
        </row>
        <row r="8074">
          <cell r="A8074" t="str">
            <v>Industry</v>
          </cell>
        </row>
        <row r="8075">
          <cell r="A8075" t="str">
            <v>Industry</v>
          </cell>
        </row>
        <row r="8076">
          <cell r="A8076" t="str">
            <v>Industry</v>
          </cell>
        </row>
        <row r="8077">
          <cell r="A8077" t="str">
            <v>Industry</v>
          </cell>
        </row>
        <row r="8078">
          <cell r="A8078" t="str">
            <v>Industry</v>
          </cell>
        </row>
        <row r="8079">
          <cell r="A8079" t="str">
            <v>Industry</v>
          </cell>
        </row>
        <row r="8080">
          <cell r="A8080" t="str">
            <v>Industry</v>
          </cell>
        </row>
        <row r="8081">
          <cell r="A8081" t="str">
            <v>Industry</v>
          </cell>
        </row>
        <row r="8082">
          <cell r="A8082" t="str">
            <v>Industry</v>
          </cell>
        </row>
        <row r="8083">
          <cell r="A8083" t="str">
            <v>Industry</v>
          </cell>
        </row>
        <row r="8084">
          <cell r="A8084" t="str">
            <v>Industry</v>
          </cell>
        </row>
        <row r="8085">
          <cell r="A8085" t="str">
            <v>Industry</v>
          </cell>
        </row>
        <row r="8086">
          <cell r="A8086" t="str">
            <v>Industry</v>
          </cell>
        </row>
        <row r="8087">
          <cell r="A8087" t="str">
            <v>Industry</v>
          </cell>
        </row>
        <row r="8088">
          <cell r="A8088" t="str">
            <v>Industry</v>
          </cell>
        </row>
        <row r="8089">
          <cell r="A8089" t="str">
            <v>Industry</v>
          </cell>
        </row>
        <row r="8090">
          <cell r="A8090" t="str">
            <v>Industry</v>
          </cell>
        </row>
        <row r="8091">
          <cell r="A8091" t="str">
            <v>Industry</v>
          </cell>
        </row>
        <row r="8092">
          <cell r="A8092" t="str">
            <v>Industry</v>
          </cell>
        </row>
        <row r="8093">
          <cell r="A8093" t="str">
            <v>Industry</v>
          </cell>
        </row>
        <row r="8094">
          <cell r="A8094" t="str">
            <v>Industry</v>
          </cell>
        </row>
        <row r="8095">
          <cell r="A8095" t="str">
            <v>Industry</v>
          </cell>
        </row>
        <row r="8096">
          <cell r="A8096" t="str">
            <v>Industry</v>
          </cell>
        </row>
        <row r="8097">
          <cell r="A8097" t="str">
            <v>Industry</v>
          </cell>
        </row>
        <row r="8098">
          <cell r="A8098" t="str">
            <v>Industry</v>
          </cell>
        </row>
        <row r="8099">
          <cell r="A8099" t="str">
            <v>Industry</v>
          </cell>
        </row>
        <row r="8100">
          <cell r="A8100" t="str">
            <v>Industry</v>
          </cell>
        </row>
        <row r="8101">
          <cell r="A8101" t="str">
            <v>Industry</v>
          </cell>
        </row>
        <row r="8102">
          <cell r="A8102" t="str">
            <v>Industry</v>
          </cell>
        </row>
        <row r="8103">
          <cell r="A8103" t="str">
            <v>Industry</v>
          </cell>
        </row>
        <row r="8104">
          <cell r="A8104" t="str">
            <v>Industry</v>
          </cell>
        </row>
        <row r="8105">
          <cell r="A8105" t="str">
            <v>Industry</v>
          </cell>
        </row>
        <row r="8106">
          <cell r="A8106" t="str">
            <v>Industry</v>
          </cell>
        </row>
        <row r="8107">
          <cell r="A8107" t="str">
            <v>Industry</v>
          </cell>
        </row>
        <row r="8108">
          <cell r="A8108" t="str">
            <v>Industry</v>
          </cell>
        </row>
        <row r="8109">
          <cell r="A8109" t="str">
            <v>Industry</v>
          </cell>
        </row>
        <row r="8110">
          <cell r="A8110" t="str">
            <v>Industry</v>
          </cell>
        </row>
        <row r="8111">
          <cell r="A8111" t="str">
            <v>Industry</v>
          </cell>
        </row>
        <row r="8112">
          <cell r="A8112" t="str">
            <v>Industry</v>
          </cell>
        </row>
        <row r="8113">
          <cell r="A8113" t="str">
            <v>Industry</v>
          </cell>
        </row>
        <row r="8114">
          <cell r="A8114" t="str">
            <v>Industry</v>
          </cell>
        </row>
        <row r="8115">
          <cell r="A8115" t="str">
            <v>Industry</v>
          </cell>
        </row>
        <row r="8116">
          <cell r="A8116" t="str">
            <v>Industry</v>
          </cell>
        </row>
        <row r="8117">
          <cell r="A8117" t="str">
            <v>Industry</v>
          </cell>
        </row>
        <row r="8118">
          <cell r="A8118" t="str">
            <v>Industry</v>
          </cell>
        </row>
        <row r="8119">
          <cell r="A8119" t="str">
            <v>Industry</v>
          </cell>
        </row>
        <row r="8120">
          <cell r="A8120" t="str">
            <v>Industry</v>
          </cell>
        </row>
        <row r="8121">
          <cell r="A8121" t="str">
            <v>Industry</v>
          </cell>
        </row>
        <row r="8122">
          <cell r="A8122" t="str">
            <v>Industry</v>
          </cell>
        </row>
        <row r="8123">
          <cell r="A8123" t="str">
            <v>Industry</v>
          </cell>
        </row>
        <row r="8124">
          <cell r="A8124" t="str">
            <v>Industry</v>
          </cell>
        </row>
        <row r="8125">
          <cell r="A8125" t="str">
            <v>Industry</v>
          </cell>
        </row>
        <row r="8126">
          <cell r="A8126" t="str">
            <v>Industry</v>
          </cell>
        </row>
        <row r="8127">
          <cell r="A8127" t="str">
            <v>Industry</v>
          </cell>
        </row>
        <row r="8128">
          <cell r="A8128" t="str">
            <v>Industry</v>
          </cell>
        </row>
        <row r="8129">
          <cell r="A8129" t="str">
            <v>Industry</v>
          </cell>
        </row>
        <row r="8130">
          <cell r="A8130" t="str">
            <v>Industry</v>
          </cell>
        </row>
        <row r="8131">
          <cell r="A8131" t="str">
            <v>Industry</v>
          </cell>
        </row>
        <row r="8132">
          <cell r="A8132" t="str">
            <v>Industry</v>
          </cell>
        </row>
        <row r="8133">
          <cell r="A8133" t="str">
            <v>Industry</v>
          </cell>
        </row>
        <row r="8134">
          <cell r="A8134" t="str">
            <v>Industry</v>
          </cell>
        </row>
        <row r="8135">
          <cell r="A8135" t="str">
            <v>Industry</v>
          </cell>
        </row>
        <row r="8136">
          <cell r="A8136" t="str">
            <v>Industry</v>
          </cell>
        </row>
        <row r="8137">
          <cell r="A8137" t="str">
            <v>Industry</v>
          </cell>
        </row>
        <row r="8138">
          <cell r="A8138" t="str">
            <v>Industry</v>
          </cell>
        </row>
        <row r="8139">
          <cell r="A8139" t="str">
            <v>Industry</v>
          </cell>
        </row>
        <row r="8140">
          <cell r="A8140" t="str">
            <v>Industry</v>
          </cell>
        </row>
        <row r="8141">
          <cell r="A8141" t="str">
            <v>Industry</v>
          </cell>
        </row>
        <row r="8142">
          <cell r="A8142" t="str">
            <v>Industry</v>
          </cell>
        </row>
        <row r="8143">
          <cell r="A8143" t="str">
            <v>Industry</v>
          </cell>
        </row>
        <row r="8144">
          <cell r="A8144" t="str">
            <v>Industry</v>
          </cell>
        </row>
        <row r="8145">
          <cell r="A8145" t="str">
            <v>Industry</v>
          </cell>
        </row>
        <row r="8146">
          <cell r="A8146" t="str">
            <v>Industry</v>
          </cell>
        </row>
        <row r="8147">
          <cell r="A8147" t="str">
            <v>Industry</v>
          </cell>
        </row>
        <row r="8148">
          <cell r="A8148" t="str">
            <v>Industry</v>
          </cell>
        </row>
        <row r="8149">
          <cell r="A8149" t="str">
            <v>Industry</v>
          </cell>
        </row>
        <row r="8150">
          <cell r="A8150" t="str">
            <v>Industry</v>
          </cell>
        </row>
        <row r="8151">
          <cell r="A8151" t="str">
            <v>Industry</v>
          </cell>
        </row>
        <row r="8152">
          <cell r="A8152" t="str">
            <v>Industry</v>
          </cell>
        </row>
        <row r="8153">
          <cell r="A8153" t="str">
            <v>Industry</v>
          </cell>
        </row>
        <row r="8154">
          <cell r="A8154" t="str">
            <v>Industry</v>
          </cell>
        </row>
        <row r="8155">
          <cell r="A8155" t="str">
            <v>Industry</v>
          </cell>
        </row>
        <row r="8156">
          <cell r="A8156" t="str">
            <v>Industry</v>
          </cell>
        </row>
        <row r="8157">
          <cell r="A8157" t="str">
            <v>Industry</v>
          </cell>
        </row>
        <row r="8158">
          <cell r="A8158" t="str">
            <v>Industry</v>
          </cell>
        </row>
        <row r="8159">
          <cell r="A8159" t="str">
            <v>Industry</v>
          </cell>
        </row>
        <row r="8160">
          <cell r="A8160" t="str">
            <v>Industry</v>
          </cell>
        </row>
        <row r="8161">
          <cell r="A8161" t="str">
            <v>Industry</v>
          </cell>
        </row>
        <row r="8162">
          <cell r="A8162" t="str">
            <v>Industry</v>
          </cell>
        </row>
        <row r="8163">
          <cell r="A8163" t="str">
            <v>Industry</v>
          </cell>
        </row>
        <row r="8164">
          <cell r="A8164" t="str">
            <v>Industry</v>
          </cell>
        </row>
        <row r="8165">
          <cell r="A8165" t="str">
            <v>Industry</v>
          </cell>
        </row>
        <row r="8166">
          <cell r="A8166" t="str">
            <v>Industry</v>
          </cell>
        </row>
        <row r="8167">
          <cell r="A8167" t="str">
            <v>Industry</v>
          </cell>
        </row>
        <row r="8168">
          <cell r="A8168" t="str">
            <v>Industry</v>
          </cell>
        </row>
        <row r="8169">
          <cell r="A8169" t="str">
            <v>Industry</v>
          </cell>
        </row>
        <row r="8170">
          <cell r="A8170" t="str">
            <v>Reinsurer</v>
          </cell>
        </row>
        <row r="8171">
          <cell r="A8171" t="str">
            <v>Reinsurer</v>
          </cell>
        </row>
        <row r="8172">
          <cell r="A8172" t="str">
            <v>Reinsurer</v>
          </cell>
        </row>
        <row r="8173">
          <cell r="A8173" t="str">
            <v>Reinsurer</v>
          </cell>
        </row>
        <row r="8174">
          <cell r="A8174" t="str">
            <v>Reinsurer</v>
          </cell>
        </row>
        <row r="8175">
          <cell r="A8175" t="str">
            <v>Reinsurer</v>
          </cell>
        </row>
        <row r="8176">
          <cell r="A8176" t="str">
            <v>Reinsurer</v>
          </cell>
        </row>
        <row r="8177">
          <cell r="A8177" t="str">
            <v>Reinsurer</v>
          </cell>
        </row>
        <row r="8178">
          <cell r="A8178" t="str">
            <v>Reinsurer</v>
          </cell>
        </row>
        <row r="8179">
          <cell r="A8179" t="str">
            <v>Reinsurer</v>
          </cell>
        </row>
        <row r="8180">
          <cell r="A8180" t="str">
            <v>Reinsurer</v>
          </cell>
        </row>
        <row r="8181">
          <cell r="A8181" t="str">
            <v>Reinsurer</v>
          </cell>
        </row>
        <row r="8182">
          <cell r="A8182" t="str">
            <v>Reinsurer</v>
          </cell>
        </row>
        <row r="8183">
          <cell r="A8183" t="str">
            <v>Reinsurer</v>
          </cell>
        </row>
        <row r="8184">
          <cell r="A8184" t="str">
            <v>Reinsurer</v>
          </cell>
        </row>
        <row r="8185">
          <cell r="A8185" t="str">
            <v>Reinsurer</v>
          </cell>
        </row>
        <row r="8186">
          <cell r="A8186" t="str">
            <v>Reinsurer</v>
          </cell>
        </row>
        <row r="8187">
          <cell r="A8187" t="str">
            <v>Reinsurer</v>
          </cell>
        </row>
        <row r="8188">
          <cell r="A8188" t="str">
            <v>Reinsurer</v>
          </cell>
        </row>
        <row r="8189">
          <cell r="A8189" t="str">
            <v>Reinsurer</v>
          </cell>
        </row>
        <row r="8190">
          <cell r="A8190" t="str">
            <v>Reinsurer</v>
          </cell>
        </row>
        <row r="8191">
          <cell r="A8191" t="str">
            <v>Reinsurer</v>
          </cell>
        </row>
        <row r="8192">
          <cell r="A8192" t="str">
            <v>Reinsurer</v>
          </cell>
        </row>
        <row r="8193">
          <cell r="A8193" t="str">
            <v>Reinsurer</v>
          </cell>
        </row>
        <row r="8194">
          <cell r="A8194" t="str">
            <v>Reinsurer</v>
          </cell>
        </row>
        <row r="8195">
          <cell r="A8195" t="str">
            <v>Reinsurer</v>
          </cell>
        </row>
        <row r="8196">
          <cell r="A8196" t="str">
            <v>Reinsurer</v>
          </cell>
        </row>
        <row r="8197">
          <cell r="A8197" t="str">
            <v>Reinsurer</v>
          </cell>
        </row>
        <row r="8198">
          <cell r="A8198" t="str">
            <v>Reinsurer</v>
          </cell>
        </row>
        <row r="8199">
          <cell r="A8199" t="str">
            <v>Reinsurer</v>
          </cell>
        </row>
        <row r="8200">
          <cell r="A8200" t="str">
            <v>Reinsurer</v>
          </cell>
        </row>
        <row r="8201">
          <cell r="A8201" t="str">
            <v>Reinsurer</v>
          </cell>
        </row>
        <row r="8202">
          <cell r="A8202" t="str">
            <v>Reinsurer</v>
          </cell>
        </row>
        <row r="8203">
          <cell r="A8203" t="str">
            <v>Reinsurer</v>
          </cell>
        </row>
        <row r="8204">
          <cell r="A8204" t="str">
            <v>Reinsurer</v>
          </cell>
        </row>
        <row r="8205">
          <cell r="A8205" t="str">
            <v>Reinsurer</v>
          </cell>
        </row>
        <row r="8206">
          <cell r="A8206" t="str">
            <v>Reinsurer</v>
          </cell>
        </row>
        <row r="8207">
          <cell r="A8207" t="str">
            <v>Reinsurer</v>
          </cell>
        </row>
        <row r="8208">
          <cell r="A8208" t="str">
            <v>Reinsurer</v>
          </cell>
        </row>
        <row r="8209">
          <cell r="A8209" t="str">
            <v>Reinsurer</v>
          </cell>
        </row>
        <row r="8210">
          <cell r="A8210" t="str">
            <v>Reinsurer</v>
          </cell>
        </row>
        <row r="8211">
          <cell r="A8211" t="str">
            <v>Reinsurer</v>
          </cell>
        </row>
        <row r="8212">
          <cell r="A8212" t="str">
            <v>Reinsurer</v>
          </cell>
        </row>
        <row r="8213">
          <cell r="A8213" t="str">
            <v>Reinsurer</v>
          </cell>
        </row>
        <row r="8214">
          <cell r="A8214" t="str">
            <v>Reinsurer</v>
          </cell>
        </row>
        <row r="8215">
          <cell r="A8215" t="str">
            <v>Reinsurer</v>
          </cell>
        </row>
        <row r="8216">
          <cell r="A8216" t="str">
            <v>Reinsurer</v>
          </cell>
        </row>
        <row r="8217">
          <cell r="A8217" t="str">
            <v>Reinsurer</v>
          </cell>
        </row>
        <row r="8218">
          <cell r="A8218" t="str">
            <v>Reinsurer</v>
          </cell>
        </row>
        <row r="8219">
          <cell r="A8219" t="str">
            <v>Reinsurer</v>
          </cell>
        </row>
        <row r="8220">
          <cell r="A8220" t="str">
            <v>Reinsurer</v>
          </cell>
        </row>
        <row r="8221">
          <cell r="A8221" t="str">
            <v>Reinsurer</v>
          </cell>
        </row>
        <row r="8222">
          <cell r="A8222" t="str">
            <v>Reinsurer</v>
          </cell>
        </row>
        <row r="8223">
          <cell r="A8223" t="str">
            <v>Reinsurer</v>
          </cell>
        </row>
        <row r="8224">
          <cell r="A8224" t="str">
            <v>Reinsurer</v>
          </cell>
        </row>
        <row r="8225">
          <cell r="A8225" t="str">
            <v>Reinsurer</v>
          </cell>
        </row>
        <row r="8226">
          <cell r="A8226" t="str">
            <v>Reinsurer</v>
          </cell>
        </row>
        <row r="8227">
          <cell r="A8227" t="str">
            <v>Reinsurer</v>
          </cell>
        </row>
        <row r="8228">
          <cell r="A8228" t="str">
            <v>Reinsurer</v>
          </cell>
        </row>
        <row r="8229">
          <cell r="A8229" t="str">
            <v>Reinsurer</v>
          </cell>
        </row>
        <row r="8230">
          <cell r="A8230" t="str">
            <v>Reinsurer</v>
          </cell>
        </row>
        <row r="8231">
          <cell r="A8231" t="str">
            <v>Reinsurer</v>
          </cell>
        </row>
        <row r="8232">
          <cell r="A8232" t="str">
            <v>Reinsurer</v>
          </cell>
        </row>
        <row r="8233">
          <cell r="A8233" t="str">
            <v>Reinsurer</v>
          </cell>
        </row>
        <row r="8234">
          <cell r="A8234" t="str">
            <v>Reinsurer</v>
          </cell>
        </row>
        <row r="8235">
          <cell r="A8235" t="str">
            <v>Reinsurer</v>
          </cell>
        </row>
        <row r="8236">
          <cell r="A8236" t="str">
            <v>Reinsurer</v>
          </cell>
        </row>
        <row r="8237">
          <cell r="A8237" t="str">
            <v>Reinsurer</v>
          </cell>
        </row>
        <row r="8238">
          <cell r="A8238" t="str">
            <v>Reinsurer</v>
          </cell>
        </row>
        <row r="8239">
          <cell r="A8239" t="str">
            <v>Reinsurer</v>
          </cell>
        </row>
        <row r="8240">
          <cell r="A8240" t="str">
            <v>Reinsurer</v>
          </cell>
        </row>
        <row r="8241">
          <cell r="A8241" t="str">
            <v>Reinsurer</v>
          </cell>
        </row>
        <row r="8242">
          <cell r="A8242" t="str">
            <v>Reinsurer</v>
          </cell>
        </row>
        <row r="8243">
          <cell r="A8243" t="str">
            <v>Reinsurer</v>
          </cell>
        </row>
        <row r="8244">
          <cell r="A8244" t="str">
            <v>Reinsurer</v>
          </cell>
        </row>
        <row r="8245">
          <cell r="A8245" t="str">
            <v>Reinsurer</v>
          </cell>
        </row>
        <row r="8246">
          <cell r="A8246" t="str">
            <v>Reinsurer</v>
          </cell>
        </row>
        <row r="8247">
          <cell r="A8247" t="str">
            <v>Reinsurer</v>
          </cell>
        </row>
        <row r="8248">
          <cell r="A8248" t="str">
            <v>Reinsurer</v>
          </cell>
        </row>
        <row r="8249">
          <cell r="A8249" t="str">
            <v>Reinsurer</v>
          </cell>
        </row>
        <row r="8250">
          <cell r="A8250" t="str">
            <v>Reinsurer</v>
          </cell>
        </row>
        <row r="8251">
          <cell r="A8251" t="str">
            <v>Reinsurer</v>
          </cell>
        </row>
        <row r="8252">
          <cell r="A8252" t="str">
            <v>Reinsurer</v>
          </cell>
        </row>
        <row r="8253">
          <cell r="A8253" t="str">
            <v>Reinsurer</v>
          </cell>
        </row>
        <row r="8254">
          <cell r="A8254" t="str">
            <v>Reinsurer</v>
          </cell>
        </row>
        <row r="8255">
          <cell r="A8255" t="str">
            <v>Reinsurer</v>
          </cell>
        </row>
        <row r="8256">
          <cell r="A8256" t="str">
            <v>Reinsurer</v>
          </cell>
        </row>
        <row r="8257">
          <cell r="A8257" t="str">
            <v>Reinsurer</v>
          </cell>
        </row>
        <row r="8258">
          <cell r="A8258" t="str">
            <v>Reinsurer</v>
          </cell>
        </row>
        <row r="8259">
          <cell r="A8259" t="str">
            <v>Reinsurer</v>
          </cell>
        </row>
        <row r="8260">
          <cell r="A8260" t="str">
            <v>Reinsurer</v>
          </cell>
        </row>
        <row r="8261">
          <cell r="A8261" t="str">
            <v>Reinsurer</v>
          </cell>
        </row>
        <row r="8262">
          <cell r="A8262" t="str">
            <v>Reinsurer</v>
          </cell>
        </row>
        <row r="8263">
          <cell r="A8263" t="str">
            <v>Reinsurer</v>
          </cell>
        </row>
        <row r="8264">
          <cell r="A8264" t="str">
            <v>Reinsurer</v>
          </cell>
        </row>
        <row r="8265">
          <cell r="A8265" t="str">
            <v>Reinsurer</v>
          </cell>
        </row>
        <row r="8266">
          <cell r="A8266" t="str">
            <v>Direct</v>
          </cell>
        </row>
        <row r="8267">
          <cell r="A8267" t="str">
            <v>Direct</v>
          </cell>
        </row>
        <row r="8268">
          <cell r="A8268" t="str">
            <v>Direct</v>
          </cell>
        </row>
        <row r="8269">
          <cell r="A8269" t="str">
            <v>Direct</v>
          </cell>
        </row>
        <row r="8270">
          <cell r="A8270" t="str">
            <v>Direct</v>
          </cell>
        </row>
        <row r="8271">
          <cell r="A8271" t="str">
            <v>Direct</v>
          </cell>
        </row>
        <row r="8272">
          <cell r="A8272" t="str">
            <v>Direct</v>
          </cell>
        </row>
        <row r="8273">
          <cell r="A8273" t="str">
            <v>Direct</v>
          </cell>
        </row>
        <row r="8274">
          <cell r="A8274" t="str">
            <v>Direct</v>
          </cell>
        </row>
        <row r="8275">
          <cell r="A8275" t="str">
            <v>Direct</v>
          </cell>
        </row>
        <row r="8276">
          <cell r="A8276" t="str">
            <v>Direct</v>
          </cell>
        </row>
        <row r="8277">
          <cell r="A8277" t="str">
            <v>Direct</v>
          </cell>
        </row>
        <row r="8278">
          <cell r="A8278" t="str">
            <v>Direct</v>
          </cell>
        </row>
        <row r="8279">
          <cell r="A8279" t="str">
            <v>Direct</v>
          </cell>
        </row>
        <row r="8280">
          <cell r="A8280" t="str">
            <v>Direct</v>
          </cell>
        </row>
        <row r="8281">
          <cell r="A8281" t="str">
            <v>Direct</v>
          </cell>
        </row>
        <row r="8282">
          <cell r="A8282" t="str">
            <v>Direct</v>
          </cell>
        </row>
        <row r="8283">
          <cell r="A8283" t="str">
            <v>Direct</v>
          </cell>
        </row>
        <row r="8284">
          <cell r="A8284" t="str">
            <v>Direct</v>
          </cell>
        </row>
        <row r="8285">
          <cell r="A8285" t="str">
            <v>Direct</v>
          </cell>
        </row>
        <row r="8286">
          <cell r="A8286" t="str">
            <v>Direct</v>
          </cell>
        </row>
        <row r="8287">
          <cell r="A8287" t="str">
            <v>Direct</v>
          </cell>
        </row>
        <row r="8288">
          <cell r="A8288" t="str">
            <v>Direct</v>
          </cell>
        </row>
        <row r="8289">
          <cell r="A8289" t="str">
            <v>Direct</v>
          </cell>
        </row>
        <row r="8290">
          <cell r="A8290" t="str">
            <v>Direct</v>
          </cell>
        </row>
        <row r="8291">
          <cell r="A8291" t="str">
            <v>Direct</v>
          </cell>
        </row>
        <row r="8292">
          <cell r="A8292" t="str">
            <v>Direct</v>
          </cell>
        </row>
        <row r="8293">
          <cell r="A8293" t="str">
            <v>Direct</v>
          </cell>
        </row>
        <row r="8294">
          <cell r="A8294" t="str">
            <v>Direct</v>
          </cell>
        </row>
        <row r="8295">
          <cell r="A8295" t="str">
            <v>Direct</v>
          </cell>
        </row>
        <row r="8296">
          <cell r="A8296" t="str">
            <v>Direct</v>
          </cell>
        </row>
        <row r="8297">
          <cell r="A8297" t="str">
            <v>Direct</v>
          </cell>
        </row>
        <row r="8298">
          <cell r="A8298" t="str">
            <v>Direct</v>
          </cell>
        </row>
        <row r="8299">
          <cell r="A8299" t="str">
            <v>Direct</v>
          </cell>
        </row>
        <row r="8300">
          <cell r="A8300" t="str">
            <v>Direct</v>
          </cell>
        </row>
        <row r="8301">
          <cell r="A8301" t="str">
            <v>Direct</v>
          </cell>
        </row>
        <row r="8302">
          <cell r="A8302" t="str">
            <v>Direct</v>
          </cell>
        </row>
        <row r="8303">
          <cell r="A8303" t="str">
            <v>Direct</v>
          </cell>
        </row>
        <row r="8304">
          <cell r="A8304" t="str">
            <v>Direct</v>
          </cell>
        </row>
        <row r="8305">
          <cell r="A8305" t="str">
            <v>Direct</v>
          </cell>
        </row>
        <row r="8306">
          <cell r="A8306" t="str">
            <v>Direct</v>
          </cell>
        </row>
        <row r="8307">
          <cell r="A8307" t="str">
            <v>Direct</v>
          </cell>
        </row>
        <row r="8308">
          <cell r="A8308" t="str">
            <v>Direct</v>
          </cell>
        </row>
        <row r="8309">
          <cell r="A8309" t="str">
            <v>Direct</v>
          </cell>
        </row>
        <row r="8310">
          <cell r="A8310" t="str">
            <v>Direct</v>
          </cell>
        </row>
        <row r="8311">
          <cell r="A8311" t="str">
            <v>Direct</v>
          </cell>
        </row>
        <row r="8312">
          <cell r="A8312" t="str">
            <v>Direct</v>
          </cell>
        </row>
        <row r="8313">
          <cell r="A8313" t="str">
            <v>Direct</v>
          </cell>
        </row>
        <row r="8314">
          <cell r="A8314" t="str">
            <v>Direct</v>
          </cell>
        </row>
        <row r="8315">
          <cell r="A8315" t="str">
            <v>Direct</v>
          </cell>
        </row>
        <row r="8316">
          <cell r="A8316" t="str">
            <v>Direct</v>
          </cell>
        </row>
        <row r="8317">
          <cell r="A8317" t="str">
            <v>Direct</v>
          </cell>
        </row>
        <row r="8318">
          <cell r="A8318" t="str">
            <v>Direct</v>
          </cell>
        </row>
        <row r="8319">
          <cell r="A8319" t="str">
            <v>Direct</v>
          </cell>
        </row>
        <row r="8320">
          <cell r="A8320" t="str">
            <v>Direct</v>
          </cell>
        </row>
        <row r="8321">
          <cell r="A8321" t="str">
            <v>Direct</v>
          </cell>
        </row>
        <row r="8322">
          <cell r="A8322" t="str">
            <v>Direct</v>
          </cell>
        </row>
        <row r="8323">
          <cell r="A8323" t="str">
            <v>Direct</v>
          </cell>
        </row>
        <row r="8324">
          <cell r="A8324" t="str">
            <v>Direct</v>
          </cell>
        </row>
        <row r="8325">
          <cell r="A8325" t="str">
            <v>Direct</v>
          </cell>
        </row>
        <row r="8326">
          <cell r="A8326" t="str">
            <v>Direct</v>
          </cell>
        </row>
        <row r="8327">
          <cell r="A8327" t="str">
            <v>Direct</v>
          </cell>
        </row>
        <row r="8328">
          <cell r="A8328" t="str">
            <v>Direct</v>
          </cell>
        </row>
        <row r="8329">
          <cell r="A8329" t="str">
            <v>Direct</v>
          </cell>
        </row>
        <row r="8330">
          <cell r="A8330" t="str">
            <v>Direct</v>
          </cell>
        </row>
        <row r="8331">
          <cell r="A8331" t="str">
            <v>Direct</v>
          </cell>
        </row>
        <row r="8332">
          <cell r="A8332" t="str">
            <v>Direct</v>
          </cell>
        </row>
        <row r="8333">
          <cell r="A8333" t="str">
            <v>Direct</v>
          </cell>
        </row>
        <row r="8334">
          <cell r="A8334" t="str">
            <v>Direct</v>
          </cell>
        </row>
        <row r="8335">
          <cell r="A8335" t="str">
            <v>Direct</v>
          </cell>
        </row>
        <row r="8336">
          <cell r="A8336" t="str">
            <v>Direct</v>
          </cell>
        </row>
        <row r="8337">
          <cell r="A8337" t="str">
            <v>Direct</v>
          </cell>
        </row>
        <row r="8338">
          <cell r="A8338" t="str">
            <v>Direct</v>
          </cell>
        </row>
        <row r="8339">
          <cell r="A8339" t="str">
            <v>Direct</v>
          </cell>
        </row>
        <row r="8340">
          <cell r="A8340" t="str">
            <v>Direct</v>
          </cell>
        </row>
        <row r="8341">
          <cell r="A8341" t="str">
            <v>Direct</v>
          </cell>
        </row>
        <row r="8342">
          <cell r="A8342" t="str">
            <v>Direct</v>
          </cell>
        </row>
        <row r="8343">
          <cell r="A8343" t="str">
            <v>Direct</v>
          </cell>
        </row>
        <row r="8344">
          <cell r="A8344" t="str">
            <v>Direct</v>
          </cell>
        </row>
        <row r="8345">
          <cell r="A8345" t="str">
            <v>Direct</v>
          </cell>
        </row>
        <row r="8346">
          <cell r="A8346" t="str">
            <v>Direct</v>
          </cell>
        </row>
        <row r="8347">
          <cell r="A8347" t="str">
            <v>Direct</v>
          </cell>
        </row>
        <row r="8348">
          <cell r="A8348" t="str">
            <v>Direct</v>
          </cell>
        </row>
        <row r="8349">
          <cell r="A8349" t="str">
            <v>Direct</v>
          </cell>
        </row>
        <row r="8350">
          <cell r="A8350" t="str">
            <v>Direct</v>
          </cell>
        </row>
        <row r="8351">
          <cell r="A8351" t="str">
            <v>Direct</v>
          </cell>
        </row>
        <row r="8352">
          <cell r="A8352" t="str">
            <v>Direct</v>
          </cell>
        </row>
        <row r="8353">
          <cell r="A8353" t="str">
            <v>Direct</v>
          </cell>
        </row>
        <row r="8354">
          <cell r="A8354" t="str">
            <v>Direct</v>
          </cell>
        </row>
        <row r="8355">
          <cell r="A8355" t="str">
            <v>Direct</v>
          </cell>
        </row>
        <row r="8356">
          <cell r="A8356" t="str">
            <v>Direct</v>
          </cell>
        </row>
        <row r="8357">
          <cell r="A8357" t="str">
            <v>Direct</v>
          </cell>
        </row>
        <row r="8358">
          <cell r="A8358" t="str">
            <v>Direct</v>
          </cell>
        </row>
        <row r="8359">
          <cell r="A8359" t="str">
            <v>Direct</v>
          </cell>
        </row>
        <row r="8360">
          <cell r="A8360" t="str">
            <v>Direct</v>
          </cell>
        </row>
        <row r="8361">
          <cell r="A8361" t="str">
            <v>Direct</v>
          </cell>
        </row>
        <row r="8362">
          <cell r="A8362" t="str">
            <v>Direct</v>
          </cell>
        </row>
        <row r="8363">
          <cell r="A8363" t="str">
            <v>Direct</v>
          </cell>
        </row>
        <row r="8364">
          <cell r="A8364" t="str">
            <v>Direct</v>
          </cell>
        </row>
        <row r="8365">
          <cell r="A8365" t="str">
            <v>Direct</v>
          </cell>
        </row>
        <row r="8366">
          <cell r="A8366" t="str">
            <v>Direct</v>
          </cell>
        </row>
        <row r="8367">
          <cell r="A8367" t="str">
            <v>Direct</v>
          </cell>
        </row>
        <row r="8368">
          <cell r="A8368" t="str">
            <v>Direct</v>
          </cell>
        </row>
        <row r="8369">
          <cell r="A8369" t="str">
            <v>Direct</v>
          </cell>
        </row>
        <row r="8370">
          <cell r="A8370" t="str">
            <v>Direct</v>
          </cell>
        </row>
        <row r="8371">
          <cell r="A8371" t="str">
            <v>Direct</v>
          </cell>
        </row>
        <row r="8372">
          <cell r="A8372" t="str">
            <v>Direct</v>
          </cell>
        </row>
        <row r="8373">
          <cell r="A8373" t="str">
            <v>Direct</v>
          </cell>
        </row>
        <row r="8374">
          <cell r="A8374" t="str">
            <v>Direct</v>
          </cell>
        </row>
        <row r="8375">
          <cell r="A8375" t="str">
            <v>Direct</v>
          </cell>
        </row>
        <row r="8376">
          <cell r="A8376" t="str">
            <v>Direct</v>
          </cell>
        </row>
        <row r="8377">
          <cell r="A8377" t="str">
            <v>Direct</v>
          </cell>
        </row>
        <row r="8378">
          <cell r="A8378" t="str">
            <v>Direct</v>
          </cell>
        </row>
        <row r="8379">
          <cell r="A8379" t="str">
            <v>Direct</v>
          </cell>
        </row>
        <row r="8380">
          <cell r="A8380" t="str">
            <v>Direct</v>
          </cell>
        </row>
        <row r="8381">
          <cell r="A8381" t="str">
            <v>Direct</v>
          </cell>
        </row>
        <row r="8382">
          <cell r="A8382" t="str">
            <v>Direct</v>
          </cell>
        </row>
        <row r="8383">
          <cell r="A8383" t="str">
            <v>Direct</v>
          </cell>
        </row>
        <row r="8384">
          <cell r="A8384" t="str">
            <v>Direct</v>
          </cell>
        </row>
        <row r="8385">
          <cell r="A8385" t="str">
            <v>Direct</v>
          </cell>
        </row>
        <row r="8386">
          <cell r="A8386" t="str">
            <v>Direct</v>
          </cell>
        </row>
        <row r="8387">
          <cell r="A8387" t="str">
            <v>Direct</v>
          </cell>
        </row>
        <row r="8388">
          <cell r="A8388" t="str">
            <v>Direct</v>
          </cell>
        </row>
        <row r="8389">
          <cell r="A8389" t="str">
            <v>Direct</v>
          </cell>
        </row>
        <row r="8390">
          <cell r="A8390" t="str">
            <v>Direct</v>
          </cell>
        </row>
        <row r="8391">
          <cell r="A8391" t="str">
            <v>Direct</v>
          </cell>
        </row>
        <row r="8392">
          <cell r="A8392" t="str">
            <v>Direct</v>
          </cell>
        </row>
        <row r="8393">
          <cell r="A8393" t="str">
            <v>Direct</v>
          </cell>
        </row>
        <row r="8394">
          <cell r="A8394" t="str">
            <v>Direct</v>
          </cell>
        </row>
        <row r="8395">
          <cell r="A8395" t="str">
            <v>Direct</v>
          </cell>
        </row>
        <row r="8396">
          <cell r="A8396" t="str">
            <v>Direct</v>
          </cell>
        </row>
        <row r="8397">
          <cell r="A8397" t="str">
            <v>Direct</v>
          </cell>
        </row>
        <row r="8398">
          <cell r="A8398" t="str">
            <v>Direct</v>
          </cell>
        </row>
        <row r="8399">
          <cell r="A8399" t="str">
            <v>Direct</v>
          </cell>
        </row>
        <row r="8400">
          <cell r="A8400" t="str">
            <v>Direct</v>
          </cell>
        </row>
        <row r="8401">
          <cell r="A8401" t="str">
            <v>Direct</v>
          </cell>
        </row>
        <row r="8402">
          <cell r="A8402" t="str">
            <v>Direct</v>
          </cell>
        </row>
        <row r="8403">
          <cell r="A8403" t="str">
            <v>Direct</v>
          </cell>
        </row>
        <row r="8404">
          <cell r="A8404" t="str">
            <v>Direct</v>
          </cell>
        </row>
        <row r="8405">
          <cell r="A8405" t="str">
            <v>Direct</v>
          </cell>
        </row>
        <row r="8406">
          <cell r="A8406" t="str">
            <v>Direct</v>
          </cell>
        </row>
        <row r="8407">
          <cell r="A8407" t="str">
            <v>Industry</v>
          </cell>
        </row>
        <row r="8408">
          <cell r="A8408" t="str">
            <v>Industry</v>
          </cell>
        </row>
        <row r="8409">
          <cell r="A8409" t="str">
            <v>Industry</v>
          </cell>
        </row>
        <row r="8410">
          <cell r="A8410" t="str">
            <v>Industry</v>
          </cell>
        </row>
        <row r="8411">
          <cell r="A8411" t="str">
            <v>Industry</v>
          </cell>
        </row>
        <row r="8412">
          <cell r="A8412" t="str">
            <v>Industry</v>
          </cell>
        </row>
        <row r="8413">
          <cell r="A8413" t="str">
            <v>Industry</v>
          </cell>
        </row>
        <row r="8414">
          <cell r="A8414" t="str">
            <v>Industry</v>
          </cell>
        </row>
        <row r="8415">
          <cell r="A8415" t="str">
            <v>Industry</v>
          </cell>
        </row>
        <row r="8416">
          <cell r="A8416" t="str">
            <v>Industry</v>
          </cell>
        </row>
        <row r="8417">
          <cell r="A8417" t="str">
            <v>Industry</v>
          </cell>
        </row>
        <row r="8418">
          <cell r="A8418" t="str">
            <v>Industry</v>
          </cell>
        </row>
        <row r="8419">
          <cell r="A8419" t="str">
            <v>Industry</v>
          </cell>
        </row>
        <row r="8420">
          <cell r="A8420" t="str">
            <v>Industry</v>
          </cell>
        </row>
        <row r="8421">
          <cell r="A8421" t="str">
            <v>Industry</v>
          </cell>
        </row>
        <row r="8422">
          <cell r="A8422" t="str">
            <v>Industry</v>
          </cell>
        </row>
        <row r="8423">
          <cell r="A8423" t="str">
            <v>Industry</v>
          </cell>
        </row>
        <row r="8424">
          <cell r="A8424" t="str">
            <v>Industry</v>
          </cell>
        </row>
        <row r="8425">
          <cell r="A8425" t="str">
            <v>Industry</v>
          </cell>
        </row>
        <row r="8426">
          <cell r="A8426" t="str">
            <v>Industry</v>
          </cell>
        </row>
        <row r="8427">
          <cell r="A8427" t="str">
            <v>Industry</v>
          </cell>
        </row>
        <row r="8428">
          <cell r="A8428" t="str">
            <v>Industry</v>
          </cell>
        </row>
        <row r="8429">
          <cell r="A8429" t="str">
            <v>Industry</v>
          </cell>
        </row>
        <row r="8430">
          <cell r="A8430" t="str">
            <v>Industry</v>
          </cell>
        </row>
        <row r="8431">
          <cell r="A8431" t="str">
            <v>Industry</v>
          </cell>
        </row>
        <row r="8432">
          <cell r="A8432" t="str">
            <v>Industry</v>
          </cell>
        </row>
        <row r="8433">
          <cell r="A8433" t="str">
            <v>Industry</v>
          </cell>
        </row>
        <row r="8434">
          <cell r="A8434" t="str">
            <v>Industry</v>
          </cell>
        </row>
        <row r="8435">
          <cell r="A8435" t="str">
            <v>Industry</v>
          </cell>
        </row>
        <row r="8436">
          <cell r="A8436" t="str">
            <v>Industry</v>
          </cell>
        </row>
        <row r="8437">
          <cell r="A8437" t="str">
            <v>Industry</v>
          </cell>
        </row>
        <row r="8438">
          <cell r="A8438" t="str">
            <v>Industry</v>
          </cell>
        </row>
        <row r="8439">
          <cell r="A8439" t="str">
            <v>Industry</v>
          </cell>
        </row>
        <row r="8440">
          <cell r="A8440" t="str">
            <v>Industry</v>
          </cell>
        </row>
        <row r="8441">
          <cell r="A8441" t="str">
            <v>Industry</v>
          </cell>
        </row>
        <row r="8442">
          <cell r="A8442" t="str">
            <v>Industry</v>
          </cell>
        </row>
        <row r="8443">
          <cell r="A8443" t="str">
            <v>Industry</v>
          </cell>
        </row>
        <row r="8444">
          <cell r="A8444" t="str">
            <v>Industry</v>
          </cell>
        </row>
        <row r="8445">
          <cell r="A8445" t="str">
            <v>Industry</v>
          </cell>
        </row>
        <row r="8446">
          <cell r="A8446" t="str">
            <v>Industry</v>
          </cell>
        </row>
        <row r="8447">
          <cell r="A8447" t="str">
            <v>Industry</v>
          </cell>
        </row>
        <row r="8448">
          <cell r="A8448" t="str">
            <v>Industry</v>
          </cell>
        </row>
        <row r="8449">
          <cell r="A8449" t="str">
            <v>Industry</v>
          </cell>
        </row>
        <row r="8450">
          <cell r="A8450" t="str">
            <v>Industry</v>
          </cell>
        </row>
        <row r="8451">
          <cell r="A8451" t="str">
            <v>Industry</v>
          </cell>
        </row>
        <row r="8452">
          <cell r="A8452" t="str">
            <v>Industry</v>
          </cell>
        </row>
        <row r="8453">
          <cell r="A8453" t="str">
            <v>Industry</v>
          </cell>
        </row>
        <row r="8454">
          <cell r="A8454" t="str">
            <v>Industry</v>
          </cell>
        </row>
        <row r="8455">
          <cell r="A8455" t="str">
            <v>Industry</v>
          </cell>
        </row>
        <row r="8456">
          <cell r="A8456" t="str">
            <v>Industry</v>
          </cell>
        </row>
        <row r="8457">
          <cell r="A8457" t="str">
            <v>Industry</v>
          </cell>
        </row>
        <row r="8458">
          <cell r="A8458" t="str">
            <v>Industry</v>
          </cell>
        </row>
        <row r="8459">
          <cell r="A8459" t="str">
            <v>Industry</v>
          </cell>
        </row>
        <row r="8460">
          <cell r="A8460" t="str">
            <v>Industry</v>
          </cell>
        </row>
        <row r="8461">
          <cell r="A8461" t="str">
            <v>Industry</v>
          </cell>
        </row>
        <row r="8462">
          <cell r="A8462" t="str">
            <v>Industry</v>
          </cell>
        </row>
        <row r="8463">
          <cell r="A8463" t="str">
            <v>Industry</v>
          </cell>
        </row>
        <row r="8464">
          <cell r="A8464" t="str">
            <v>Industry</v>
          </cell>
        </row>
        <row r="8465">
          <cell r="A8465" t="str">
            <v>Industry</v>
          </cell>
        </row>
        <row r="8466">
          <cell r="A8466" t="str">
            <v>Industry</v>
          </cell>
        </row>
        <row r="8467">
          <cell r="A8467" t="str">
            <v>Industry</v>
          </cell>
        </row>
        <row r="8468">
          <cell r="A8468" t="str">
            <v>Industry</v>
          </cell>
        </row>
        <row r="8469">
          <cell r="A8469" t="str">
            <v>Industry</v>
          </cell>
        </row>
        <row r="8470">
          <cell r="A8470" t="str">
            <v>Industry</v>
          </cell>
        </row>
        <row r="8471">
          <cell r="A8471" t="str">
            <v>Industry</v>
          </cell>
        </row>
        <row r="8472">
          <cell r="A8472" t="str">
            <v>Industry</v>
          </cell>
        </row>
        <row r="8473">
          <cell r="A8473" t="str">
            <v>Industry</v>
          </cell>
        </row>
        <row r="8474">
          <cell r="A8474" t="str">
            <v>Industry</v>
          </cell>
        </row>
        <row r="8475">
          <cell r="A8475" t="str">
            <v>Industry</v>
          </cell>
        </row>
        <row r="8476">
          <cell r="A8476" t="str">
            <v>Industry</v>
          </cell>
        </row>
        <row r="8477">
          <cell r="A8477" t="str">
            <v>Industry</v>
          </cell>
        </row>
        <row r="8478">
          <cell r="A8478" t="str">
            <v>Industry</v>
          </cell>
        </row>
        <row r="8479">
          <cell r="A8479" t="str">
            <v>Industry</v>
          </cell>
        </row>
        <row r="8480">
          <cell r="A8480" t="str">
            <v>Industry</v>
          </cell>
        </row>
        <row r="8481">
          <cell r="A8481" t="str">
            <v>Industry</v>
          </cell>
        </row>
        <row r="8482">
          <cell r="A8482" t="str">
            <v>Industry</v>
          </cell>
        </row>
        <row r="8483">
          <cell r="A8483" t="str">
            <v>Industry</v>
          </cell>
        </row>
        <row r="8484">
          <cell r="A8484" t="str">
            <v>Industry</v>
          </cell>
        </row>
        <row r="8485">
          <cell r="A8485" t="str">
            <v>Industry</v>
          </cell>
        </row>
        <row r="8486">
          <cell r="A8486" t="str">
            <v>Industry</v>
          </cell>
        </row>
        <row r="8487">
          <cell r="A8487" t="str">
            <v>Industry</v>
          </cell>
        </row>
        <row r="8488">
          <cell r="A8488" t="str">
            <v>Industry</v>
          </cell>
        </row>
        <row r="8489">
          <cell r="A8489" t="str">
            <v>Industry</v>
          </cell>
        </row>
        <row r="8490">
          <cell r="A8490" t="str">
            <v>Industry</v>
          </cell>
        </row>
        <row r="8491">
          <cell r="A8491" t="str">
            <v>Industry</v>
          </cell>
        </row>
        <row r="8492">
          <cell r="A8492" t="str">
            <v>Industry</v>
          </cell>
        </row>
        <row r="8493">
          <cell r="A8493" t="str">
            <v>Industry</v>
          </cell>
        </row>
        <row r="8494">
          <cell r="A8494" t="str">
            <v>Industry</v>
          </cell>
        </row>
        <row r="8495">
          <cell r="A8495" t="str">
            <v>Industry</v>
          </cell>
        </row>
        <row r="8496">
          <cell r="A8496" t="str">
            <v>Industry</v>
          </cell>
        </row>
        <row r="8497">
          <cell r="A8497" t="str">
            <v>Industry</v>
          </cell>
        </row>
        <row r="8498">
          <cell r="A8498" t="str">
            <v>Industry</v>
          </cell>
        </row>
        <row r="8499">
          <cell r="A8499" t="str">
            <v>Industry</v>
          </cell>
        </row>
        <row r="8500">
          <cell r="A8500" t="str">
            <v>Industry</v>
          </cell>
        </row>
        <row r="8501">
          <cell r="A8501" t="str">
            <v>Industry</v>
          </cell>
        </row>
        <row r="8502">
          <cell r="A8502" t="str">
            <v>Industry</v>
          </cell>
        </row>
        <row r="8503">
          <cell r="A8503" t="str">
            <v>Industry</v>
          </cell>
        </row>
        <row r="8504">
          <cell r="A8504" t="str">
            <v>Industry</v>
          </cell>
        </row>
        <row r="8505">
          <cell r="A8505" t="str">
            <v>Industry</v>
          </cell>
        </row>
        <row r="8506">
          <cell r="A8506" t="str">
            <v>Industry</v>
          </cell>
        </row>
        <row r="8507">
          <cell r="A8507" t="str">
            <v>Industry</v>
          </cell>
        </row>
        <row r="8508">
          <cell r="A8508" t="str">
            <v>Industry</v>
          </cell>
        </row>
        <row r="8509">
          <cell r="A8509" t="str">
            <v>Industry</v>
          </cell>
        </row>
        <row r="8510">
          <cell r="A8510" t="str">
            <v>Industry</v>
          </cell>
        </row>
        <row r="8511">
          <cell r="A8511" t="str">
            <v>Industry</v>
          </cell>
        </row>
        <row r="8512">
          <cell r="A8512" t="str">
            <v>Industry</v>
          </cell>
        </row>
        <row r="8513">
          <cell r="A8513" t="str">
            <v>Industry</v>
          </cell>
        </row>
        <row r="8514">
          <cell r="A8514" t="str">
            <v>Industry</v>
          </cell>
        </row>
        <row r="8515">
          <cell r="A8515" t="str">
            <v>Industry</v>
          </cell>
        </row>
        <row r="8516">
          <cell r="A8516" t="str">
            <v>Industry</v>
          </cell>
        </row>
        <row r="8517">
          <cell r="A8517" t="str">
            <v>Industry</v>
          </cell>
        </row>
        <row r="8518">
          <cell r="A8518" t="str">
            <v>Industry</v>
          </cell>
        </row>
        <row r="8519">
          <cell r="A8519" t="str">
            <v>Industry</v>
          </cell>
        </row>
        <row r="8520">
          <cell r="A8520" t="str">
            <v>Industry</v>
          </cell>
        </row>
        <row r="8521">
          <cell r="A8521" t="str">
            <v>Industry</v>
          </cell>
        </row>
        <row r="8522">
          <cell r="A8522" t="str">
            <v>Industry</v>
          </cell>
        </row>
        <row r="8523">
          <cell r="A8523" t="str">
            <v>Industry</v>
          </cell>
        </row>
        <row r="8524">
          <cell r="A8524" t="str">
            <v>Industry</v>
          </cell>
        </row>
        <row r="8525">
          <cell r="A8525" t="str">
            <v>Industry</v>
          </cell>
        </row>
        <row r="8526">
          <cell r="A8526" t="str">
            <v>Industry</v>
          </cell>
        </row>
        <row r="8527">
          <cell r="A8527" t="str">
            <v>Industry</v>
          </cell>
        </row>
        <row r="8528">
          <cell r="A8528" t="str">
            <v>Industry</v>
          </cell>
        </row>
        <row r="8529">
          <cell r="A8529" t="str">
            <v>Industry</v>
          </cell>
        </row>
        <row r="8530">
          <cell r="A8530" t="str">
            <v>Industry</v>
          </cell>
        </row>
        <row r="8531">
          <cell r="A8531" t="str">
            <v>Industry</v>
          </cell>
        </row>
        <row r="8532">
          <cell r="A8532" t="str">
            <v>Industry</v>
          </cell>
        </row>
        <row r="8533">
          <cell r="A8533" t="str">
            <v>Industry</v>
          </cell>
        </row>
        <row r="8534">
          <cell r="A8534" t="str">
            <v>Industry</v>
          </cell>
        </row>
        <row r="8535">
          <cell r="A8535" t="str">
            <v>Industry</v>
          </cell>
        </row>
        <row r="8536">
          <cell r="A8536" t="str">
            <v>Industry</v>
          </cell>
        </row>
        <row r="8537">
          <cell r="A8537" t="str">
            <v>Industry</v>
          </cell>
        </row>
        <row r="8538">
          <cell r="A8538" t="str">
            <v>Industry</v>
          </cell>
        </row>
        <row r="8539">
          <cell r="A8539" t="str">
            <v>Industry</v>
          </cell>
        </row>
        <row r="8540">
          <cell r="A8540" t="str">
            <v>Industry</v>
          </cell>
        </row>
        <row r="8541">
          <cell r="A8541" t="str">
            <v>Industry</v>
          </cell>
        </row>
        <row r="8542">
          <cell r="A8542" t="str">
            <v>Industry</v>
          </cell>
        </row>
        <row r="8543">
          <cell r="A8543" t="str">
            <v>Industry</v>
          </cell>
        </row>
        <row r="8544">
          <cell r="A8544" t="str">
            <v>Industry</v>
          </cell>
        </row>
        <row r="8545">
          <cell r="A8545" t="str">
            <v>Industry</v>
          </cell>
        </row>
        <row r="8546">
          <cell r="A8546" t="str">
            <v>Industry</v>
          </cell>
        </row>
        <row r="8547">
          <cell r="A8547" t="str">
            <v>Industry</v>
          </cell>
        </row>
        <row r="8548">
          <cell r="A8548" t="str">
            <v>Reinsurer</v>
          </cell>
        </row>
        <row r="8549">
          <cell r="A8549" t="str">
            <v>Reinsurer</v>
          </cell>
        </row>
        <row r="8550">
          <cell r="A8550" t="str">
            <v>Reinsurer</v>
          </cell>
        </row>
        <row r="8551">
          <cell r="A8551" t="str">
            <v>Reinsurer</v>
          </cell>
        </row>
        <row r="8552">
          <cell r="A8552" t="str">
            <v>Reinsurer</v>
          </cell>
        </row>
        <row r="8553">
          <cell r="A8553" t="str">
            <v>Reinsurer</v>
          </cell>
        </row>
        <row r="8554">
          <cell r="A8554" t="str">
            <v>Reinsurer</v>
          </cell>
        </row>
        <row r="8555">
          <cell r="A8555" t="str">
            <v>Reinsurer</v>
          </cell>
        </row>
        <row r="8556">
          <cell r="A8556" t="str">
            <v>Reinsurer</v>
          </cell>
        </row>
        <row r="8557">
          <cell r="A8557" t="str">
            <v>Reinsurer</v>
          </cell>
        </row>
        <row r="8558">
          <cell r="A8558" t="str">
            <v>Reinsurer</v>
          </cell>
        </row>
        <row r="8559">
          <cell r="A8559" t="str">
            <v>Reinsurer</v>
          </cell>
        </row>
        <row r="8560">
          <cell r="A8560" t="str">
            <v>Reinsurer</v>
          </cell>
        </row>
        <row r="8561">
          <cell r="A8561" t="str">
            <v>Reinsurer</v>
          </cell>
        </row>
        <row r="8562">
          <cell r="A8562" t="str">
            <v>Reinsurer</v>
          </cell>
        </row>
        <row r="8563">
          <cell r="A8563" t="str">
            <v>Reinsurer</v>
          </cell>
        </row>
        <row r="8564">
          <cell r="A8564" t="str">
            <v>Reinsurer</v>
          </cell>
        </row>
        <row r="8565">
          <cell r="A8565" t="str">
            <v>Reinsurer</v>
          </cell>
        </row>
        <row r="8566">
          <cell r="A8566" t="str">
            <v>Reinsurer</v>
          </cell>
        </row>
        <row r="8567">
          <cell r="A8567" t="str">
            <v>Reinsurer</v>
          </cell>
        </row>
        <row r="8568">
          <cell r="A8568" t="str">
            <v>Reinsurer</v>
          </cell>
        </row>
        <row r="8569">
          <cell r="A8569" t="str">
            <v>Reinsurer</v>
          </cell>
        </row>
        <row r="8570">
          <cell r="A8570" t="str">
            <v>Reinsurer</v>
          </cell>
        </row>
        <row r="8571">
          <cell r="A8571" t="str">
            <v>Reinsurer</v>
          </cell>
        </row>
        <row r="8572">
          <cell r="A8572" t="str">
            <v>Reinsurer</v>
          </cell>
        </row>
        <row r="8573">
          <cell r="A8573" t="str">
            <v>Direct</v>
          </cell>
        </row>
        <row r="8574">
          <cell r="A8574" t="str">
            <v>Direct</v>
          </cell>
        </row>
        <row r="8575">
          <cell r="A8575" t="str">
            <v>Direct</v>
          </cell>
        </row>
        <row r="8576">
          <cell r="A8576" t="str">
            <v>Direct</v>
          </cell>
        </row>
        <row r="8577">
          <cell r="A8577" t="str">
            <v>Direct</v>
          </cell>
        </row>
        <row r="8578">
          <cell r="A8578" t="str">
            <v>Direct</v>
          </cell>
        </row>
        <row r="8579">
          <cell r="A8579" t="str">
            <v>Direct</v>
          </cell>
        </row>
        <row r="8580">
          <cell r="A8580" t="str">
            <v>Direct</v>
          </cell>
        </row>
        <row r="8581">
          <cell r="A8581" t="str">
            <v>Direct</v>
          </cell>
        </row>
        <row r="8582">
          <cell r="A8582" t="str">
            <v>Direct</v>
          </cell>
        </row>
        <row r="8583">
          <cell r="A8583" t="str">
            <v>Direct</v>
          </cell>
        </row>
        <row r="8584">
          <cell r="A8584" t="str">
            <v>Direct</v>
          </cell>
        </row>
        <row r="8585">
          <cell r="A8585" t="str">
            <v>Direct</v>
          </cell>
        </row>
        <row r="8586">
          <cell r="A8586" t="str">
            <v>Direct</v>
          </cell>
        </row>
        <row r="8587">
          <cell r="A8587" t="str">
            <v>Direct</v>
          </cell>
        </row>
        <row r="8588">
          <cell r="A8588" t="str">
            <v>Direct</v>
          </cell>
        </row>
        <row r="8589">
          <cell r="A8589" t="str">
            <v>Direct</v>
          </cell>
        </row>
        <row r="8590">
          <cell r="A8590" t="str">
            <v>Direct</v>
          </cell>
        </row>
        <row r="8591">
          <cell r="A8591" t="str">
            <v>Direct</v>
          </cell>
        </row>
        <row r="8592">
          <cell r="A8592" t="str">
            <v>Direct</v>
          </cell>
        </row>
        <row r="8593">
          <cell r="A8593" t="str">
            <v>Direct</v>
          </cell>
        </row>
        <row r="8594">
          <cell r="A8594" t="str">
            <v>Direct</v>
          </cell>
        </row>
        <row r="8595">
          <cell r="A8595" t="str">
            <v>Direct</v>
          </cell>
        </row>
        <row r="8596">
          <cell r="A8596" t="str">
            <v>Direct</v>
          </cell>
        </row>
        <row r="8597">
          <cell r="A8597" t="str">
            <v>Direct</v>
          </cell>
        </row>
        <row r="8598">
          <cell r="A8598" t="str">
            <v>Direct</v>
          </cell>
        </row>
        <row r="8599">
          <cell r="A8599" t="str">
            <v>Direct</v>
          </cell>
        </row>
        <row r="8600">
          <cell r="A8600" t="str">
            <v>Direct</v>
          </cell>
        </row>
        <row r="8601">
          <cell r="A8601" t="str">
            <v>Direct</v>
          </cell>
        </row>
        <row r="8602">
          <cell r="A8602" t="str">
            <v>Direct</v>
          </cell>
        </row>
        <row r="8603">
          <cell r="A8603" t="str">
            <v>Direct</v>
          </cell>
        </row>
        <row r="8604">
          <cell r="A8604" t="str">
            <v>Direct</v>
          </cell>
        </row>
        <row r="8605">
          <cell r="A8605" t="str">
            <v>Direct</v>
          </cell>
        </row>
        <row r="8606">
          <cell r="A8606" t="str">
            <v>Direct</v>
          </cell>
        </row>
        <row r="8607">
          <cell r="A8607" t="str">
            <v>Direct</v>
          </cell>
        </row>
        <row r="8608">
          <cell r="A8608" t="str">
            <v>Direct</v>
          </cell>
        </row>
        <row r="8609">
          <cell r="A8609" t="str">
            <v>Direct</v>
          </cell>
        </row>
        <row r="8610">
          <cell r="A8610" t="str">
            <v>Direct</v>
          </cell>
        </row>
        <row r="8611">
          <cell r="A8611" t="str">
            <v>Direct</v>
          </cell>
        </row>
        <row r="8612">
          <cell r="A8612" t="str">
            <v>Direct</v>
          </cell>
        </row>
        <row r="8613">
          <cell r="A8613" t="str">
            <v>Direct</v>
          </cell>
        </row>
        <row r="8614">
          <cell r="A8614" t="str">
            <v>Direct</v>
          </cell>
        </row>
        <row r="8615">
          <cell r="A8615" t="str">
            <v>Direct</v>
          </cell>
        </row>
        <row r="8616">
          <cell r="A8616" t="str">
            <v>Direct</v>
          </cell>
        </row>
        <row r="8617">
          <cell r="A8617" t="str">
            <v>Direct</v>
          </cell>
        </row>
        <row r="8618">
          <cell r="A8618" t="str">
            <v>Direct</v>
          </cell>
        </row>
        <row r="8619">
          <cell r="A8619" t="str">
            <v>Direct</v>
          </cell>
        </row>
        <row r="8620">
          <cell r="A8620" t="str">
            <v>Direct</v>
          </cell>
        </row>
        <row r="8621">
          <cell r="A8621" t="str">
            <v>Direct</v>
          </cell>
        </row>
        <row r="8622">
          <cell r="A8622" t="str">
            <v>Direct</v>
          </cell>
        </row>
        <row r="8623">
          <cell r="A8623" t="str">
            <v>Direct</v>
          </cell>
        </row>
        <row r="8624">
          <cell r="A8624" t="str">
            <v>Direct</v>
          </cell>
        </row>
        <row r="8625">
          <cell r="A8625" t="str">
            <v>Direct</v>
          </cell>
        </row>
        <row r="8626">
          <cell r="A8626" t="str">
            <v>Direct</v>
          </cell>
        </row>
        <row r="8627">
          <cell r="A8627" t="str">
            <v>Direct</v>
          </cell>
        </row>
        <row r="8628">
          <cell r="A8628" t="str">
            <v>Direct</v>
          </cell>
        </row>
        <row r="8629">
          <cell r="A8629" t="str">
            <v>Direct</v>
          </cell>
        </row>
        <row r="8630">
          <cell r="A8630" t="str">
            <v>Direct</v>
          </cell>
        </row>
        <row r="8631">
          <cell r="A8631" t="str">
            <v>Direct</v>
          </cell>
        </row>
        <row r="8632">
          <cell r="A8632" t="str">
            <v>Direct</v>
          </cell>
        </row>
        <row r="8633">
          <cell r="A8633" t="str">
            <v>Direct</v>
          </cell>
        </row>
        <row r="8634">
          <cell r="A8634" t="str">
            <v>Direct</v>
          </cell>
        </row>
        <row r="8635">
          <cell r="A8635" t="str">
            <v>Direct</v>
          </cell>
        </row>
        <row r="8636">
          <cell r="A8636" t="str">
            <v>Direct</v>
          </cell>
        </row>
        <row r="8637">
          <cell r="A8637" t="str">
            <v>Direct</v>
          </cell>
        </row>
        <row r="8638">
          <cell r="A8638" t="str">
            <v>Direct</v>
          </cell>
        </row>
        <row r="8639">
          <cell r="A8639" t="str">
            <v>Direct</v>
          </cell>
        </row>
        <row r="8640">
          <cell r="A8640" t="str">
            <v>Direct</v>
          </cell>
        </row>
        <row r="8641">
          <cell r="A8641" t="str">
            <v>Direct</v>
          </cell>
        </row>
        <row r="8642">
          <cell r="A8642" t="str">
            <v>Direct</v>
          </cell>
        </row>
        <row r="8643">
          <cell r="A8643" t="str">
            <v>Direct</v>
          </cell>
        </row>
        <row r="8644">
          <cell r="A8644" t="str">
            <v>Direct</v>
          </cell>
        </row>
        <row r="8645">
          <cell r="A8645" t="str">
            <v>Direct</v>
          </cell>
        </row>
        <row r="8646">
          <cell r="A8646" t="str">
            <v>Direct</v>
          </cell>
        </row>
        <row r="8647">
          <cell r="A8647" t="str">
            <v>Direct</v>
          </cell>
        </row>
        <row r="8648">
          <cell r="A8648" t="str">
            <v>Direct</v>
          </cell>
        </row>
        <row r="8649">
          <cell r="A8649" t="str">
            <v>Direct</v>
          </cell>
        </row>
        <row r="8650">
          <cell r="A8650" t="str">
            <v>Direct</v>
          </cell>
        </row>
        <row r="8651">
          <cell r="A8651" t="str">
            <v>Direct</v>
          </cell>
        </row>
        <row r="8652">
          <cell r="A8652" t="str">
            <v>Direct</v>
          </cell>
        </row>
        <row r="8653">
          <cell r="A8653" t="str">
            <v>Direct</v>
          </cell>
        </row>
        <row r="8654">
          <cell r="A8654" t="str">
            <v>Direct</v>
          </cell>
        </row>
        <row r="8655">
          <cell r="A8655" t="str">
            <v>Direct</v>
          </cell>
        </row>
        <row r="8656">
          <cell r="A8656" t="str">
            <v>Direct</v>
          </cell>
        </row>
        <row r="8657">
          <cell r="A8657" t="str">
            <v>Direct</v>
          </cell>
        </row>
        <row r="8658">
          <cell r="A8658" t="str">
            <v>Direct</v>
          </cell>
        </row>
        <row r="8659">
          <cell r="A8659" t="str">
            <v>Direct</v>
          </cell>
        </row>
        <row r="8660">
          <cell r="A8660" t="str">
            <v>Direct</v>
          </cell>
        </row>
        <row r="8661">
          <cell r="A8661" t="str">
            <v>Direct</v>
          </cell>
        </row>
        <row r="8662">
          <cell r="A8662" t="str">
            <v>Direct</v>
          </cell>
        </row>
        <row r="8663">
          <cell r="A8663" t="str">
            <v>Direct</v>
          </cell>
        </row>
        <row r="8664">
          <cell r="A8664" t="str">
            <v>Direct</v>
          </cell>
        </row>
        <row r="8665">
          <cell r="A8665" t="str">
            <v>Direct</v>
          </cell>
        </row>
        <row r="8666">
          <cell r="A8666" t="str">
            <v>Direct</v>
          </cell>
        </row>
        <row r="8667">
          <cell r="A8667" t="str">
            <v>Direct</v>
          </cell>
        </row>
        <row r="8668">
          <cell r="A8668" t="str">
            <v>Direct</v>
          </cell>
        </row>
        <row r="8669">
          <cell r="A8669" t="str">
            <v>Direct</v>
          </cell>
        </row>
        <row r="8670">
          <cell r="A8670" t="str">
            <v>Direct</v>
          </cell>
        </row>
        <row r="8671">
          <cell r="A8671" t="str">
            <v>Direct</v>
          </cell>
        </row>
        <row r="8672">
          <cell r="A8672" t="str">
            <v>Direct</v>
          </cell>
        </row>
        <row r="8673">
          <cell r="A8673" t="str">
            <v>Direct</v>
          </cell>
        </row>
        <row r="8674">
          <cell r="A8674" t="str">
            <v>Direct</v>
          </cell>
        </row>
        <row r="8675">
          <cell r="A8675" t="str">
            <v>Direct</v>
          </cell>
        </row>
        <row r="8676">
          <cell r="A8676" t="str">
            <v>Direct</v>
          </cell>
        </row>
        <row r="8677">
          <cell r="A8677" t="str">
            <v>Direct</v>
          </cell>
        </row>
        <row r="8678">
          <cell r="A8678" t="str">
            <v>Direct</v>
          </cell>
        </row>
        <row r="8679">
          <cell r="A8679" t="str">
            <v>Direct</v>
          </cell>
        </row>
        <row r="8680">
          <cell r="A8680" t="str">
            <v>Direct</v>
          </cell>
        </row>
        <row r="8681">
          <cell r="A8681" t="str">
            <v>Direct</v>
          </cell>
        </row>
        <row r="8682">
          <cell r="A8682" t="str">
            <v>Direct</v>
          </cell>
        </row>
        <row r="8683">
          <cell r="A8683" t="str">
            <v>Direct</v>
          </cell>
        </row>
        <row r="8684">
          <cell r="A8684" t="str">
            <v>Direct</v>
          </cell>
        </row>
        <row r="8685">
          <cell r="A8685" t="str">
            <v>Direct</v>
          </cell>
        </row>
        <row r="8686">
          <cell r="A8686" t="str">
            <v>Direct</v>
          </cell>
        </row>
        <row r="8687">
          <cell r="A8687" t="str">
            <v>Direct</v>
          </cell>
        </row>
        <row r="8688">
          <cell r="A8688" t="str">
            <v>Direct</v>
          </cell>
        </row>
        <row r="8689">
          <cell r="A8689" t="str">
            <v>Direct</v>
          </cell>
        </row>
        <row r="8690">
          <cell r="A8690" t="str">
            <v>Direct</v>
          </cell>
        </row>
        <row r="8691">
          <cell r="A8691" t="str">
            <v>Direct</v>
          </cell>
        </row>
        <row r="8692">
          <cell r="A8692" t="str">
            <v>Direct</v>
          </cell>
        </row>
        <row r="8693">
          <cell r="A8693" t="str">
            <v>Direct</v>
          </cell>
        </row>
        <row r="8694">
          <cell r="A8694" t="str">
            <v>Direct</v>
          </cell>
        </row>
        <row r="8695">
          <cell r="A8695" t="str">
            <v>Direct</v>
          </cell>
        </row>
        <row r="8696">
          <cell r="A8696" t="str">
            <v>Direct</v>
          </cell>
        </row>
        <row r="8697">
          <cell r="A8697" t="str">
            <v>Direct</v>
          </cell>
        </row>
        <row r="8698">
          <cell r="A8698" t="str">
            <v>Direct</v>
          </cell>
        </row>
        <row r="8699">
          <cell r="A8699" t="str">
            <v>Direct</v>
          </cell>
        </row>
        <row r="8700">
          <cell r="A8700" t="str">
            <v>Direct</v>
          </cell>
        </row>
        <row r="8701">
          <cell r="A8701" t="str">
            <v>Direct</v>
          </cell>
        </row>
        <row r="8702">
          <cell r="A8702" t="str">
            <v>Direct</v>
          </cell>
        </row>
        <row r="8703">
          <cell r="A8703" t="str">
            <v>Direct</v>
          </cell>
        </row>
        <row r="8704">
          <cell r="A8704" t="str">
            <v>Direct</v>
          </cell>
        </row>
        <row r="8705">
          <cell r="A8705" t="str">
            <v>Direct</v>
          </cell>
        </row>
        <row r="8706">
          <cell r="A8706" t="str">
            <v>Direct</v>
          </cell>
        </row>
        <row r="8707">
          <cell r="A8707" t="str">
            <v>Direct</v>
          </cell>
        </row>
        <row r="8708">
          <cell r="A8708" t="str">
            <v>Direct</v>
          </cell>
        </row>
        <row r="8709">
          <cell r="A8709" t="str">
            <v>Direct</v>
          </cell>
        </row>
        <row r="8710">
          <cell r="A8710" t="str">
            <v>Direct</v>
          </cell>
        </row>
        <row r="8711">
          <cell r="A8711" t="str">
            <v>Direct</v>
          </cell>
        </row>
        <row r="8712">
          <cell r="A8712" t="str">
            <v>Direct</v>
          </cell>
        </row>
        <row r="8713">
          <cell r="A8713" t="str">
            <v>Direct</v>
          </cell>
        </row>
        <row r="8714">
          <cell r="A8714" t="str">
            <v>Direct</v>
          </cell>
        </row>
        <row r="8715">
          <cell r="A8715" t="str">
            <v>Direct</v>
          </cell>
        </row>
        <row r="8716">
          <cell r="A8716" t="str">
            <v>Direct</v>
          </cell>
        </row>
        <row r="8717">
          <cell r="A8717" t="str">
            <v>Direct</v>
          </cell>
        </row>
        <row r="8718">
          <cell r="A8718" t="str">
            <v>Direct</v>
          </cell>
        </row>
        <row r="8719">
          <cell r="A8719" t="str">
            <v>Direct</v>
          </cell>
        </row>
        <row r="8720">
          <cell r="A8720" t="str">
            <v>Direct</v>
          </cell>
        </row>
        <row r="8721">
          <cell r="A8721" t="str">
            <v>Direct</v>
          </cell>
        </row>
        <row r="8722">
          <cell r="A8722" t="str">
            <v>Direct</v>
          </cell>
        </row>
        <row r="8723">
          <cell r="A8723" t="str">
            <v>Direct</v>
          </cell>
        </row>
        <row r="8724">
          <cell r="A8724" t="str">
            <v>Direct</v>
          </cell>
        </row>
        <row r="8725">
          <cell r="A8725" t="str">
            <v>Direct</v>
          </cell>
        </row>
        <row r="8726">
          <cell r="A8726" t="str">
            <v>Direct</v>
          </cell>
        </row>
        <row r="8727">
          <cell r="A8727" t="str">
            <v>Direct</v>
          </cell>
        </row>
        <row r="8728">
          <cell r="A8728" t="str">
            <v>Direct</v>
          </cell>
        </row>
        <row r="8729">
          <cell r="A8729" t="str">
            <v>Direct</v>
          </cell>
        </row>
        <row r="8730">
          <cell r="A8730" t="str">
            <v>Direct</v>
          </cell>
        </row>
        <row r="8731">
          <cell r="A8731" t="str">
            <v>Direct</v>
          </cell>
        </row>
        <row r="8732">
          <cell r="A8732" t="str">
            <v>Industry</v>
          </cell>
        </row>
        <row r="8733">
          <cell r="A8733" t="str">
            <v>Industry</v>
          </cell>
        </row>
        <row r="8734">
          <cell r="A8734" t="str">
            <v>Industry</v>
          </cell>
        </row>
        <row r="8735">
          <cell r="A8735" t="str">
            <v>Industry</v>
          </cell>
        </row>
        <row r="8736">
          <cell r="A8736" t="str">
            <v>Industry</v>
          </cell>
        </row>
        <row r="8737">
          <cell r="A8737" t="str">
            <v>Industry</v>
          </cell>
        </row>
        <row r="8738">
          <cell r="A8738" t="str">
            <v>Industry</v>
          </cell>
        </row>
        <row r="8739">
          <cell r="A8739" t="str">
            <v>Industry</v>
          </cell>
        </row>
        <row r="8740">
          <cell r="A8740" t="str">
            <v>Industry</v>
          </cell>
        </row>
        <row r="8741">
          <cell r="A8741" t="str">
            <v>Industry</v>
          </cell>
        </row>
        <row r="8742">
          <cell r="A8742" t="str">
            <v>Industry</v>
          </cell>
        </row>
        <row r="8743">
          <cell r="A8743" t="str">
            <v>Industry</v>
          </cell>
        </row>
        <row r="8744">
          <cell r="A8744" t="str">
            <v>Industry</v>
          </cell>
        </row>
        <row r="8745">
          <cell r="A8745" t="str">
            <v>Industry</v>
          </cell>
        </row>
        <row r="8746">
          <cell r="A8746" t="str">
            <v>Industry</v>
          </cell>
        </row>
        <row r="8747">
          <cell r="A8747" t="str">
            <v>Industry</v>
          </cell>
        </row>
        <row r="8748">
          <cell r="A8748" t="str">
            <v>Industry</v>
          </cell>
        </row>
        <row r="8749">
          <cell r="A8749" t="str">
            <v>Industry</v>
          </cell>
        </row>
        <row r="8750">
          <cell r="A8750" t="str">
            <v>Industry</v>
          </cell>
        </row>
        <row r="8751">
          <cell r="A8751" t="str">
            <v>Industry</v>
          </cell>
        </row>
        <row r="8752">
          <cell r="A8752" t="str">
            <v>Industry</v>
          </cell>
        </row>
        <row r="8753">
          <cell r="A8753" t="str">
            <v>Industry</v>
          </cell>
        </row>
        <row r="8754">
          <cell r="A8754" t="str">
            <v>Industry</v>
          </cell>
        </row>
        <row r="8755">
          <cell r="A8755" t="str">
            <v>Industry</v>
          </cell>
        </row>
        <row r="8756">
          <cell r="A8756" t="str">
            <v>Industry</v>
          </cell>
        </row>
        <row r="8757">
          <cell r="A8757" t="str">
            <v>Industry</v>
          </cell>
        </row>
        <row r="8758">
          <cell r="A8758" t="str">
            <v>Industry</v>
          </cell>
        </row>
        <row r="8759">
          <cell r="A8759" t="str">
            <v>Industry</v>
          </cell>
        </row>
        <row r="8760">
          <cell r="A8760" t="str">
            <v>Industry</v>
          </cell>
        </row>
        <row r="8761">
          <cell r="A8761" t="str">
            <v>Industry</v>
          </cell>
        </row>
        <row r="8762">
          <cell r="A8762" t="str">
            <v>Industry</v>
          </cell>
        </row>
        <row r="8763">
          <cell r="A8763" t="str">
            <v>Industry</v>
          </cell>
        </row>
        <row r="8764">
          <cell r="A8764" t="str">
            <v>Industry</v>
          </cell>
        </row>
        <row r="8765">
          <cell r="A8765" t="str">
            <v>Industry</v>
          </cell>
        </row>
        <row r="8766">
          <cell r="A8766" t="str">
            <v>Industry</v>
          </cell>
        </row>
        <row r="8767">
          <cell r="A8767" t="str">
            <v>Industry</v>
          </cell>
        </row>
        <row r="8768">
          <cell r="A8768" t="str">
            <v>Industry</v>
          </cell>
        </row>
        <row r="8769">
          <cell r="A8769" t="str">
            <v>Industry</v>
          </cell>
        </row>
        <row r="8770">
          <cell r="A8770" t="str">
            <v>Industry</v>
          </cell>
        </row>
        <row r="8771">
          <cell r="A8771" t="str">
            <v>Industry</v>
          </cell>
        </row>
        <row r="8772">
          <cell r="A8772" t="str">
            <v>Industry</v>
          </cell>
        </row>
        <row r="8773">
          <cell r="A8773" t="str">
            <v>Industry</v>
          </cell>
        </row>
        <row r="8774">
          <cell r="A8774" t="str">
            <v>Industry</v>
          </cell>
        </row>
        <row r="8775">
          <cell r="A8775" t="str">
            <v>Industry</v>
          </cell>
        </row>
        <row r="8776">
          <cell r="A8776" t="str">
            <v>Industry</v>
          </cell>
        </row>
        <row r="8777">
          <cell r="A8777" t="str">
            <v>Industry</v>
          </cell>
        </row>
        <row r="8778">
          <cell r="A8778" t="str">
            <v>Industry</v>
          </cell>
        </row>
        <row r="8779">
          <cell r="A8779" t="str">
            <v>Industry</v>
          </cell>
        </row>
        <row r="8780">
          <cell r="A8780" t="str">
            <v>Industry</v>
          </cell>
        </row>
        <row r="8781">
          <cell r="A8781" t="str">
            <v>Industry</v>
          </cell>
        </row>
        <row r="8782">
          <cell r="A8782" t="str">
            <v>Industry</v>
          </cell>
        </row>
        <row r="8783">
          <cell r="A8783" t="str">
            <v>Industry</v>
          </cell>
        </row>
        <row r="8784">
          <cell r="A8784" t="str">
            <v>Industry</v>
          </cell>
        </row>
        <row r="8785">
          <cell r="A8785" t="str">
            <v>Industry</v>
          </cell>
        </row>
        <row r="8786">
          <cell r="A8786" t="str">
            <v>Industry</v>
          </cell>
        </row>
        <row r="8787">
          <cell r="A8787" t="str">
            <v>Industry</v>
          </cell>
        </row>
        <row r="8788">
          <cell r="A8788" t="str">
            <v>Industry</v>
          </cell>
        </row>
        <row r="8789">
          <cell r="A8789" t="str">
            <v>Industry</v>
          </cell>
        </row>
        <row r="8790">
          <cell r="A8790" t="str">
            <v>Industry</v>
          </cell>
        </row>
        <row r="8791">
          <cell r="A8791" t="str">
            <v>Industry</v>
          </cell>
        </row>
        <row r="8792">
          <cell r="A8792" t="str">
            <v>Industry</v>
          </cell>
        </row>
        <row r="8793">
          <cell r="A8793" t="str">
            <v>Industry</v>
          </cell>
        </row>
        <row r="8794">
          <cell r="A8794" t="str">
            <v>Industry</v>
          </cell>
        </row>
        <row r="8795">
          <cell r="A8795" t="str">
            <v>Industry</v>
          </cell>
        </row>
        <row r="8796">
          <cell r="A8796" t="str">
            <v>Industry</v>
          </cell>
        </row>
        <row r="8797">
          <cell r="A8797" t="str">
            <v>Industry</v>
          </cell>
        </row>
        <row r="8798">
          <cell r="A8798" t="str">
            <v>Industry</v>
          </cell>
        </row>
        <row r="8799">
          <cell r="A8799" t="str">
            <v>Industry</v>
          </cell>
        </row>
        <row r="8800">
          <cell r="A8800" t="str">
            <v>Industry</v>
          </cell>
        </row>
        <row r="8801">
          <cell r="A8801" t="str">
            <v>Industry</v>
          </cell>
        </row>
        <row r="8802">
          <cell r="A8802" t="str">
            <v>Industry</v>
          </cell>
        </row>
        <row r="8803">
          <cell r="A8803" t="str">
            <v>Industry</v>
          </cell>
        </row>
        <row r="8804">
          <cell r="A8804" t="str">
            <v>Industry</v>
          </cell>
        </row>
        <row r="8805">
          <cell r="A8805" t="str">
            <v>Industry</v>
          </cell>
        </row>
        <row r="8806">
          <cell r="A8806" t="str">
            <v>Industry</v>
          </cell>
        </row>
        <row r="8807">
          <cell r="A8807" t="str">
            <v>Industry</v>
          </cell>
        </row>
        <row r="8808">
          <cell r="A8808" t="str">
            <v>Industry</v>
          </cell>
        </row>
        <row r="8809">
          <cell r="A8809" t="str">
            <v>Industry</v>
          </cell>
        </row>
        <row r="8810">
          <cell r="A8810" t="str">
            <v>Industry</v>
          </cell>
        </row>
        <row r="8811">
          <cell r="A8811" t="str">
            <v>Industry</v>
          </cell>
        </row>
        <row r="8812">
          <cell r="A8812" t="str">
            <v>Industry</v>
          </cell>
        </row>
        <row r="8813">
          <cell r="A8813" t="str">
            <v>Industry</v>
          </cell>
        </row>
        <row r="8814">
          <cell r="A8814" t="str">
            <v>Industry</v>
          </cell>
        </row>
        <row r="8815">
          <cell r="A8815" t="str">
            <v>Industry</v>
          </cell>
        </row>
        <row r="8816">
          <cell r="A8816" t="str">
            <v>Industry</v>
          </cell>
        </row>
        <row r="8817">
          <cell r="A8817" t="str">
            <v>Industry</v>
          </cell>
        </row>
        <row r="8818">
          <cell r="A8818" t="str">
            <v>Industry</v>
          </cell>
        </row>
        <row r="8819">
          <cell r="A8819" t="str">
            <v>Industry</v>
          </cell>
        </row>
        <row r="8820">
          <cell r="A8820" t="str">
            <v>Industry</v>
          </cell>
        </row>
        <row r="8821">
          <cell r="A8821" t="str">
            <v>Industry</v>
          </cell>
        </row>
        <row r="8822">
          <cell r="A8822" t="str">
            <v>Industry</v>
          </cell>
        </row>
        <row r="8823">
          <cell r="A8823" t="str">
            <v>Industry</v>
          </cell>
        </row>
        <row r="8824">
          <cell r="A8824" t="str">
            <v>Industry</v>
          </cell>
        </row>
        <row r="8825">
          <cell r="A8825" t="str">
            <v>Industry</v>
          </cell>
        </row>
        <row r="8826">
          <cell r="A8826" t="str">
            <v>Industry</v>
          </cell>
        </row>
        <row r="8827">
          <cell r="A8827" t="str">
            <v>Industry</v>
          </cell>
        </row>
        <row r="8828">
          <cell r="A8828" t="str">
            <v>Industry</v>
          </cell>
        </row>
        <row r="8829">
          <cell r="A8829" t="str">
            <v>Industry</v>
          </cell>
        </row>
        <row r="8830">
          <cell r="A8830" t="str">
            <v>Industry</v>
          </cell>
        </row>
        <row r="8831">
          <cell r="A8831" t="str">
            <v>Industry</v>
          </cell>
        </row>
        <row r="8832">
          <cell r="A8832" t="str">
            <v>Industry</v>
          </cell>
        </row>
        <row r="8833">
          <cell r="A8833" t="str">
            <v>Industry</v>
          </cell>
        </row>
        <row r="8834">
          <cell r="A8834" t="str">
            <v>Industry</v>
          </cell>
        </row>
        <row r="8835">
          <cell r="A8835" t="str">
            <v>Industry</v>
          </cell>
        </row>
        <row r="8836">
          <cell r="A8836" t="str">
            <v>Industry</v>
          </cell>
        </row>
        <row r="8837">
          <cell r="A8837" t="str">
            <v>Industry</v>
          </cell>
        </row>
        <row r="8838">
          <cell r="A8838" t="str">
            <v>Industry</v>
          </cell>
        </row>
        <row r="8839">
          <cell r="A8839" t="str">
            <v>Industry</v>
          </cell>
        </row>
        <row r="8840">
          <cell r="A8840" t="str">
            <v>Industry</v>
          </cell>
        </row>
        <row r="8841">
          <cell r="A8841" t="str">
            <v>Industry</v>
          </cell>
        </row>
        <row r="8842">
          <cell r="A8842" t="str">
            <v>Industry</v>
          </cell>
        </row>
        <row r="8843">
          <cell r="A8843" t="str">
            <v>Industry</v>
          </cell>
        </row>
        <row r="8844">
          <cell r="A8844" t="str">
            <v>Industry</v>
          </cell>
        </row>
        <row r="8845">
          <cell r="A8845" t="str">
            <v>Industry</v>
          </cell>
        </row>
        <row r="8846">
          <cell r="A8846" t="str">
            <v>Industry</v>
          </cell>
        </row>
        <row r="8847">
          <cell r="A8847" t="str">
            <v>Industry</v>
          </cell>
        </row>
        <row r="8848">
          <cell r="A8848" t="str">
            <v>Industry</v>
          </cell>
        </row>
        <row r="8849">
          <cell r="A8849" t="str">
            <v>Industry</v>
          </cell>
        </row>
        <row r="8850">
          <cell r="A8850" t="str">
            <v>Industry</v>
          </cell>
        </row>
        <row r="8851">
          <cell r="A8851" t="str">
            <v>Industry</v>
          </cell>
        </row>
        <row r="8852">
          <cell r="A8852" t="str">
            <v>Industry</v>
          </cell>
        </row>
        <row r="8853">
          <cell r="A8853" t="str">
            <v>Industry</v>
          </cell>
        </row>
        <row r="8854">
          <cell r="A8854" t="str">
            <v>Industry</v>
          </cell>
        </row>
        <row r="8855">
          <cell r="A8855" t="str">
            <v>Industry</v>
          </cell>
        </row>
        <row r="8856">
          <cell r="A8856" t="str">
            <v>Industry</v>
          </cell>
        </row>
        <row r="8857">
          <cell r="A8857" t="str">
            <v>Industry</v>
          </cell>
        </row>
        <row r="8858">
          <cell r="A8858" t="str">
            <v>Industry</v>
          </cell>
        </row>
        <row r="8859">
          <cell r="A8859" t="str">
            <v>Industry</v>
          </cell>
        </row>
        <row r="8860">
          <cell r="A8860" t="str">
            <v>Industry</v>
          </cell>
        </row>
        <row r="8861">
          <cell r="A8861" t="str">
            <v>Industry</v>
          </cell>
        </row>
        <row r="8862">
          <cell r="A8862" t="str">
            <v>Industry</v>
          </cell>
        </row>
        <row r="8863">
          <cell r="A8863" t="str">
            <v>Industry</v>
          </cell>
        </row>
        <row r="8864">
          <cell r="A8864" t="str">
            <v>Industry</v>
          </cell>
        </row>
        <row r="8865">
          <cell r="A8865" t="str">
            <v>Industry</v>
          </cell>
        </row>
        <row r="8866">
          <cell r="A8866" t="str">
            <v>Industry</v>
          </cell>
        </row>
        <row r="8867">
          <cell r="A8867" t="str">
            <v>Industry</v>
          </cell>
        </row>
        <row r="8868">
          <cell r="A8868" t="str">
            <v>Industry</v>
          </cell>
        </row>
        <row r="8869">
          <cell r="A8869" t="str">
            <v>Industry</v>
          </cell>
        </row>
        <row r="8870">
          <cell r="A8870" t="str">
            <v>Industry</v>
          </cell>
        </row>
        <row r="8871">
          <cell r="A8871" t="str">
            <v>Industry</v>
          </cell>
        </row>
        <row r="8872">
          <cell r="A8872" t="str">
            <v>Industry</v>
          </cell>
        </row>
        <row r="8873">
          <cell r="A8873" t="str">
            <v>Industry</v>
          </cell>
        </row>
        <row r="8874">
          <cell r="A8874" t="str">
            <v>Industry</v>
          </cell>
        </row>
        <row r="8875">
          <cell r="A8875" t="str">
            <v>Industry</v>
          </cell>
        </row>
        <row r="8876">
          <cell r="A8876" t="str">
            <v>Industry</v>
          </cell>
        </row>
        <row r="8877">
          <cell r="A8877" t="str">
            <v>Industry</v>
          </cell>
        </row>
        <row r="8878">
          <cell r="A8878" t="str">
            <v>Industry</v>
          </cell>
        </row>
        <row r="8879">
          <cell r="A8879" t="str">
            <v>Industry</v>
          </cell>
        </row>
        <row r="8880">
          <cell r="A8880" t="str">
            <v>Industry</v>
          </cell>
        </row>
        <row r="8881">
          <cell r="A8881" t="str">
            <v>Industry</v>
          </cell>
        </row>
        <row r="8882">
          <cell r="A8882" t="str">
            <v>Industry</v>
          </cell>
        </row>
        <row r="8883">
          <cell r="A8883" t="str">
            <v>Industry</v>
          </cell>
        </row>
        <row r="8884">
          <cell r="A8884" t="str">
            <v>Industry</v>
          </cell>
        </row>
        <row r="8885">
          <cell r="A8885" t="str">
            <v>Industry</v>
          </cell>
        </row>
        <row r="8886">
          <cell r="A8886" t="str">
            <v>Industry</v>
          </cell>
        </row>
        <row r="8887">
          <cell r="A8887" t="str">
            <v>Industry</v>
          </cell>
        </row>
        <row r="8888">
          <cell r="A8888" t="str">
            <v>Industry</v>
          </cell>
        </row>
        <row r="8889">
          <cell r="A8889" t="str">
            <v>Industry</v>
          </cell>
        </row>
        <row r="8890">
          <cell r="A8890" t="str">
            <v>Industry</v>
          </cell>
        </row>
        <row r="8891">
          <cell r="A8891" t="str">
            <v>Reinsurer</v>
          </cell>
        </row>
        <row r="8892">
          <cell r="A8892" t="str">
            <v>Reinsurer</v>
          </cell>
        </row>
        <row r="8893">
          <cell r="A8893" t="str">
            <v>Reinsurer</v>
          </cell>
        </row>
        <row r="8894">
          <cell r="A8894" t="str">
            <v>Reinsurer</v>
          </cell>
        </row>
        <row r="8895">
          <cell r="A8895" t="str">
            <v>Reinsurer</v>
          </cell>
        </row>
        <row r="8896">
          <cell r="A8896" t="str">
            <v>Reinsurer</v>
          </cell>
        </row>
        <row r="8897">
          <cell r="A8897" t="str">
            <v>Reinsurer</v>
          </cell>
        </row>
        <row r="8898">
          <cell r="A8898" t="str">
            <v>Reinsurer</v>
          </cell>
        </row>
        <row r="8899">
          <cell r="A8899" t="str">
            <v>Reinsurer</v>
          </cell>
        </row>
        <row r="8900">
          <cell r="A8900" t="str">
            <v>Reinsurer</v>
          </cell>
        </row>
        <row r="8901">
          <cell r="A8901" t="str">
            <v>Reinsurer</v>
          </cell>
        </row>
        <row r="8902">
          <cell r="A8902" t="str">
            <v>Reinsurer</v>
          </cell>
        </row>
        <row r="8903">
          <cell r="A8903" t="str">
            <v>Reinsurer</v>
          </cell>
        </row>
        <row r="8904">
          <cell r="A8904" t="str">
            <v>Reinsurer</v>
          </cell>
        </row>
        <row r="8905">
          <cell r="A8905" t="str">
            <v>Reinsurer</v>
          </cell>
        </row>
        <row r="8906">
          <cell r="A8906" t="str">
            <v>Reinsurer</v>
          </cell>
        </row>
        <row r="8907">
          <cell r="A8907" t="str">
            <v>Reinsurer</v>
          </cell>
        </row>
        <row r="8908">
          <cell r="A8908" t="str">
            <v>Reinsurer</v>
          </cell>
        </row>
        <row r="8909">
          <cell r="A8909" t="str">
            <v>Reinsurer</v>
          </cell>
        </row>
        <row r="8910">
          <cell r="A8910" t="str">
            <v>Reinsurer</v>
          </cell>
        </row>
        <row r="8911">
          <cell r="A8911" t="str">
            <v>Reinsurer</v>
          </cell>
        </row>
        <row r="8912">
          <cell r="A8912" t="str">
            <v>Reinsurer</v>
          </cell>
        </row>
        <row r="8913">
          <cell r="A8913" t="str">
            <v>Reinsurer</v>
          </cell>
        </row>
        <row r="8914">
          <cell r="A8914" t="str">
            <v>Reinsurer</v>
          </cell>
        </row>
        <row r="8915">
          <cell r="A8915" t="str">
            <v>Reinsurer</v>
          </cell>
        </row>
        <row r="8916">
          <cell r="A8916" t="str">
            <v>Reinsurer</v>
          </cell>
        </row>
        <row r="8917">
          <cell r="A8917" t="str">
            <v>Reinsurer</v>
          </cell>
        </row>
        <row r="8918">
          <cell r="A8918" t="str">
            <v>Reinsurer</v>
          </cell>
        </row>
        <row r="8919">
          <cell r="A8919" t="str">
            <v>Reinsurer</v>
          </cell>
        </row>
        <row r="8920">
          <cell r="A8920" t="str">
            <v>Reinsurer</v>
          </cell>
        </row>
        <row r="8921">
          <cell r="A8921" t="str">
            <v>Reinsurer</v>
          </cell>
        </row>
        <row r="8922">
          <cell r="A8922" t="str">
            <v>Reinsurer</v>
          </cell>
        </row>
        <row r="8923">
          <cell r="A8923" t="str">
            <v>Reinsurer</v>
          </cell>
        </row>
        <row r="8924">
          <cell r="A8924" t="str">
            <v>Reinsurer</v>
          </cell>
        </row>
        <row r="8925">
          <cell r="A8925" t="str">
            <v>Reinsurer</v>
          </cell>
        </row>
        <row r="8926">
          <cell r="A8926" t="str">
            <v>Reinsurer</v>
          </cell>
        </row>
        <row r="8927">
          <cell r="A8927" t="str">
            <v>Reinsurer</v>
          </cell>
        </row>
        <row r="8928">
          <cell r="A8928" t="str">
            <v>Reinsurer</v>
          </cell>
        </row>
        <row r="8929">
          <cell r="A8929" t="str">
            <v>Reinsurer</v>
          </cell>
        </row>
        <row r="8930">
          <cell r="A8930" t="str">
            <v>Reinsurer</v>
          </cell>
        </row>
        <row r="8931">
          <cell r="A8931" t="str">
            <v>Reinsurer</v>
          </cell>
        </row>
        <row r="8932">
          <cell r="A8932" t="str">
            <v>Reinsurer</v>
          </cell>
        </row>
        <row r="8933">
          <cell r="A8933" t="str">
            <v>Reinsurer</v>
          </cell>
        </row>
        <row r="8934">
          <cell r="A8934" t="str">
            <v>Reinsurer</v>
          </cell>
        </row>
        <row r="8935">
          <cell r="A8935" t="str">
            <v>Reinsurer</v>
          </cell>
        </row>
        <row r="8936">
          <cell r="A8936" t="str">
            <v>Reinsurer</v>
          </cell>
        </row>
        <row r="8937">
          <cell r="A8937" t="str">
            <v>Reinsurer</v>
          </cell>
        </row>
        <row r="8938">
          <cell r="A8938" t="str">
            <v>Reinsurer</v>
          </cell>
        </row>
        <row r="8939">
          <cell r="A8939" t="str">
            <v>Reinsurer</v>
          </cell>
        </row>
        <row r="8940">
          <cell r="A8940" t="str">
            <v>Reinsurer</v>
          </cell>
        </row>
        <row r="8941">
          <cell r="A8941" t="str">
            <v>Reinsurer</v>
          </cell>
        </row>
        <row r="8942">
          <cell r="A8942" t="str">
            <v>Reinsurer</v>
          </cell>
        </row>
        <row r="8943">
          <cell r="A8943" t="str">
            <v>Reinsurer</v>
          </cell>
        </row>
        <row r="8944">
          <cell r="A8944" t="str">
            <v>Reinsurer</v>
          </cell>
        </row>
        <row r="8945">
          <cell r="A8945" t="str">
            <v>Reinsurer</v>
          </cell>
        </row>
        <row r="8946">
          <cell r="A8946" t="str">
            <v>Reinsurer</v>
          </cell>
        </row>
        <row r="8947">
          <cell r="A8947" t="str">
            <v>Reinsurer</v>
          </cell>
        </row>
        <row r="8948">
          <cell r="A8948" t="str">
            <v>Reinsurer</v>
          </cell>
        </row>
        <row r="8949">
          <cell r="A8949" t="str">
            <v>Reinsurer</v>
          </cell>
        </row>
        <row r="8950">
          <cell r="A8950" t="str">
            <v>Reinsurer</v>
          </cell>
        </row>
        <row r="8951">
          <cell r="A8951" t="str">
            <v>Reinsurer</v>
          </cell>
        </row>
        <row r="8952">
          <cell r="A8952" t="str">
            <v>Reinsurer</v>
          </cell>
        </row>
        <row r="8953">
          <cell r="A8953" t="str">
            <v>Reinsurer</v>
          </cell>
        </row>
        <row r="8954">
          <cell r="A8954" t="str">
            <v>Reinsurer</v>
          </cell>
        </row>
        <row r="8955">
          <cell r="A8955" t="str">
            <v>Reinsurer</v>
          </cell>
        </row>
        <row r="8956">
          <cell r="A8956" t="str">
            <v>Reinsurer</v>
          </cell>
        </row>
        <row r="8957">
          <cell r="A8957" t="str">
            <v>Reinsurer</v>
          </cell>
        </row>
        <row r="8958">
          <cell r="A8958" t="str">
            <v>Reinsurer</v>
          </cell>
        </row>
        <row r="8959">
          <cell r="A8959" t="str">
            <v>Reinsurer</v>
          </cell>
        </row>
        <row r="8960">
          <cell r="A8960" t="str">
            <v>Reinsurer</v>
          </cell>
        </row>
        <row r="8961">
          <cell r="A8961" t="str">
            <v>Reinsurer</v>
          </cell>
        </row>
        <row r="8962">
          <cell r="A8962" t="str">
            <v>Reinsurer</v>
          </cell>
        </row>
        <row r="8963">
          <cell r="A8963" t="str">
            <v>Reinsurer</v>
          </cell>
        </row>
        <row r="8964">
          <cell r="A8964" t="str">
            <v>Reinsurer</v>
          </cell>
        </row>
        <row r="8965">
          <cell r="A8965" t="str">
            <v>Reinsurer</v>
          </cell>
        </row>
        <row r="8966">
          <cell r="A8966" t="str">
            <v>Reinsurer</v>
          </cell>
        </row>
        <row r="8967">
          <cell r="A8967" t="str">
            <v>Reinsurer</v>
          </cell>
        </row>
        <row r="8968">
          <cell r="A8968" t="str">
            <v>Reinsurer</v>
          </cell>
        </row>
        <row r="8969">
          <cell r="A8969" t="str">
            <v>Reinsurer</v>
          </cell>
        </row>
        <row r="8970">
          <cell r="A8970" t="str">
            <v>Reinsurer</v>
          </cell>
        </row>
        <row r="8971">
          <cell r="A8971" t="str">
            <v>Reinsurer</v>
          </cell>
        </row>
        <row r="8972">
          <cell r="A8972" t="str">
            <v>Reinsurer</v>
          </cell>
        </row>
        <row r="8973">
          <cell r="A8973" t="str">
            <v>Reinsurer</v>
          </cell>
        </row>
        <row r="8974">
          <cell r="A8974" t="str">
            <v>Reinsurer</v>
          </cell>
        </row>
        <row r="8975">
          <cell r="A8975" t="str">
            <v>Reinsurer</v>
          </cell>
        </row>
        <row r="8976">
          <cell r="A8976" t="str">
            <v>Reinsurer</v>
          </cell>
        </row>
        <row r="8977">
          <cell r="A8977" t="str">
            <v>Reinsurer</v>
          </cell>
        </row>
        <row r="8978">
          <cell r="A8978" t="str">
            <v>Reinsurer</v>
          </cell>
        </row>
        <row r="8979">
          <cell r="A8979" t="str">
            <v>Reinsurer</v>
          </cell>
        </row>
        <row r="8980">
          <cell r="A8980" t="str">
            <v>Reinsurer</v>
          </cell>
        </row>
        <row r="8981">
          <cell r="A8981" t="str">
            <v>Reinsurer</v>
          </cell>
        </row>
        <row r="8982">
          <cell r="A8982" t="str">
            <v>Reinsurer</v>
          </cell>
        </row>
        <row r="8983">
          <cell r="A8983" t="str">
            <v>Reinsurer</v>
          </cell>
        </row>
        <row r="8984">
          <cell r="A8984" t="str">
            <v>Reinsurer</v>
          </cell>
        </row>
        <row r="8985">
          <cell r="A8985" t="str">
            <v>Reinsurer</v>
          </cell>
        </row>
      </sheetData>
      <sheetData sheetId="43">
        <row r="1">
          <cell r="A1" t="str">
            <v>DW_ENTITY_ID</v>
          </cell>
          <cell r="B1" t="str">
            <v>ORGANISATION_NME</v>
          </cell>
          <cell r="C1" t="str">
            <v>DATA_SET_NME</v>
          </cell>
          <cell r="D1" t="str">
            <v>PERIOD_END_DTE</v>
          </cell>
          <cell r="E1" t="str">
            <v>GEOG_DESC</v>
          </cell>
          <cell r="F1" t="str">
            <v>COB_CDE</v>
          </cell>
          <cell r="G1" t="str">
            <v>BSAO14117</v>
          </cell>
          <cell r="H1" t="str">
            <v>BSAO14175</v>
          </cell>
          <cell r="I1" t="str">
            <v>BSAO14181</v>
          </cell>
          <cell r="J1" t="str">
            <v>BSAO14211</v>
          </cell>
          <cell r="K1" t="str">
            <v>BSE10814</v>
          </cell>
          <cell r="L1" t="str">
            <v>BSL14026</v>
          </cell>
          <cell r="M1" t="str">
            <v>BSL14028</v>
          </cell>
          <cell r="N1" t="str">
            <v>BSL14057</v>
          </cell>
          <cell r="O1" t="str">
            <v>BSL14059</v>
          </cell>
          <cell r="P1" t="str">
            <v>BSL14088</v>
          </cell>
          <cell r="Q1" t="str">
            <v>CS11785</v>
          </cell>
          <cell r="R1" t="str">
            <v>CS11786</v>
          </cell>
          <cell r="S1" t="str">
            <v>CS11787</v>
          </cell>
          <cell r="T1" t="str">
            <v>CS11788</v>
          </cell>
          <cell r="U1" t="str">
            <v>CS11829</v>
          </cell>
          <cell r="V1" t="str">
            <v>PL12603</v>
          </cell>
          <cell r="W1" t="str">
            <v>PL12604</v>
          </cell>
          <cell r="X1" t="str">
            <v>PL12605</v>
          </cell>
          <cell r="Y1" t="str">
            <v>PL12612</v>
          </cell>
          <cell r="Z1" t="str">
            <v>PL12613</v>
          </cell>
          <cell r="AA1" t="str">
            <v>PL12615</v>
          </cell>
          <cell r="AB1" t="str">
            <v>PL12617</v>
          </cell>
          <cell r="AC1" t="str">
            <v>PL12622</v>
          </cell>
          <cell r="AD1" t="str">
            <v>PL12623</v>
          </cell>
          <cell r="AE1" t="str">
            <v>PL12624</v>
          </cell>
          <cell r="AF1" t="str">
            <v>PL12625</v>
          </cell>
          <cell r="AG1" t="str">
            <v>PL12626</v>
          </cell>
          <cell r="AH1" t="str">
            <v>PL13420</v>
          </cell>
          <cell r="AI1" t="str">
            <v>PL12631</v>
          </cell>
          <cell r="AJ1" t="str">
            <v>PL12632</v>
          </cell>
          <cell r="AK1" t="str">
            <v>PL12637</v>
          </cell>
          <cell r="AL1" t="str">
            <v>PL12602</v>
          </cell>
          <cell r="AM1" t="str">
            <v>PL12610</v>
          </cell>
          <cell r="AN1" t="str">
            <v>CS11786+CS11829</v>
          </cell>
        </row>
        <row r="2">
          <cell r="A2">
            <v>1</v>
          </cell>
        </row>
        <row r="3">
          <cell r="A3">
            <v>1</v>
          </cell>
        </row>
        <row r="4">
          <cell r="A4">
            <v>1</v>
          </cell>
        </row>
        <row r="5">
          <cell r="A5">
            <v>1</v>
          </cell>
        </row>
        <row r="6">
          <cell r="A6">
            <v>1</v>
          </cell>
        </row>
        <row r="7">
          <cell r="A7">
            <v>1</v>
          </cell>
        </row>
        <row r="8">
          <cell r="A8">
            <v>1</v>
          </cell>
        </row>
        <row r="9">
          <cell r="A9">
            <v>1</v>
          </cell>
        </row>
        <row r="10">
          <cell r="A10">
            <v>1</v>
          </cell>
        </row>
        <row r="11">
          <cell r="A11">
            <v>1</v>
          </cell>
        </row>
        <row r="12">
          <cell r="A12">
            <v>1</v>
          </cell>
        </row>
        <row r="13">
          <cell r="A13">
            <v>1</v>
          </cell>
        </row>
        <row r="14">
          <cell r="A14">
            <v>5</v>
          </cell>
        </row>
        <row r="15">
          <cell r="A15">
            <v>5</v>
          </cell>
        </row>
        <row r="16">
          <cell r="A16">
            <v>5</v>
          </cell>
        </row>
        <row r="17">
          <cell r="A17">
            <v>5</v>
          </cell>
        </row>
        <row r="18">
          <cell r="A18">
            <v>5</v>
          </cell>
        </row>
        <row r="19">
          <cell r="A19">
            <v>5</v>
          </cell>
        </row>
        <row r="20">
          <cell r="A20">
            <v>5</v>
          </cell>
        </row>
        <row r="21">
          <cell r="A21">
            <v>5</v>
          </cell>
        </row>
        <row r="22">
          <cell r="A22">
            <v>5</v>
          </cell>
        </row>
        <row r="23">
          <cell r="A23">
            <v>5</v>
          </cell>
        </row>
        <row r="24">
          <cell r="A24">
            <v>5</v>
          </cell>
        </row>
        <row r="25">
          <cell r="A25">
            <v>5</v>
          </cell>
        </row>
        <row r="26">
          <cell r="A26">
            <v>51</v>
          </cell>
        </row>
        <row r="27">
          <cell r="A27">
            <v>51</v>
          </cell>
        </row>
        <row r="28">
          <cell r="A28">
            <v>51</v>
          </cell>
        </row>
        <row r="29">
          <cell r="A29">
            <v>51</v>
          </cell>
        </row>
        <row r="30">
          <cell r="A30">
            <v>51</v>
          </cell>
        </row>
        <row r="31">
          <cell r="A31">
            <v>51</v>
          </cell>
        </row>
        <row r="32">
          <cell r="A32">
            <v>51</v>
          </cell>
        </row>
        <row r="33">
          <cell r="A33">
            <v>51</v>
          </cell>
        </row>
        <row r="34">
          <cell r="A34">
            <v>51</v>
          </cell>
        </row>
        <row r="35">
          <cell r="A35">
            <v>51</v>
          </cell>
        </row>
        <row r="36">
          <cell r="A36">
            <v>51</v>
          </cell>
        </row>
        <row r="37">
          <cell r="A37">
            <v>51</v>
          </cell>
        </row>
        <row r="38">
          <cell r="A38">
            <v>74</v>
          </cell>
        </row>
        <row r="39">
          <cell r="A39">
            <v>74</v>
          </cell>
        </row>
        <row r="40">
          <cell r="A40">
            <v>74</v>
          </cell>
        </row>
        <row r="41">
          <cell r="A41">
            <v>74</v>
          </cell>
        </row>
        <row r="42">
          <cell r="A42">
            <v>74</v>
          </cell>
        </row>
        <row r="43">
          <cell r="A43">
            <v>74</v>
          </cell>
        </row>
        <row r="44">
          <cell r="A44">
            <v>74</v>
          </cell>
        </row>
        <row r="45">
          <cell r="A45">
            <v>74</v>
          </cell>
        </row>
        <row r="46">
          <cell r="A46">
            <v>74</v>
          </cell>
        </row>
        <row r="47">
          <cell r="A47">
            <v>74</v>
          </cell>
        </row>
        <row r="48">
          <cell r="A48">
            <v>74</v>
          </cell>
        </row>
        <row r="49">
          <cell r="A49">
            <v>74</v>
          </cell>
        </row>
        <row r="50">
          <cell r="A50">
            <v>82</v>
          </cell>
        </row>
        <row r="51">
          <cell r="A51">
            <v>82</v>
          </cell>
        </row>
        <row r="52">
          <cell r="A52">
            <v>82</v>
          </cell>
        </row>
        <row r="53">
          <cell r="A53">
            <v>82</v>
          </cell>
        </row>
        <row r="54">
          <cell r="A54">
            <v>82</v>
          </cell>
        </row>
        <row r="55">
          <cell r="A55">
            <v>82</v>
          </cell>
        </row>
        <row r="56">
          <cell r="A56">
            <v>82</v>
          </cell>
        </row>
        <row r="57">
          <cell r="A57">
            <v>82</v>
          </cell>
        </row>
        <row r="58">
          <cell r="A58">
            <v>82</v>
          </cell>
        </row>
        <row r="59">
          <cell r="A59">
            <v>82</v>
          </cell>
        </row>
        <row r="60">
          <cell r="A60">
            <v>82</v>
          </cell>
        </row>
        <row r="61">
          <cell r="A61">
            <v>82</v>
          </cell>
        </row>
        <row r="62">
          <cell r="A62">
            <v>84</v>
          </cell>
        </row>
        <row r="63">
          <cell r="A63">
            <v>84</v>
          </cell>
        </row>
        <row r="64">
          <cell r="A64">
            <v>84</v>
          </cell>
        </row>
        <row r="65">
          <cell r="A65">
            <v>84</v>
          </cell>
        </row>
        <row r="66">
          <cell r="A66">
            <v>84</v>
          </cell>
        </row>
        <row r="67">
          <cell r="A67">
            <v>84</v>
          </cell>
        </row>
        <row r="68">
          <cell r="A68">
            <v>84</v>
          </cell>
        </row>
        <row r="69">
          <cell r="A69">
            <v>84</v>
          </cell>
        </row>
        <row r="70">
          <cell r="A70">
            <v>84</v>
          </cell>
        </row>
        <row r="71">
          <cell r="A71">
            <v>84</v>
          </cell>
        </row>
        <row r="72">
          <cell r="A72">
            <v>84</v>
          </cell>
        </row>
        <row r="73">
          <cell r="A73">
            <v>84</v>
          </cell>
        </row>
        <row r="74">
          <cell r="A74">
            <v>97</v>
          </cell>
        </row>
        <row r="75">
          <cell r="A75">
            <v>97</v>
          </cell>
        </row>
        <row r="76">
          <cell r="A76">
            <v>97</v>
          </cell>
        </row>
        <row r="77">
          <cell r="A77">
            <v>97</v>
          </cell>
        </row>
        <row r="78">
          <cell r="A78">
            <v>97</v>
          </cell>
        </row>
        <row r="79">
          <cell r="A79">
            <v>97</v>
          </cell>
        </row>
        <row r="80">
          <cell r="A80">
            <v>97</v>
          </cell>
        </row>
        <row r="81">
          <cell r="A81">
            <v>97</v>
          </cell>
        </row>
        <row r="82">
          <cell r="A82">
            <v>97</v>
          </cell>
        </row>
        <row r="83">
          <cell r="A83">
            <v>97</v>
          </cell>
        </row>
        <row r="84">
          <cell r="A84">
            <v>97</v>
          </cell>
        </row>
        <row r="85">
          <cell r="A85">
            <v>97</v>
          </cell>
        </row>
        <row r="86">
          <cell r="A86">
            <v>106</v>
          </cell>
        </row>
        <row r="87">
          <cell r="A87">
            <v>106</v>
          </cell>
        </row>
        <row r="88">
          <cell r="A88">
            <v>106</v>
          </cell>
        </row>
        <row r="89">
          <cell r="A89">
            <v>106</v>
          </cell>
        </row>
        <row r="90">
          <cell r="A90">
            <v>106</v>
          </cell>
        </row>
        <row r="91">
          <cell r="A91">
            <v>106</v>
          </cell>
        </row>
        <row r="92">
          <cell r="A92">
            <v>106</v>
          </cell>
        </row>
        <row r="93">
          <cell r="A93">
            <v>106</v>
          </cell>
        </row>
        <row r="94">
          <cell r="A94">
            <v>106</v>
          </cell>
        </row>
        <row r="95">
          <cell r="A95">
            <v>106</v>
          </cell>
        </row>
        <row r="96">
          <cell r="A96">
            <v>106</v>
          </cell>
        </row>
        <row r="97">
          <cell r="A97">
            <v>106</v>
          </cell>
        </row>
        <row r="98">
          <cell r="A98">
            <v>107</v>
          </cell>
        </row>
        <row r="99">
          <cell r="A99">
            <v>107</v>
          </cell>
        </row>
        <row r="100">
          <cell r="A100">
            <v>107</v>
          </cell>
        </row>
        <row r="101">
          <cell r="A101">
            <v>107</v>
          </cell>
        </row>
        <row r="102">
          <cell r="A102">
            <v>107</v>
          </cell>
        </row>
        <row r="103">
          <cell r="A103">
            <v>107</v>
          </cell>
        </row>
        <row r="104">
          <cell r="A104">
            <v>107</v>
          </cell>
        </row>
        <row r="105">
          <cell r="A105">
            <v>107</v>
          </cell>
        </row>
        <row r="106">
          <cell r="A106">
            <v>107</v>
          </cell>
        </row>
        <row r="107">
          <cell r="A107">
            <v>107</v>
          </cell>
        </row>
        <row r="108">
          <cell r="A108">
            <v>107</v>
          </cell>
        </row>
        <row r="109">
          <cell r="A109">
            <v>107</v>
          </cell>
        </row>
        <row r="110">
          <cell r="A110">
            <v>113</v>
          </cell>
        </row>
        <row r="111">
          <cell r="A111">
            <v>113</v>
          </cell>
        </row>
        <row r="112">
          <cell r="A112">
            <v>113</v>
          </cell>
        </row>
        <row r="113">
          <cell r="A113">
            <v>113</v>
          </cell>
        </row>
        <row r="114">
          <cell r="A114">
            <v>113</v>
          </cell>
        </row>
        <row r="115">
          <cell r="A115">
            <v>113</v>
          </cell>
        </row>
        <row r="116">
          <cell r="A116">
            <v>113</v>
          </cell>
        </row>
        <row r="117">
          <cell r="A117">
            <v>113</v>
          </cell>
        </row>
        <row r="118">
          <cell r="A118">
            <v>113</v>
          </cell>
        </row>
        <row r="119">
          <cell r="A119">
            <v>113</v>
          </cell>
        </row>
        <row r="120">
          <cell r="A120">
            <v>113</v>
          </cell>
        </row>
        <row r="121">
          <cell r="A121">
            <v>113</v>
          </cell>
        </row>
        <row r="122">
          <cell r="A122">
            <v>119</v>
          </cell>
        </row>
        <row r="123">
          <cell r="A123">
            <v>119</v>
          </cell>
        </row>
        <row r="124">
          <cell r="A124">
            <v>119</v>
          </cell>
        </row>
        <row r="125">
          <cell r="A125">
            <v>119</v>
          </cell>
        </row>
        <row r="126">
          <cell r="A126">
            <v>119</v>
          </cell>
        </row>
        <row r="127">
          <cell r="A127">
            <v>119</v>
          </cell>
        </row>
        <row r="128">
          <cell r="A128">
            <v>119</v>
          </cell>
        </row>
        <row r="129">
          <cell r="A129">
            <v>119</v>
          </cell>
        </row>
        <row r="130">
          <cell r="A130">
            <v>119</v>
          </cell>
        </row>
        <row r="131">
          <cell r="A131">
            <v>119</v>
          </cell>
        </row>
        <row r="132">
          <cell r="A132">
            <v>119</v>
          </cell>
        </row>
        <row r="133">
          <cell r="A133">
            <v>119</v>
          </cell>
        </row>
        <row r="134">
          <cell r="A134">
            <v>141</v>
          </cell>
        </row>
        <row r="135">
          <cell r="A135">
            <v>141</v>
          </cell>
        </row>
        <row r="136">
          <cell r="A136">
            <v>141</v>
          </cell>
        </row>
        <row r="137">
          <cell r="A137">
            <v>141</v>
          </cell>
        </row>
        <row r="138">
          <cell r="A138">
            <v>141</v>
          </cell>
        </row>
        <row r="139">
          <cell r="A139">
            <v>141</v>
          </cell>
        </row>
        <row r="140">
          <cell r="A140">
            <v>141</v>
          </cell>
        </row>
        <row r="141">
          <cell r="A141">
            <v>141</v>
          </cell>
        </row>
        <row r="142">
          <cell r="A142">
            <v>141</v>
          </cell>
        </row>
        <row r="143">
          <cell r="A143">
            <v>141</v>
          </cell>
        </row>
        <row r="144">
          <cell r="A144">
            <v>141</v>
          </cell>
        </row>
        <row r="145">
          <cell r="A145">
            <v>141</v>
          </cell>
        </row>
        <row r="146">
          <cell r="A146">
            <v>161</v>
          </cell>
        </row>
        <row r="147">
          <cell r="A147">
            <v>161</v>
          </cell>
        </row>
        <row r="148">
          <cell r="A148">
            <v>161</v>
          </cell>
        </row>
        <row r="149">
          <cell r="A149">
            <v>161</v>
          </cell>
        </row>
        <row r="150">
          <cell r="A150">
            <v>161</v>
          </cell>
        </row>
        <row r="151">
          <cell r="A151">
            <v>161</v>
          </cell>
        </row>
        <row r="152">
          <cell r="A152">
            <v>161</v>
          </cell>
        </row>
        <row r="153">
          <cell r="A153">
            <v>161</v>
          </cell>
        </row>
        <row r="154">
          <cell r="A154">
            <v>161</v>
          </cell>
        </row>
        <row r="155">
          <cell r="A155">
            <v>161</v>
          </cell>
        </row>
        <row r="156">
          <cell r="A156">
            <v>161</v>
          </cell>
        </row>
        <row r="157">
          <cell r="A157">
            <v>161</v>
          </cell>
        </row>
        <row r="158">
          <cell r="A158">
            <v>180</v>
          </cell>
        </row>
        <row r="159">
          <cell r="A159">
            <v>180</v>
          </cell>
        </row>
        <row r="160">
          <cell r="A160">
            <v>180</v>
          </cell>
        </row>
        <row r="161">
          <cell r="A161">
            <v>180</v>
          </cell>
        </row>
        <row r="162">
          <cell r="A162">
            <v>180</v>
          </cell>
        </row>
        <row r="163">
          <cell r="A163">
            <v>180</v>
          </cell>
        </row>
        <row r="164">
          <cell r="A164">
            <v>180</v>
          </cell>
        </row>
        <row r="165">
          <cell r="A165">
            <v>180</v>
          </cell>
        </row>
        <row r="166">
          <cell r="A166">
            <v>180</v>
          </cell>
        </row>
        <row r="167">
          <cell r="A167">
            <v>180</v>
          </cell>
        </row>
        <row r="168">
          <cell r="A168">
            <v>180</v>
          </cell>
        </row>
        <row r="169">
          <cell r="A169">
            <v>180</v>
          </cell>
        </row>
        <row r="170">
          <cell r="A170">
            <v>182</v>
          </cell>
        </row>
        <row r="171">
          <cell r="A171">
            <v>182</v>
          </cell>
        </row>
        <row r="172">
          <cell r="A172">
            <v>182</v>
          </cell>
        </row>
        <row r="173">
          <cell r="A173">
            <v>182</v>
          </cell>
        </row>
        <row r="174">
          <cell r="A174">
            <v>182</v>
          </cell>
        </row>
        <row r="175">
          <cell r="A175">
            <v>182</v>
          </cell>
        </row>
        <row r="176">
          <cell r="A176">
            <v>182</v>
          </cell>
        </row>
        <row r="177">
          <cell r="A177">
            <v>182</v>
          </cell>
        </row>
        <row r="178">
          <cell r="A178">
            <v>182</v>
          </cell>
        </row>
        <row r="179">
          <cell r="A179">
            <v>182</v>
          </cell>
        </row>
        <row r="180">
          <cell r="A180">
            <v>182</v>
          </cell>
        </row>
        <row r="181">
          <cell r="A181">
            <v>182</v>
          </cell>
        </row>
        <row r="182">
          <cell r="A182">
            <v>189</v>
          </cell>
        </row>
        <row r="183">
          <cell r="A183">
            <v>189</v>
          </cell>
        </row>
        <row r="184">
          <cell r="A184">
            <v>189</v>
          </cell>
        </row>
        <row r="185">
          <cell r="A185">
            <v>189</v>
          </cell>
        </row>
        <row r="186">
          <cell r="A186">
            <v>189</v>
          </cell>
        </row>
        <row r="187">
          <cell r="A187">
            <v>189</v>
          </cell>
        </row>
        <row r="188">
          <cell r="A188">
            <v>189</v>
          </cell>
        </row>
        <row r="189">
          <cell r="A189">
            <v>189</v>
          </cell>
        </row>
        <row r="190">
          <cell r="A190">
            <v>189</v>
          </cell>
        </row>
        <row r="191">
          <cell r="A191">
            <v>189</v>
          </cell>
        </row>
        <row r="192">
          <cell r="A192">
            <v>189</v>
          </cell>
        </row>
        <row r="193">
          <cell r="A193">
            <v>189</v>
          </cell>
        </row>
        <row r="194">
          <cell r="A194">
            <v>196</v>
          </cell>
        </row>
        <row r="195">
          <cell r="A195">
            <v>196</v>
          </cell>
        </row>
        <row r="196">
          <cell r="A196">
            <v>196</v>
          </cell>
        </row>
        <row r="197">
          <cell r="A197">
            <v>196</v>
          </cell>
        </row>
        <row r="198">
          <cell r="A198">
            <v>196</v>
          </cell>
        </row>
        <row r="199">
          <cell r="A199">
            <v>196</v>
          </cell>
        </row>
        <row r="200">
          <cell r="A200">
            <v>196</v>
          </cell>
        </row>
        <row r="201">
          <cell r="A201">
            <v>196</v>
          </cell>
        </row>
        <row r="202">
          <cell r="A202">
            <v>196</v>
          </cell>
        </row>
        <row r="203">
          <cell r="A203">
            <v>196</v>
          </cell>
        </row>
        <row r="204">
          <cell r="A204">
            <v>196</v>
          </cell>
        </row>
        <row r="205">
          <cell r="A205">
            <v>196</v>
          </cell>
        </row>
        <row r="206">
          <cell r="A206">
            <v>199</v>
          </cell>
        </row>
        <row r="207">
          <cell r="A207">
            <v>199</v>
          </cell>
        </row>
        <row r="208">
          <cell r="A208">
            <v>199</v>
          </cell>
        </row>
        <row r="209">
          <cell r="A209">
            <v>199</v>
          </cell>
        </row>
        <row r="210">
          <cell r="A210">
            <v>199</v>
          </cell>
        </row>
        <row r="211">
          <cell r="A211">
            <v>199</v>
          </cell>
        </row>
        <row r="212">
          <cell r="A212">
            <v>199</v>
          </cell>
        </row>
        <row r="213">
          <cell r="A213">
            <v>199</v>
          </cell>
        </row>
        <row r="214">
          <cell r="A214">
            <v>199</v>
          </cell>
        </row>
        <row r="215">
          <cell r="A215">
            <v>199</v>
          </cell>
        </row>
        <row r="216">
          <cell r="A216">
            <v>199</v>
          </cell>
        </row>
        <row r="217">
          <cell r="A217">
            <v>199</v>
          </cell>
        </row>
        <row r="218">
          <cell r="A218">
            <v>200</v>
          </cell>
        </row>
        <row r="219">
          <cell r="A219">
            <v>200</v>
          </cell>
        </row>
        <row r="220">
          <cell r="A220">
            <v>200</v>
          </cell>
        </row>
        <row r="221">
          <cell r="A221">
            <v>200</v>
          </cell>
        </row>
        <row r="222">
          <cell r="A222">
            <v>200</v>
          </cell>
        </row>
        <row r="223">
          <cell r="A223">
            <v>200</v>
          </cell>
        </row>
        <row r="224">
          <cell r="A224">
            <v>200</v>
          </cell>
        </row>
        <row r="225">
          <cell r="A225">
            <v>200</v>
          </cell>
        </row>
        <row r="226">
          <cell r="A226">
            <v>200</v>
          </cell>
        </row>
        <row r="227">
          <cell r="A227">
            <v>200</v>
          </cell>
        </row>
        <row r="228">
          <cell r="A228">
            <v>200</v>
          </cell>
        </row>
        <row r="229">
          <cell r="A229">
            <v>200</v>
          </cell>
        </row>
        <row r="230">
          <cell r="A230">
            <v>208</v>
          </cell>
        </row>
        <row r="231">
          <cell r="A231">
            <v>208</v>
          </cell>
        </row>
        <row r="232">
          <cell r="A232">
            <v>208</v>
          </cell>
        </row>
        <row r="233">
          <cell r="A233">
            <v>208</v>
          </cell>
        </row>
        <row r="234">
          <cell r="A234">
            <v>208</v>
          </cell>
        </row>
        <row r="235">
          <cell r="A235">
            <v>208</v>
          </cell>
        </row>
        <row r="236">
          <cell r="A236">
            <v>208</v>
          </cell>
        </row>
        <row r="237">
          <cell r="A237">
            <v>208</v>
          </cell>
        </row>
        <row r="238">
          <cell r="A238">
            <v>208</v>
          </cell>
        </row>
        <row r="239">
          <cell r="A239">
            <v>208</v>
          </cell>
        </row>
        <row r="240">
          <cell r="A240">
            <v>208</v>
          </cell>
        </row>
        <row r="241">
          <cell r="A241">
            <v>208</v>
          </cell>
        </row>
        <row r="242">
          <cell r="A242">
            <v>210</v>
          </cell>
        </row>
        <row r="243">
          <cell r="A243">
            <v>210</v>
          </cell>
        </row>
        <row r="244">
          <cell r="A244">
            <v>210</v>
          </cell>
        </row>
        <row r="245">
          <cell r="A245">
            <v>210</v>
          </cell>
        </row>
        <row r="246">
          <cell r="A246">
            <v>210</v>
          </cell>
        </row>
        <row r="247">
          <cell r="A247">
            <v>210</v>
          </cell>
        </row>
        <row r="248">
          <cell r="A248">
            <v>210</v>
          </cell>
        </row>
        <row r="249">
          <cell r="A249">
            <v>210</v>
          </cell>
        </row>
        <row r="250">
          <cell r="A250">
            <v>210</v>
          </cell>
        </row>
        <row r="251">
          <cell r="A251">
            <v>210</v>
          </cell>
        </row>
        <row r="252">
          <cell r="A252">
            <v>210</v>
          </cell>
        </row>
        <row r="253">
          <cell r="A253">
            <v>210</v>
          </cell>
        </row>
        <row r="254">
          <cell r="A254">
            <v>224</v>
          </cell>
        </row>
        <row r="255">
          <cell r="A255">
            <v>224</v>
          </cell>
        </row>
        <row r="256">
          <cell r="A256">
            <v>224</v>
          </cell>
        </row>
        <row r="257">
          <cell r="A257">
            <v>224</v>
          </cell>
        </row>
        <row r="258">
          <cell r="A258">
            <v>224</v>
          </cell>
        </row>
        <row r="259">
          <cell r="A259">
            <v>224</v>
          </cell>
        </row>
        <row r="260">
          <cell r="A260">
            <v>224</v>
          </cell>
        </row>
        <row r="261">
          <cell r="A261">
            <v>224</v>
          </cell>
        </row>
        <row r="262">
          <cell r="A262">
            <v>224</v>
          </cell>
        </row>
        <row r="263">
          <cell r="A263">
            <v>224</v>
          </cell>
        </row>
        <row r="264">
          <cell r="A264">
            <v>224</v>
          </cell>
        </row>
        <row r="265">
          <cell r="A265">
            <v>224</v>
          </cell>
        </row>
        <row r="266">
          <cell r="A266">
            <v>239</v>
          </cell>
        </row>
        <row r="267">
          <cell r="A267">
            <v>239</v>
          </cell>
        </row>
        <row r="268">
          <cell r="A268">
            <v>239</v>
          </cell>
        </row>
        <row r="269">
          <cell r="A269">
            <v>239</v>
          </cell>
        </row>
        <row r="270">
          <cell r="A270">
            <v>239</v>
          </cell>
        </row>
        <row r="271">
          <cell r="A271">
            <v>239</v>
          </cell>
        </row>
        <row r="272">
          <cell r="A272">
            <v>239</v>
          </cell>
        </row>
        <row r="273">
          <cell r="A273">
            <v>239</v>
          </cell>
        </row>
        <row r="274">
          <cell r="A274">
            <v>239</v>
          </cell>
        </row>
        <row r="275">
          <cell r="A275">
            <v>239</v>
          </cell>
        </row>
        <row r="276">
          <cell r="A276">
            <v>239</v>
          </cell>
        </row>
        <row r="277">
          <cell r="A277">
            <v>239</v>
          </cell>
        </row>
        <row r="278">
          <cell r="A278">
            <v>261</v>
          </cell>
        </row>
        <row r="279">
          <cell r="A279">
            <v>261</v>
          </cell>
        </row>
        <row r="280">
          <cell r="A280">
            <v>261</v>
          </cell>
        </row>
        <row r="281">
          <cell r="A281">
            <v>261</v>
          </cell>
        </row>
        <row r="282">
          <cell r="A282">
            <v>261</v>
          </cell>
        </row>
        <row r="283">
          <cell r="A283">
            <v>261</v>
          </cell>
        </row>
        <row r="284">
          <cell r="A284">
            <v>261</v>
          </cell>
        </row>
        <row r="285">
          <cell r="A285">
            <v>261</v>
          </cell>
        </row>
        <row r="286">
          <cell r="A286">
            <v>261</v>
          </cell>
        </row>
        <row r="287">
          <cell r="A287">
            <v>261</v>
          </cell>
        </row>
        <row r="288">
          <cell r="A288">
            <v>261</v>
          </cell>
        </row>
        <row r="289">
          <cell r="A289">
            <v>261</v>
          </cell>
        </row>
        <row r="290">
          <cell r="A290">
            <v>275</v>
          </cell>
        </row>
        <row r="291">
          <cell r="A291">
            <v>275</v>
          </cell>
        </row>
        <row r="292">
          <cell r="A292">
            <v>275</v>
          </cell>
        </row>
        <row r="293">
          <cell r="A293">
            <v>275</v>
          </cell>
        </row>
        <row r="294">
          <cell r="A294">
            <v>275</v>
          </cell>
        </row>
        <row r="295">
          <cell r="A295">
            <v>275</v>
          </cell>
        </row>
        <row r="296">
          <cell r="A296">
            <v>275</v>
          </cell>
        </row>
        <row r="297">
          <cell r="A297">
            <v>275</v>
          </cell>
        </row>
        <row r="298">
          <cell r="A298">
            <v>275</v>
          </cell>
        </row>
        <row r="299">
          <cell r="A299">
            <v>275</v>
          </cell>
        </row>
        <row r="300">
          <cell r="A300">
            <v>275</v>
          </cell>
        </row>
        <row r="301">
          <cell r="A301">
            <v>275</v>
          </cell>
        </row>
        <row r="302">
          <cell r="A302">
            <v>281</v>
          </cell>
        </row>
        <row r="303">
          <cell r="A303">
            <v>281</v>
          </cell>
        </row>
        <row r="304">
          <cell r="A304">
            <v>281</v>
          </cell>
        </row>
        <row r="305">
          <cell r="A305">
            <v>281</v>
          </cell>
        </row>
        <row r="306">
          <cell r="A306">
            <v>281</v>
          </cell>
        </row>
        <row r="307">
          <cell r="A307">
            <v>281</v>
          </cell>
        </row>
        <row r="308">
          <cell r="A308">
            <v>281</v>
          </cell>
        </row>
        <row r="309">
          <cell r="A309">
            <v>281</v>
          </cell>
        </row>
        <row r="310">
          <cell r="A310">
            <v>281</v>
          </cell>
        </row>
        <row r="311">
          <cell r="A311">
            <v>281</v>
          </cell>
        </row>
        <row r="312">
          <cell r="A312">
            <v>281</v>
          </cell>
        </row>
        <row r="313">
          <cell r="A313">
            <v>281</v>
          </cell>
        </row>
        <row r="314">
          <cell r="A314">
            <v>282</v>
          </cell>
        </row>
        <row r="315">
          <cell r="A315">
            <v>282</v>
          </cell>
        </row>
        <row r="316">
          <cell r="A316">
            <v>282</v>
          </cell>
        </row>
        <row r="317">
          <cell r="A317">
            <v>282</v>
          </cell>
        </row>
        <row r="318">
          <cell r="A318">
            <v>282</v>
          </cell>
        </row>
        <row r="319">
          <cell r="A319">
            <v>282</v>
          </cell>
        </row>
        <row r="320">
          <cell r="A320">
            <v>282</v>
          </cell>
        </row>
        <row r="321">
          <cell r="A321">
            <v>282</v>
          </cell>
        </row>
        <row r="322">
          <cell r="A322">
            <v>282</v>
          </cell>
        </row>
        <row r="323">
          <cell r="A323">
            <v>282</v>
          </cell>
        </row>
        <row r="324">
          <cell r="A324">
            <v>282</v>
          </cell>
        </row>
        <row r="325">
          <cell r="A325">
            <v>282</v>
          </cell>
        </row>
        <row r="326">
          <cell r="A326">
            <v>286</v>
          </cell>
        </row>
        <row r="327">
          <cell r="A327">
            <v>286</v>
          </cell>
        </row>
        <row r="328">
          <cell r="A328">
            <v>286</v>
          </cell>
        </row>
        <row r="329">
          <cell r="A329">
            <v>286</v>
          </cell>
        </row>
        <row r="330">
          <cell r="A330">
            <v>286</v>
          </cell>
        </row>
        <row r="331">
          <cell r="A331">
            <v>286</v>
          </cell>
        </row>
        <row r="332">
          <cell r="A332">
            <v>286</v>
          </cell>
        </row>
        <row r="333">
          <cell r="A333">
            <v>286</v>
          </cell>
        </row>
        <row r="334">
          <cell r="A334">
            <v>286</v>
          </cell>
        </row>
        <row r="335">
          <cell r="A335">
            <v>286</v>
          </cell>
        </row>
        <row r="336">
          <cell r="A336">
            <v>286</v>
          </cell>
        </row>
        <row r="337">
          <cell r="A337">
            <v>286</v>
          </cell>
        </row>
        <row r="338">
          <cell r="A338">
            <v>287</v>
          </cell>
        </row>
        <row r="339">
          <cell r="A339">
            <v>287</v>
          </cell>
        </row>
        <row r="340">
          <cell r="A340">
            <v>287</v>
          </cell>
        </row>
        <row r="341">
          <cell r="A341">
            <v>287</v>
          </cell>
        </row>
        <row r="342">
          <cell r="A342">
            <v>287</v>
          </cell>
        </row>
        <row r="343">
          <cell r="A343">
            <v>287</v>
          </cell>
        </row>
        <row r="344">
          <cell r="A344">
            <v>287</v>
          </cell>
        </row>
        <row r="345">
          <cell r="A345">
            <v>287</v>
          </cell>
        </row>
        <row r="346">
          <cell r="A346">
            <v>287</v>
          </cell>
        </row>
        <row r="347">
          <cell r="A347">
            <v>287</v>
          </cell>
        </row>
        <row r="348">
          <cell r="A348">
            <v>287</v>
          </cell>
        </row>
        <row r="349">
          <cell r="A349">
            <v>287</v>
          </cell>
        </row>
        <row r="350">
          <cell r="A350">
            <v>294</v>
          </cell>
        </row>
        <row r="351">
          <cell r="A351">
            <v>294</v>
          </cell>
        </row>
        <row r="352">
          <cell r="A352">
            <v>294</v>
          </cell>
        </row>
        <row r="353">
          <cell r="A353">
            <v>294</v>
          </cell>
        </row>
        <row r="354">
          <cell r="A354">
            <v>294</v>
          </cell>
        </row>
        <row r="355">
          <cell r="A355">
            <v>294</v>
          </cell>
        </row>
        <row r="356">
          <cell r="A356">
            <v>294</v>
          </cell>
        </row>
        <row r="357">
          <cell r="A357">
            <v>294</v>
          </cell>
        </row>
        <row r="358">
          <cell r="A358">
            <v>294</v>
          </cell>
        </row>
        <row r="359">
          <cell r="A359">
            <v>294</v>
          </cell>
        </row>
        <row r="360">
          <cell r="A360">
            <v>294</v>
          </cell>
        </row>
        <row r="361">
          <cell r="A361">
            <v>294</v>
          </cell>
        </row>
        <row r="362">
          <cell r="A362">
            <v>297</v>
          </cell>
        </row>
        <row r="363">
          <cell r="A363">
            <v>297</v>
          </cell>
        </row>
        <row r="364">
          <cell r="A364">
            <v>297</v>
          </cell>
        </row>
        <row r="365">
          <cell r="A365">
            <v>297</v>
          </cell>
        </row>
        <row r="366">
          <cell r="A366">
            <v>297</v>
          </cell>
        </row>
        <row r="367">
          <cell r="A367">
            <v>297</v>
          </cell>
        </row>
        <row r="368">
          <cell r="A368">
            <v>297</v>
          </cell>
        </row>
        <row r="369">
          <cell r="A369">
            <v>297</v>
          </cell>
        </row>
        <row r="370">
          <cell r="A370">
            <v>307</v>
          </cell>
        </row>
        <row r="371">
          <cell r="A371">
            <v>307</v>
          </cell>
        </row>
        <row r="372">
          <cell r="A372">
            <v>307</v>
          </cell>
        </row>
        <row r="373">
          <cell r="A373">
            <v>307</v>
          </cell>
        </row>
        <row r="374">
          <cell r="A374">
            <v>307</v>
          </cell>
        </row>
        <row r="375">
          <cell r="A375">
            <v>307</v>
          </cell>
        </row>
        <row r="376">
          <cell r="A376">
            <v>307</v>
          </cell>
        </row>
        <row r="377">
          <cell r="A377">
            <v>307</v>
          </cell>
        </row>
        <row r="378">
          <cell r="A378">
            <v>307</v>
          </cell>
        </row>
        <row r="379">
          <cell r="A379">
            <v>307</v>
          </cell>
        </row>
        <row r="380">
          <cell r="A380">
            <v>307</v>
          </cell>
        </row>
        <row r="381">
          <cell r="A381">
            <v>307</v>
          </cell>
        </row>
        <row r="382">
          <cell r="A382">
            <v>311</v>
          </cell>
        </row>
        <row r="383">
          <cell r="A383">
            <v>311</v>
          </cell>
        </row>
        <row r="384">
          <cell r="A384">
            <v>311</v>
          </cell>
        </row>
        <row r="385">
          <cell r="A385">
            <v>311</v>
          </cell>
        </row>
        <row r="386">
          <cell r="A386">
            <v>311</v>
          </cell>
        </row>
        <row r="387">
          <cell r="A387">
            <v>311</v>
          </cell>
        </row>
        <row r="388">
          <cell r="A388">
            <v>311</v>
          </cell>
        </row>
        <row r="389">
          <cell r="A389">
            <v>311</v>
          </cell>
        </row>
        <row r="390">
          <cell r="A390">
            <v>311</v>
          </cell>
        </row>
        <row r="391">
          <cell r="A391">
            <v>311</v>
          </cell>
        </row>
        <row r="392">
          <cell r="A392">
            <v>311</v>
          </cell>
        </row>
        <row r="393">
          <cell r="A393">
            <v>311</v>
          </cell>
        </row>
        <row r="394">
          <cell r="A394">
            <v>315</v>
          </cell>
        </row>
        <row r="395">
          <cell r="A395">
            <v>315</v>
          </cell>
        </row>
        <row r="396">
          <cell r="A396">
            <v>315</v>
          </cell>
        </row>
        <row r="397">
          <cell r="A397">
            <v>315</v>
          </cell>
        </row>
        <row r="398">
          <cell r="A398">
            <v>315</v>
          </cell>
        </row>
        <row r="399">
          <cell r="A399">
            <v>315</v>
          </cell>
        </row>
        <row r="400">
          <cell r="A400">
            <v>315</v>
          </cell>
        </row>
        <row r="401">
          <cell r="A401">
            <v>315</v>
          </cell>
        </row>
        <row r="402">
          <cell r="A402">
            <v>315</v>
          </cell>
        </row>
        <row r="403">
          <cell r="A403">
            <v>315</v>
          </cell>
        </row>
        <row r="404">
          <cell r="A404">
            <v>315</v>
          </cell>
        </row>
        <row r="405">
          <cell r="A405">
            <v>315</v>
          </cell>
        </row>
        <row r="406">
          <cell r="A406">
            <v>319</v>
          </cell>
        </row>
        <row r="407">
          <cell r="A407">
            <v>319</v>
          </cell>
        </row>
        <row r="408">
          <cell r="A408">
            <v>319</v>
          </cell>
        </row>
        <row r="409">
          <cell r="A409">
            <v>319</v>
          </cell>
        </row>
        <row r="410">
          <cell r="A410">
            <v>319</v>
          </cell>
        </row>
        <row r="411">
          <cell r="A411">
            <v>319</v>
          </cell>
        </row>
        <row r="412">
          <cell r="A412">
            <v>319</v>
          </cell>
        </row>
        <row r="413">
          <cell r="A413">
            <v>319</v>
          </cell>
        </row>
        <row r="414">
          <cell r="A414">
            <v>319</v>
          </cell>
        </row>
        <row r="415">
          <cell r="A415">
            <v>319</v>
          </cell>
        </row>
        <row r="416">
          <cell r="A416">
            <v>319</v>
          </cell>
        </row>
        <row r="417">
          <cell r="A417">
            <v>319</v>
          </cell>
        </row>
        <row r="418">
          <cell r="A418">
            <v>335</v>
          </cell>
        </row>
        <row r="419">
          <cell r="A419">
            <v>335</v>
          </cell>
        </row>
        <row r="420">
          <cell r="A420">
            <v>335</v>
          </cell>
        </row>
        <row r="421">
          <cell r="A421">
            <v>335</v>
          </cell>
        </row>
        <row r="422">
          <cell r="A422">
            <v>335</v>
          </cell>
        </row>
        <row r="423">
          <cell r="A423">
            <v>335</v>
          </cell>
        </row>
        <row r="424">
          <cell r="A424">
            <v>335</v>
          </cell>
        </row>
        <row r="425">
          <cell r="A425">
            <v>335</v>
          </cell>
        </row>
        <row r="426">
          <cell r="A426">
            <v>335</v>
          </cell>
        </row>
        <row r="427">
          <cell r="A427">
            <v>335</v>
          </cell>
        </row>
        <row r="428">
          <cell r="A428">
            <v>335</v>
          </cell>
        </row>
        <row r="429">
          <cell r="A429">
            <v>335</v>
          </cell>
        </row>
        <row r="430">
          <cell r="A430">
            <v>343</v>
          </cell>
        </row>
        <row r="431">
          <cell r="A431">
            <v>343</v>
          </cell>
        </row>
        <row r="432">
          <cell r="A432">
            <v>343</v>
          </cell>
        </row>
        <row r="433">
          <cell r="A433">
            <v>343</v>
          </cell>
        </row>
        <row r="434">
          <cell r="A434">
            <v>343</v>
          </cell>
        </row>
        <row r="435">
          <cell r="A435">
            <v>343</v>
          </cell>
        </row>
        <row r="436">
          <cell r="A436">
            <v>343</v>
          </cell>
        </row>
        <row r="437">
          <cell r="A437">
            <v>343</v>
          </cell>
        </row>
        <row r="438">
          <cell r="A438">
            <v>343</v>
          </cell>
        </row>
        <row r="439">
          <cell r="A439">
            <v>343</v>
          </cell>
        </row>
        <row r="440">
          <cell r="A440">
            <v>343</v>
          </cell>
        </row>
        <row r="441">
          <cell r="A441">
            <v>343</v>
          </cell>
        </row>
        <row r="442">
          <cell r="A442">
            <v>348</v>
          </cell>
        </row>
        <row r="443">
          <cell r="A443">
            <v>348</v>
          </cell>
        </row>
        <row r="444">
          <cell r="A444">
            <v>348</v>
          </cell>
        </row>
        <row r="445">
          <cell r="A445">
            <v>348</v>
          </cell>
        </row>
        <row r="446">
          <cell r="A446">
            <v>348</v>
          </cell>
        </row>
        <row r="447">
          <cell r="A447">
            <v>348</v>
          </cell>
        </row>
        <row r="448">
          <cell r="A448">
            <v>348</v>
          </cell>
        </row>
        <row r="449">
          <cell r="A449">
            <v>348</v>
          </cell>
        </row>
        <row r="450">
          <cell r="A450">
            <v>348</v>
          </cell>
        </row>
        <row r="451">
          <cell r="A451">
            <v>348</v>
          </cell>
        </row>
        <row r="452">
          <cell r="A452">
            <v>348</v>
          </cell>
        </row>
        <row r="453">
          <cell r="A453">
            <v>348</v>
          </cell>
        </row>
        <row r="454">
          <cell r="A454">
            <v>349</v>
          </cell>
        </row>
        <row r="455">
          <cell r="A455">
            <v>349</v>
          </cell>
        </row>
        <row r="456">
          <cell r="A456">
            <v>349</v>
          </cell>
        </row>
        <row r="457">
          <cell r="A457">
            <v>349</v>
          </cell>
        </row>
        <row r="458">
          <cell r="A458">
            <v>349</v>
          </cell>
        </row>
        <row r="459">
          <cell r="A459">
            <v>349</v>
          </cell>
        </row>
        <row r="460">
          <cell r="A460">
            <v>349</v>
          </cell>
        </row>
        <row r="461">
          <cell r="A461">
            <v>349</v>
          </cell>
        </row>
        <row r="462">
          <cell r="A462">
            <v>349</v>
          </cell>
        </row>
        <row r="463">
          <cell r="A463">
            <v>349</v>
          </cell>
        </row>
        <row r="464">
          <cell r="A464">
            <v>349</v>
          </cell>
        </row>
        <row r="465">
          <cell r="A465">
            <v>349</v>
          </cell>
        </row>
        <row r="466">
          <cell r="A466">
            <v>376</v>
          </cell>
        </row>
        <row r="467">
          <cell r="A467">
            <v>376</v>
          </cell>
        </row>
        <row r="468">
          <cell r="A468">
            <v>376</v>
          </cell>
        </row>
        <row r="469">
          <cell r="A469">
            <v>376</v>
          </cell>
        </row>
        <row r="470">
          <cell r="A470">
            <v>376</v>
          </cell>
        </row>
        <row r="471">
          <cell r="A471">
            <v>376</v>
          </cell>
        </row>
        <row r="472">
          <cell r="A472">
            <v>376</v>
          </cell>
        </row>
        <row r="473">
          <cell r="A473">
            <v>376</v>
          </cell>
        </row>
        <row r="474">
          <cell r="A474">
            <v>376</v>
          </cell>
        </row>
        <row r="475">
          <cell r="A475">
            <v>376</v>
          </cell>
        </row>
        <row r="476">
          <cell r="A476">
            <v>376</v>
          </cell>
        </row>
        <row r="477">
          <cell r="A477">
            <v>376</v>
          </cell>
        </row>
        <row r="478">
          <cell r="A478">
            <v>379</v>
          </cell>
        </row>
        <row r="479">
          <cell r="A479">
            <v>379</v>
          </cell>
        </row>
        <row r="480">
          <cell r="A480">
            <v>379</v>
          </cell>
        </row>
        <row r="481">
          <cell r="A481">
            <v>379</v>
          </cell>
        </row>
        <row r="482">
          <cell r="A482">
            <v>379</v>
          </cell>
        </row>
        <row r="483">
          <cell r="A483">
            <v>379</v>
          </cell>
        </row>
        <row r="484">
          <cell r="A484">
            <v>379</v>
          </cell>
        </row>
        <row r="485">
          <cell r="A485">
            <v>379</v>
          </cell>
        </row>
        <row r="486">
          <cell r="A486">
            <v>379</v>
          </cell>
        </row>
        <row r="487">
          <cell r="A487">
            <v>379</v>
          </cell>
        </row>
        <row r="488">
          <cell r="A488">
            <v>379</v>
          </cell>
        </row>
        <row r="489">
          <cell r="A489">
            <v>379</v>
          </cell>
        </row>
        <row r="490">
          <cell r="A490">
            <v>381</v>
          </cell>
        </row>
        <row r="491">
          <cell r="A491">
            <v>381</v>
          </cell>
        </row>
        <row r="492">
          <cell r="A492">
            <v>381</v>
          </cell>
        </row>
        <row r="493">
          <cell r="A493">
            <v>381</v>
          </cell>
        </row>
        <row r="494">
          <cell r="A494">
            <v>381</v>
          </cell>
        </row>
        <row r="495">
          <cell r="A495">
            <v>381</v>
          </cell>
        </row>
        <row r="496">
          <cell r="A496">
            <v>381</v>
          </cell>
        </row>
        <row r="497">
          <cell r="A497">
            <v>381</v>
          </cell>
        </row>
        <row r="498">
          <cell r="A498">
            <v>381</v>
          </cell>
        </row>
        <row r="499">
          <cell r="A499">
            <v>381</v>
          </cell>
        </row>
        <row r="500">
          <cell r="A500">
            <v>381</v>
          </cell>
        </row>
        <row r="501">
          <cell r="A501">
            <v>381</v>
          </cell>
        </row>
        <row r="502">
          <cell r="A502">
            <v>382</v>
          </cell>
        </row>
        <row r="503">
          <cell r="A503">
            <v>382</v>
          </cell>
        </row>
        <row r="504">
          <cell r="A504">
            <v>382</v>
          </cell>
        </row>
        <row r="505">
          <cell r="A505">
            <v>382</v>
          </cell>
        </row>
        <row r="506">
          <cell r="A506">
            <v>382</v>
          </cell>
        </row>
        <row r="507">
          <cell r="A507">
            <v>382</v>
          </cell>
        </row>
        <row r="508">
          <cell r="A508">
            <v>382</v>
          </cell>
        </row>
        <row r="509">
          <cell r="A509">
            <v>382</v>
          </cell>
        </row>
        <row r="510">
          <cell r="A510">
            <v>382</v>
          </cell>
        </row>
        <row r="511">
          <cell r="A511">
            <v>382</v>
          </cell>
        </row>
        <row r="512">
          <cell r="A512">
            <v>382</v>
          </cell>
        </row>
        <row r="513">
          <cell r="A513">
            <v>382</v>
          </cell>
        </row>
        <row r="514">
          <cell r="A514">
            <v>392</v>
          </cell>
        </row>
        <row r="515">
          <cell r="A515">
            <v>392</v>
          </cell>
        </row>
        <row r="516">
          <cell r="A516">
            <v>392</v>
          </cell>
        </row>
        <row r="517">
          <cell r="A517">
            <v>392</v>
          </cell>
        </row>
        <row r="518">
          <cell r="A518">
            <v>392</v>
          </cell>
        </row>
        <row r="519">
          <cell r="A519">
            <v>392</v>
          </cell>
        </row>
        <row r="520">
          <cell r="A520">
            <v>392</v>
          </cell>
        </row>
        <row r="521">
          <cell r="A521">
            <v>392</v>
          </cell>
        </row>
        <row r="522">
          <cell r="A522">
            <v>392</v>
          </cell>
        </row>
        <row r="523">
          <cell r="A523">
            <v>392</v>
          </cell>
        </row>
        <row r="524">
          <cell r="A524">
            <v>392</v>
          </cell>
        </row>
        <row r="525">
          <cell r="A525">
            <v>392</v>
          </cell>
        </row>
        <row r="526">
          <cell r="A526">
            <v>395</v>
          </cell>
        </row>
        <row r="527">
          <cell r="A527">
            <v>395</v>
          </cell>
        </row>
        <row r="528">
          <cell r="A528">
            <v>395</v>
          </cell>
        </row>
        <row r="529">
          <cell r="A529">
            <v>395</v>
          </cell>
        </row>
        <row r="530">
          <cell r="A530">
            <v>395</v>
          </cell>
        </row>
        <row r="531">
          <cell r="A531">
            <v>395</v>
          </cell>
        </row>
        <row r="532">
          <cell r="A532">
            <v>395</v>
          </cell>
        </row>
        <row r="533">
          <cell r="A533">
            <v>395</v>
          </cell>
        </row>
        <row r="534">
          <cell r="A534">
            <v>395</v>
          </cell>
        </row>
        <row r="535">
          <cell r="A535">
            <v>395</v>
          </cell>
        </row>
        <row r="536">
          <cell r="A536">
            <v>395</v>
          </cell>
        </row>
        <row r="537">
          <cell r="A537">
            <v>395</v>
          </cell>
        </row>
        <row r="538">
          <cell r="A538">
            <v>406</v>
          </cell>
        </row>
        <row r="539">
          <cell r="A539">
            <v>406</v>
          </cell>
        </row>
        <row r="540">
          <cell r="A540">
            <v>406</v>
          </cell>
        </row>
        <row r="541">
          <cell r="A541">
            <v>406</v>
          </cell>
        </row>
        <row r="542">
          <cell r="A542">
            <v>406</v>
          </cell>
        </row>
        <row r="543">
          <cell r="A543">
            <v>406</v>
          </cell>
        </row>
        <row r="544">
          <cell r="A544">
            <v>406</v>
          </cell>
        </row>
        <row r="545">
          <cell r="A545">
            <v>406</v>
          </cell>
        </row>
        <row r="546">
          <cell r="A546">
            <v>406</v>
          </cell>
        </row>
        <row r="547">
          <cell r="A547">
            <v>406</v>
          </cell>
        </row>
        <row r="548">
          <cell r="A548">
            <v>406</v>
          </cell>
        </row>
        <row r="549">
          <cell r="A549">
            <v>406</v>
          </cell>
        </row>
        <row r="550">
          <cell r="A550">
            <v>407</v>
          </cell>
        </row>
        <row r="551">
          <cell r="A551">
            <v>407</v>
          </cell>
        </row>
        <row r="552">
          <cell r="A552">
            <v>407</v>
          </cell>
        </row>
        <row r="553">
          <cell r="A553">
            <v>407</v>
          </cell>
        </row>
        <row r="554">
          <cell r="A554">
            <v>407</v>
          </cell>
        </row>
        <row r="555">
          <cell r="A555">
            <v>407</v>
          </cell>
        </row>
        <row r="556">
          <cell r="A556">
            <v>407</v>
          </cell>
        </row>
        <row r="557">
          <cell r="A557">
            <v>407</v>
          </cell>
        </row>
        <row r="558">
          <cell r="A558">
            <v>407</v>
          </cell>
        </row>
        <row r="559">
          <cell r="A559">
            <v>407</v>
          </cell>
        </row>
        <row r="560">
          <cell r="A560">
            <v>407</v>
          </cell>
        </row>
        <row r="561">
          <cell r="A561">
            <v>407</v>
          </cell>
        </row>
        <row r="562">
          <cell r="A562">
            <v>416</v>
          </cell>
        </row>
        <row r="563">
          <cell r="A563">
            <v>416</v>
          </cell>
        </row>
        <row r="564">
          <cell r="A564">
            <v>416</v>
          </cell>
        </row>
        <row r="565">
          <cell r="A565">
            <v>416</v>
          </cell>
        </row>
        <row r="566">
          <cell r="A566">
            <v>416</v>
          </cell>
        </row>
        <row r="567">
          <cell r="A567">
            <v>416</v>
          </cell>
        </row>
        <row r="568">
          <cell r="A568">
            <v>416</v>
          </cell>
        </row>
        <row r="569">
          <cell r="A569">
            <v>416</v>
          </cell>
        </row>
        <row r="570">
          <cell r="A570">
            <v>416</v>
          </cell>
        </row>
        <row r="571">
          <cell r="A571">
            <v>416</v>
          </cell>
        </row>
        <row r="572">
          <cell r="A572">
            <v>416</v>
          </cell>
        </row>
        <row r="573">
          <cell r="A573">
            <v>416</v>
          </cell>
        </row>
        <row r="574">
          <cell r="A574">
            <v>421</v>
          </cell>
        </row>
        <row r="575">
          <cell r="A575">
            <v>421</v>
          </cell>
        </row>
        <row r="576">
          <cell r="A576">
            <v>421</v>
          </cell>
        </row>
        <row r="577">
          <cell r="A577">
            <v>421</v>
          </cell>
        </row>
        <row r="578">
          <cell r="A578">
            <v>421</v>
          </cell>
        </row>
        <row r="579">
          <cell r="A579">
            <v>421</v>
          </cell>
        </row>
        <row r="580">
          <cell r="A580">
            <v>421</v>
          </cell>
        </row>
        <row r="581">
          <cell r="A581">
            <v>421</v>
          </cell>
        </row>
        <row r="582">
          <cell r="A582">
            <v>421</v>
          </cell>
        </row>
        <row r="583">
          <cell r="A583">
            <v>421</v>
          </cell>
        </row>
        <row r="584">
          <cell r="A584">
            <v>421</v>
          </cell>
        </row>
        <row r="585">
          <cell r="A585">
            <v>421</v>
          </cell>
        </row>
        <row r="586">
          <cell r="A586">
            <v>426</v>
          </cell>
        </row>
        <row r="587">
          <cell r="A587">
            <v>426</v>
          </cell>
        </row>
        <row r="588">
          <cell r="A588">
            <v>426</v>
          </cell>
        </row>
        <row r="589">
          <cell r="A589">
            <v>426</v>
          </cell>
        </row>
        <row r="590">
          <cell r="A590">
            <v>426</v>
          </cell>
        </row>
        <row r="591">
          <cell r="A591">
            <v>426</v>
          </cell>
        </row>
        <row r="592">
          <cell r="A592">
            <v>426</v>
          </cell>
        </row>
        <row r="593">
          <cell r="A593">
            <v>426</v>
          </cell>
        </row>
        <row r="594">
          <cell r="A594">
            <v>426</v>
          </cell>
        </row>
        <row r="595">
          <cell r="A595">
            <v>426</v>
          </cell>
        </row>
        <row r="596">
          <cell r="A596">
            <v>426</v>
          </cell>
        </row>
        <row r="597">
          <cell r="A597">
            <v>426</v>
          </cell>
        </row>
        <row r="598">
          <cell r="A598">
            <v>429</v>
          </cell>
        </row>
        <row r="599">
          <cell r="A599">
            <v>429</v>
          </cell>
        </row>
        <row r="600">
          <cell r="A600">
            <v>429</v>
          </cell>
        </row>
        <row r="601">
          <cell r="A601">
            <v>429</v>
          </cell>
        </row>
        <row r="602">
          <cell r="A602">
            <v>429</v>
          </cell>
        </row>
        <row r="603">
          <cell r="A603">
            <v>429</v>
          </cell>
        </row>
        <row r="604">
          <cell r="A604">
            <v>429</v>
          </cell>
        </row>
        <row r="605">
          <cell r="A605">
            <v>429</v>
          </cell>
        </row>
        <row r="606">
          <cell r="A606">
            <v>429</v>
          </cell>
        </row>
        <row r="607">
          <cell r="A607">
            <v>429</v>
          </cell>
        </row>
        <row r="608">
          <cell r="A608">
            <v>429</v>
          </cell>
        </row>
        <row r="609">
          <cell r="A609">
            <v>429</v>
          </cell>
        </row>
        <row r="610">
          <cell r="A610">
            <v>435</v>
          </cell>
        </row>
        <row r="611">
          <cell r="A611">
            <v>435</v>
          </cell>
        </row>
        <row r="612">
          <cell r="A612">
            <v>435</v>
          </cell>
        </row>
        <row r="613">
          <cell r="A613">
            <v>435</v>
          </cell>
        </row>
        <row r="614">
          <cell r="A614">
            <v>435</v>
          </cell>
        </row>
        <row r="615">
          <cell r="A615">
            <v>435</v>
          </cell>
        </row>
        <row r="616">
          <cell r="A616">
            <v>435</v>
          </cell>
        </row>
        <row r="617">
          <cell r="A617">
            <v>435</v>
          </cell>
        </row>
        <row r="618">
          <cell r="A618">
            <v>435</v>
          </cell>
        </row>
        <row r="619">
          <cell r="A619">
            <v>435</v>
          </cell>
        </row>
        <row r="620">
          <cell r="A620">
            <v>435</v>
          </cell>
        </row>
        <row r="621">
          <cell r="A621">
            <v>435</v>
          </cell>
        </row>
        <row r="622">
          <cell r="A622">
            <v>448</v>
          </cell>
        </row>
        <row r="623">
          <cell r="A623">
            <v>448</v>
          </cell>
        </row>
        <row r="624">
          <cell r="A624">
            <v>448</v>
          </cell>
        </row>
        <row r="625">
          <cell r="A625">
            <v>448</v>
          </cell>
        </row>
        <row r="626">
          <cell r="A626">
            <v>448</v>
          </cell>
        </row>
        <row r="627">
          <cell r="A627">
            <v>448</v>
          </cell>
        </row>
        <row r="628">
          <cell r="A628">
            <v>448</v>
          </cell>
        </row>
        <row r="629">
          <cell r="A629">
            <v>448</v>
          </cell>
        </row>
        <row r="630">
          <cell r="A630">
            <v>448</v>
          </cell>
        </row>
        <row r="631">
          <cell r="A631">
            <v>448</v>
          </cell>
        </row>
        <row r="632">
          <cell r="A632">
            <v>448</v>
          </cell>
        </row>
        <row r="633">
          <cell r="A633">
            <v>448</v>
          </cell>
        </row>
        <row r="634">
          <cell r="A634">
            <v>459</v>
          </cell>
        </row>
        <row r="635">
          <cell r="A635">
            <v>459</v>
          </cell>
        </row>
        <row r="636">
          <cell r="A636">
            <v>459</v>
          </cell>
        </row>
        <row r="637">
          <cell r="A637">
            <v>459</v>
          </cell>
        </row>
        <row r="638">
          <cell r="A638">
            <v>459</v>
          </cell>
        </row>
        <row r="639">
          <cell r="A639">
            <v>459</v>
          </cell>
        </row>
        <row r="640">
          <cell r="A640">
            <v>459</v>
          </cell>
        </row>
        <row r="641">
          <cell r="A641">
            <v>459</v>
          </cell>
        </row>
        <row r="642">
          <cell r="A642">
            <v>459</v>
          </cell>
        </row>
        <row r="643">
          <cell r="A643">
            <v>459</v>
          </cell>
        </row>
        <row r="644">
          <cell r="A644">
            <v>459</v>
          </cell>
        </row>
        <row r="645">
          <cell r="A645">
            <v>459</v>
          </cell>
        </row>
        <row r="646">
          <cell r="A646">
            <v>476</v>
          </cell>
        </row>
        <row r="647">
          <cell r="A647">
            <v>476</v>
          </cell>
        </row>
        <row r="648">
          <cell r="A648">
            <v>476</v>
          </cell>
        </row>
        <row r="649">
          <cell r="A649">
            <v>476</v>
          </cell>
        </row>
        <row r="650">
          <cell r="A650">
            <v>476</v>
          </cell>
        </row>
        <row r="651">
          <cell r="A651">
            <v>476</v>
          </cell>
        </row>
        <row r="652">
          <cell r="A652">
            <v>476</v>
          </cell>
        </row>
        <row r="653">
          <cell r="A653">
            <v>476</v>
          </cell>
        </row>
        <row r="654">
          <cell r="A654">
            <v>476</v>
          </cell>
        </row>
        <row r="655">
          <cell r="A655">
            <v>476</v>
          </cell>
        </row>
        <row r="656">
          <cell r="A656">
            <v>476</v>
          </cell>
        </row>
        <row r="657">
          <cell r="A657">
            <v>476</v>
          </cell>
        </row>
        <row r="658">
          <cell r="A658">
            <v>477</v>
          </cell>
        </row>
        <row r="659">
          <cell r="A659">
            <v>477</v>
          </cell>
        </row>
        <row r="660">
          <cell r="A660">
            <v>477</v>
          </cell>
        </row>
        <row r="661">
          <cell r="A661">
            <v>477</v>
          </cell>
        </row>
        <row r="662">
          <cell r="A662">
            <v>477</v>
          </cell>
        </row>
        <row r="663">
          <cell r="A663">
            <v>477</v>
          </cell>
        </row>
        <row r="664">
          <cell r="A664">
            <v>477</v>
          </cell>
        </row>
        <row r="665">
          <cell r="A665">
            <v>477</v>
          </cell>
        </row>
        <row r="666">
          <cell r="A666">
            <v>477</v>
          </cell>
        </row>
        <row r="667">
          <cell r="A667">
            <v>477</v>
          </cell>
        </row>
        <row r="668">
          <cell r="A668">
            <v>477</v>
          </cell>
        </row>
        <row r="669">
          <cell r="A669">
            <v>477</v>
          </cell>
        </row>
        <row r="670">
          <cell r="A670">
            <v>490</v>
          </cell>
        </row>
        <row r="671">
          <cell r="A671">
            <v>490</v>
          </cell>
        </row>
        <row r="672">
          <cell r="A672">
            <v>490</v>
          </cell>
        </row>
        <row r="673">
          <cell r="A673">
            <v>490</v>
          </cell>
        </row>
        <row r="674">
          <cell r="A674">
            <v>490</v>
          </cell>
        </row>
        <row r="675">
          <cell r="A675">
            <v>490</v>
          </cell>
        </row>
        <row r="676">
          <cell r="A676">
            <v>490</v>
          </cell>
        </row>
        <row r="677">
          <cell r="A677">
            <v>490</v>
          </cell>
        </row>
        <row r="678">
          <cell r="A678">
            <v>490</v>
          </cell>
        </row>
        <row r="679">
          <cell r="A679">
            <v>490</v>
          </cell>
        </row>
        <row r="680">
          <cell r="A680">
            <v>490</v>
          </cell>
        </row>
        <row r="681">
          <cell r="A681">
            <v>490</v>
          </cell>
        </row>
        <row r="682">
          <cell r="A682">
            <v>496</v>
          </cell>
        </row>
        <row r="683">
          <cell r="A683">
            <v>496</v>
          </cell>
        </row>
        <row r="684">
          <cell r="A684">
            <v>496</v>
          </cell>
        </row>
        <row r="685">
          <cell r="A685">
            <v>496</v>
          </cell>
        </row>
        <row r="686">
          <cell r="A686">
            <v>496</v>
          </cell>
        </row>
        <row r="687">
          <cell r="A687">
            <v>496</v>
          </cell>
        </row>
        <row r="688">
          <cell r="A688">
            <v>496</v>
          </cell>
        </row>
        <row r="689">
          <cell r="A689">
            <v>496</v>
          </cell>
        </row>
        <row r="690">
          <cell r="A690">
            <v>496</v>
          </cell>
        </row>
        <row r="691">
          <cell r="A691">
            <v>496</v>
          </cell>
        </row>
        <row r="692">
          <cell r="A692">
            <v>496</v>
          </cell>
        </row>
        <row r="693">
          <cell r="A693">
            <v>496</v>
          </cell>
        </row>
        <row r="694">
          <cell r="A694">
            <v>503</v>
          </cell>
        </row>
        <row r="695">
          <cell r="A695">
            <v>503</v>
          </cell>
        </row>
        <row r="696">
          <cell r="A696">
            <v>503</v>
          </cell>
        </row>
        <row r="697">
          <cell r="A697">
            <v>503</v>
          </cell>
        </row>
        <row r="698">
          <cell r="A698">
            <v>503</v>
          </cell>
        </row>
        <row r="699">
          <cell r="A699">
            <v>503</v>
          </cell>
        </row>
        <row r="700">
          <cell r="A700">
            <v>503</v>
          </cell>
        </row>
        <row r="701">
          <cell r="A701">
            <v>503</v>
          </cell>
        </row>
        <row r="702">
          <cell r="A702">
            <v>503</v>
          </cell>
        </row>
        <row r="703">
          <cell r="A703">
            <v>503</v>
          </cell>
        </row>
        <row r="704">
          <cell r="A704">
            <v>503</v>
          </cell>
        </row>
        <row r="705">
          <cell r="A705">
            <v>503</v>
          </cell>
        </row>
        <row r="706">
          <cell r="A706">
            <v>503</v>
          </cell>
        </row>
        <row r="707">
          <cell r="A707">
            <v>503</v>
          </cell>
        </row>
        <row r="708">
          <cell r="A708">
            <v>503</v>
          </cell>
        </row>
        <row r="709">
          <cell r="A709">
            <v>503</v>
          </cell>
        </row>
        <row r="710">
          <cell r="A710">
            <v>503</v>
          </cell>
        </row>
        <row r="711">
          <cell r="A711">
            <v>503</v>
          </cell>
        </row>
        <row r="712">
          <cell r="A712">
            <v>503</v>
          </cell>
        </row>
        <row r="713">
          <cell r="A713">
            <v>503</v>
          </cell>
        </row>
        <row r="714">
          <cell r="A714">
            <v>513</v>
          </cell>
        </row>
        <row r="715">
          <cell r="A715">
            <v>513</v>
          </cell>
        </row>
        <row r="716">
          <cell r="A716">
            <v>513</v>
          </cell>
        </row>
        <row r="717">
          <cell r="A717">
            <v>513</v>
          </cell>
        </row>
        <row r="718">
          <cell r="A718">
            <v>513</v>
          </cell>
        </row>
        <row r="719">
          <cell r="A719">
            <v>513</v>
          </cell>
        </row>
        <row r="720">
          <cell r="A720">
            <v>513</v>
          </cell>
        </row>
        <row r="721">
          <cell r="A721">
            <v>513</v>
          </cell>
        </row>
        <row r="722">
          <cell r="A722">
            <v>513</v>
          </cell>
        </row>
        <row r="723">
          <cell r="A723">
            <v>513</v>
          </cell>
        </row>
        <row r="724">
          <cell r="A724">
            <v>513</v>
          </cell>
        </row>
        <row r="725">
          <cell r="A725">
            <v>513</v>
          </cell>
        </row>
        <row r="726">
          <cell r="A726">
            <v>517</v>
          </cell>
        </row>
        <row r="727">
          <cell r="A727">
            <v>517</v>
          </cell>
        </row>
        <row r="728">
          <cell r="A728">
            <v>517</v>
          </cell>
        </row>
        <row r="729">
          <cell r="A729">
            <v>517</v>
          </cell>
        </row>
        <row r="730">
          <cell r="A730">
            <v>517</v>
          </cell>
        </row>
        <row r="731">
          <cell r="A731">
            <v>517</v>
          </cell>
        </row>
        <row r="732">
          <cell r="A732">
            <v>517</v>
          </cell>
        </row>
        <row r="733">
          <cell r="A733">
            <v>517</v>
          </cell>
        </row>
        <row r="734">
          <cell r="A734">
            <v>517</v>
          </cell>
        </row>
        <row r="735">
          <cell r="A735">
            <v>517</v>
          </cell>
        </row>
        <row r="736">
          <cell r="A736">
            <v>517</v>
          </cell>
        </row>
        <row r="737">
          <cell r="A737">
            <v>517</v>
          </cell>
        </row>
        <row r="738">
          <cell r="A738">
            <v>539</v>
          </cell>
        </row>
        <row r="739">
          <cell r="A739">
            <v>539</v>
          </cell>
        </row>
        <row r="740">
          <cell r="A740">
            <v>539</v>
          </cell>
        </row>
        <row r="741">
          <cell r="A741">
            <v>539</v>
          </cell>
        </row>
        <row r="742">
          <cell r="A742">
            <v>539</v>
          </cell>
        </row>
        <row r="743">
          <cell r="A743">
            <v>539</v>
          </cell>
        </row>
        <row r="744">
          <cell r="A744">
            <v>539</v>
          </cell>
        </row>
        <row r="745">
          <cell r="A745">
            <v>539</v>
          </cell>
        </row>
        <row r="746">
          <cell r="A746">
            <v>539</v>
          </cell>
        </row>
        <row r="747">
          <cell r="A747">
            <v>539</v>
          </cell>
        </row>
        <row r="748">
          <cell r="A748">
            <v>539</v>
          </cell>
        </row>
        <row r="749">
          <cell r="A749">
            <v>539</v>
          </cell>
        </row>
        <row r="750">
          <cell r="A750">
            <v>540</v>
          </cell>
        </row>
        <row r="751">
          <cell r="A751">
            <v>540</v>
          </cell>
        </row>
        <row r="752">
          <cell r="A752">
            <v>540</v>
          </cell>
        </row>
        <row r="753">
          <cell r="A753">
            <v>540</v>
          </cell>
        </row>
        <row r="754">
          <cell r="A754">
            <v>540</v>
          </cell>
        </row>
        <row r="755">
          <cell r="A755">
            <v>540</v>
          </cell>
        </row>
        <row r="756">
          <cell r="A756">
            <v>540</v>
          </cell>
        </row>
        <row r="757">
          <cell r="A757">
            <v>540</v>
          </cell>
        </row>
        <row r="758">
          <cell r="A758">
            <v>540</v>
          </cell>
        </row>
        <row r="759">
          <cell r="A759">
            <v>540</v>
          </cell>
        </row>
        <row r="760">
          <cell r="A760">
            <v>540</v>
          </cell>
        </row>
        <row r="761">
          <cell r="A761">
            <v>540</v>
          </cell>
        </row>
        <row r="762">
          <cell r="A762">
            <v>550</v>
          </cell>
        </row>
        <row r="763">
          <cell r="A763">
            <v>550</v>
          </cell>
        </row>
        <row r="764">
          <cell r="A764">
            <v>550</v>
          </cell>
        </row>
        <row r="765">
          <cell r="A765">
            <v>550</v>
          </cell>
        </row>
        <row r="766">
          <cell r="A766">
            <v>550</v>
          </cell>
        </row>
        <row r="767">
          <cell r="A767">
            <v>550</v>
          </cell>
        </row>
        <row r="768">
          <cell r="A768">
            <v>550</v>
          </cell>
        </row>
        <row r="769">
          <cell r="A769">
            <v>550</v>
          </cell>
        </row>
        <row r="770">
          <cell r="A770">
            <v>550</v>
          </cell>
        </row>
        <row r="771">
          <cell r="A771">
            <v>550</v>
          </cell>
        </row>
        <row r="772">
          <cell r="A772">
            <v>550</v>
          </cell>
        </row>
        <row r="773">
          <cell r="A773">
            <v>550</v>
          </cell>
        </row>
        <row r="774">
          <cell r="A774">
            <v>554</v>
          </cell>
        </row>
        <row r="775">
          <cell r="A775">
            <v>554</v>
          </cell>
        </row>
        <row r="776">
          <cell r="A776">
            <v>554</v>
          </cell>
        </row>
        <row r="777">
          <cell r="A777">
            <v>554</v>
          </cell>
        </row>
        <row r="778">
          <cell r="A778">
            <v>554</v>
          </cell>
        </row>
        <row r="779">
          <cell r="A779">
            <v>554</v>
          </cell>
        </row>
        <row r="780">
          <cell r="A780">
            <v>554</v>
          </cell>
        </row>
        <row r="781">
          <cell r="A781">
            <v>554</v>
          </cell>
        </row>
        <row r="782">
          <cell r="A782">
            <v>554</v>
          </cell>
        </row>
        <row r="783">
          <cell r="A783">
            <v>554</v>
          </cell>
        </row>
        <row r="784">
          <cell r="A784">
            <v>554</v>
          </cell>
        </row>
        <row r="785">
          <cell r="A785">
            <v>554</v>
          </cell>
        </row>
        <row r="786">
          <cell r="A786">
            <v>555</v>
          </cell>
        </row>
        <row r="787">
          <cell r="A787">
            <v>555</v>
          </cell>
        </row>
        <row r="788">
          <cell r="A788">
            <v>555</v>
          </cell>
        </row>
        <row r="789">
          <cell r="A789">
            <v>555</v>
          </cell>
        </row>
        <row r="790">
          <cell r="A790">
            <v>555</v>
          </cell>
        </row>
        <row r="791">
          <cell r="A791">
            <v>555</v>
          </cell>
        </row>
        <row r="792">
          <cell r="A792">
            <v>555</v>
          </cell>
        </row>
        <row r="793">
          <cell r="A793">
            <v>555</v>
          </cell>
        </row>
        <row r="794">
          <cell r="A794">
            <v>555</v>
          </cell>
        </row>
        <row r="795">
          <cell r="A795">
            <v>555</v>
          </cell>
        </row>
        <row r="796">
          <cell r="A796">
            <v>555</v>
          </cell>
        </row>
        <row r="797">
          <cell r="A797">
            <v>555</v>
          </cell>
        </row>
        <row r="798">
          <cell r="A798">
            <v>564</v>
          </cell>
        </row>
        <row r="799">
          <cell r="A799">
            <v>564</v>
          </cell>
        </row>
        <row r="800">
          <cell r="A800">
            <v>564</v>
          </cell>
        </row>
        <row r="801">
          <cell r="A801">
            <v>564</v>
          </cell>
        </row>
        <row r="802">
          <cell r="A802">
            <v>564</v>
          </cell>
        </row>
        <row r="803">
          <cell r="A803">
            <v>564</v>
          </cell>
        </row>
        <row r="804">
          <cell r="A804">
            <v>564</v>
          </cell>
        </row>
        <row r="805">
          <cell r="A805">
            <v>564</v>
          </cell>
        </row>
        <row r="806">
          <cell r="A806">
            <v>567</v>
          </cell>
        </row>
        <row r="807">
          <cell r="A807">
            <v>567</v>
          </cell>
        </row>
        <row r="808">
          <cell r="A808">
            <v>567</v>
          </cell>
        </row>
        <row r="809">
          <cell r="A809">
            <v>567</v>
          </cell>
        </row>
        <row r="810">
          <cell r="A810">
            <v>567</v>
          </cell>
        </row>
        <row r="811">
          <cell r="A811">
            <v>567</v>
          </cell>
        </row>
        <row r="812">
          <cell r="A812">
            <v>567</v>
          </cell>
        </row>
        <row r="813">
          <cell r="A813">
            <v>567</v>
          </cell>
        </row>
        <row r="814">
          <cell r="A814">
            <v>567</v>
          </cell>
        </row>
        <row r="815">
          <cell r="A815">
            <v>567</v>
          </cell>
        </row>
        <row r="816">
          <cell r="A816">
            <v>567</v>
          </cell>
        </row>
        <row r="817">
          <cell r="A817">
            <v>567</v>
          </cell>
        </row>
        <row r="818">
          <cell r="A818">
            <v>569</v>
          </cell>
        </row>
        <row r="819">
          <cell r="A819">
            <v>569</v>
          </cell>
        </row>
        <row r="820">
          <cell r="A820">
            <v>569</v>
          </cell>
        </row>
        <row r="821">
          <cell r="A821">
            <v>569</v>
          </cell>
        </row>
        <row r="822">
          <cell r="A822">
            <v>569</v>
          </cell>
        </row>
        <row r="823">
          <cell r="A823">
            <v>569</v>
          </cell>
        </row>
        <row r="824">
          <cell r="A824">
            <v>569</v>
          </cell>
        </row>
        <row r="825">
          <cell r="A825">
            <v>569</v>
          </cell>
        </row>
        <row r="826">
          <cell r="A826">
            <v>569</v>
          </cell>
        </row>
        <row r="827">
          <cell r="A827">
            <v>569</v>
          </cell>
        </row>
        <row r="828">
          <cell r="A828">
            <v>569</v>
          </cell>
        </row>
        <row r="829">
          <cell r="A829">
            <v>569</v>
          </cell>
        </row>
        <row r="830">
          <cell r="A830">
            <v>610</v>
          </cell>
        </row>
        <row r="831">
          <cell r="A831">
            <v>610</v>
          </cell>
        </row>
        <row r="832">
          <cell r="A832">
            <v>610</v>
          </cell>
        </row>
        <row r="833">
          <cell r="A833">
            <v>610</v>
          </cell>
        </row>
        <row r="834">
          <cell r="A834">
            <v>610</v>
          </cell>
        </row>
        <row r="835">
          <cell r="A835">
            <v>610</v>
          </cell>
        </row>
        <row r="836">
          <cell r="A836">
            <v>610</v>
          </cell>
        </row>
        <row r="837">
          <cell r="A837">
            <v>610</v>
          </cell>
        </row>
        <row r="838">
          <cell r="A838">
            <v>610</v>
          </cell>
        </row>
        <row r="839">
          <cell r="A839">
            <v>610</v>
          </cell>
        </row>
        <row r="840">
          <cell r="A840">
            <v>610</v>
          </cell>
        </row>
        <row r="841">
          <cell r="A841">
            <v>610</v>
          </cell>
        </row>
        <row r="842">
          <cell r="A842">
            <v>614</v>
          </cell>
        </row>
        <row r="843">
          <cell r="A843">
            <v>614</v>
          </cell>
        </row>
        <row r="844">
          <cell r="A844">
            <v>614</v>
          </cell>
        </row>
        <row r="845">
          <cell r="A845">
            <v>614</v>
          </cell>
        </row>
        <row r="846">
          <cell r="A846">
            <v>614</v>
          </cell>
        </row>
        <row r="847">
          <cell r="A847">
            <v>614</v>
          </cell>
        </row>
        <row r="848">
          <cell r="A848">
            <v>614</v>
          </cell>
        </row>
        <row r="849">
          <cell r="A849">
            <v>614</v>
          </cell>
        </row>
        <row r="850">
          <cell r="A850">
            <v>614</v>
          </cell>
        </row>
        <row r="851">
          <cell r="A851">
            <v>614</v>
          </cell>
        </row>
        <row r="852">
          <cell r="A852">
            <v>614</v>
          </cell>
        </row>
        <row r="853">
          <cell r="A853">
            <v>614</v>
          </cell>
        </row>
        <row r="854">
          <cell r="A854">
            <v>622</v>
          </cell>
        </row>
        <row r="855">
          <cell r="A855">
            <v>622</v>
          </cell>
        </row>
        <row r="856">
          <cell r="A856">
            <v>622</v>
          </cell>
        </row>
        <row r="857">
          <cell r="A857">
            <v>622</v>
          </cell>
        </row>
        <row r="858">
          <cell r="A858">
            <v>622</v>
          </cell>
        </row>
        <row r="859">
          <cell r="A859">
            <v>622</v>
          </cell>
        </row>
        <row r="860">
          <cell r="A860">
            <v>622</v>
          </cell>
        </row>
        <row r="861">
          <cell r="A861">
            <v>622</v>
          </cell>
        </row>
        <row r="862">
          <cell r="A862">
            <v>622</v>
          </cell>
        </row>
        <row r="863">
          <cell r="A863">
            <v>622</v>
          </cell>
        </row>
        <row r="864">
          <cell r="A864">
            <v>622</v>
          </cell>
        </row>
        <row r="865">
          <cell r="A865">
            <v>622</v>
          </cell>
        </row>
        <row r="866">
          <cell r="A866">
            <v>623</v>
          </cell>
        </row>
        <row r="867">
          <cell r="A867">
            <v>623</v>
          </cell>
        </row>
        <row r="868">
          <cell r="A868">
            <v>623</v>
          </cell>
        </row>
        <row r="869">
          <cell r="A869">
            <v>623</v>
          </cell>
        </row>
        <row r="870">
          <cell r="A870">
            <v>626</v>
          </cell>
        </row>
        <row r="871">
          <cell r="A871">
            <v>626</v>
          </cell>
        </row>
        <row r="872">
          <cell r="A872">
            <v>626</v>
          </cell>
        </row>
        <row r="873">
          <cell r="A873">
            <v>626</v>
          </cell>
        </row>
        <row r="874">
          <cell r="A874">
            <v>626</v>
          </cell>
        </row>
        <row r="875">
          <cell r="A875">
            <v>626</v>
          </cell>
        </row>
        <row r="876">
          <cell r="A876">
            <v>626</v>
          </cell>
        </row>
        <row r="877">
          <cell r="A877">
            <v>626</v>
          </cell>
        </row>
        <row r="878">
          <cell r="A878">
            <v>626</v>
          </cell>
        </row>
        <row r="879">
          <cell r="A879">
            <v>626</v>
          </cell>
        </row>
        <row r="880">
          <cell r="A880">
            <v>626</v>
          </cell>
        </row>
        <row r="881">
          <cell r="A881">
            <v>626</v>
          </cell>
        </row>
        <row r="882">
          <cell r="A882">
            <v>632</v>
          </cell>
        </row>
        <row r="883">
          <cell r="A883">
            <v>632</v>
          </cell>
        </row>
        <row r="884">
          <cell r="A884">
            <v>632</v>
          </cell>
        </row>
        <row r="885">
          <cell r="A885">
            <v>632</v>
          </cell>
        </row>
        <row r="886">
          <cell r="A886">
            <v>632</v>
          </cell>
        </row>
        <row r="887">
          <cell r="A887">
            <v>632</v>
          </cell>
        </row>
        <row r="888">
          <cell r="A888">
            <v>632</v>
          </cell>
        </row>
        <row r="889">
          <cell r="A889">
            <v>632</v>
          </cell>
        </row>
        <row r="890">
          <cell r="A890">
            <v>632</v>
          </cell>
        </row>
        <row r="891">
          <cell r="A891">
            <v>632</v>
          </cell>
        </row>
        <row r="892">
          <cell r="A892">
            <v>632</v>
          </cell>
        </row>
        <row r="893">
          <cell r="A893">
            <v>632</v>
          </cell>
        </row>
        <row r="894">
          <cell r="A894">
            <v>648</v>
          </cell>
        </row>
        <row r="895">
          <cell r="A895">
            <v>648</v>
          </cell>
        </row>
        <row r="896">
          <cell r="A896">
            <v>648</v>
          </cell>
        </row>
        <row r="897">
          <cell r="A897">
            <v>648</v>
          </cell>
        </row>
        <row r="898">
          <cell r="A898">
            <v>648</v>
          </cell>
        </row>
        <row r="899">
          <cell r="A899">
            <v>648</v>
          </cell>
        </row>
        <row r="900">
          <cell r="A900">
            <v>648</v>
          </cell>
        </row>
        <row r="901">
          <cell r="A901">
            <v>648</v>
          </cell>
        </row>
        <row r="902">
          <cell r="A902">
            <v>648</v>
          </cell>
        </row>
        <row r="903">
          <cell r="A903">
            <v>648</v>
          </cell>
        </row>
        <row r="904">
          <cell r="A904">
            <v>648</v>
          </cell>
        </row>
        <row r="905">
          <cell r="A905">
            <v>648</v>
          </cell>
        </row>
        <row r="906">
          <cell r="A906">
            <v>650</v>
          </cell>
        </row>
        <row r="907">
          <cell r="A907">
            <v>650</v>
          </cell>
        </row>
        <row r="908">
          <cell r="A908">
            <v>650</v>
          </cell>
        </row>
        <row r="909">
          <cell r="A909">
            <v>650</v>
          </cell>
        </row>
        <row r="910">
          <cell r="A910">
            <v>650</v>
          </cell>
        </row>
        <row r="911">
          <cell r="A911">
            <v>650</v>
          </cell>
        </row>
        <row r="912">
          <cell r="A912">
            <v>650</v>
          </cell>
        </row>
        <row r="913">
          <cell r="A913">
            <v>650</v>
          </cell>
        </row>
        <row r="914">
          <cell r="A914">
            <v>650</v>
          </cell>
        </row>
        <row r="915">
          <cell r="A915">
            <v>650</v>
          </cell>
        </row>
        <row r="916">
          <cell r="A916">
            <v>650</v>
          </cell>
        </row>
        <row r="917">
          <cell r="A917">
            <v>650</v>
          </cell>
        </row>
        <row r="918">
          <cell r="A918">
            <v>653</v>
          </cell>
        </row>
        <row r="919">
          <cell r="A919">
            <v>653</v>
          </cell>
        </row>
        <row r="920">
          <cell r="A920">
            <v>653</v>
          </cell>
        </row>
        <row r="921">
          <cell r="A921">
            <v>653</v>
          </cell>
        </row>
        <row r="922">
          <cell r="A922">
            <v>653</v>
          </cell>
        </row>
        <row r="923">
          <cell r="A923">
            <v>653</v>
          </cell>
        </row>
        <row r="924">
          <cell r="A924">
            <v>653</v>
          </cell>
        </row>
        <row r="925">
          <cell r="A925">
            <v>653</v>
          </cell>
        </row>
        <row r="926">
          <cell r="A926">
            <v>653</v>
          </cell>
        </row>
        <row r="927">
          <cell r="A927">
            <v>653</v>
          </cell>
        </row>
        <row r="928">
          <cell r="A928">
            <v>653</v>
          </cell>
        </row>
        <row r="929">
          <cell r="A929">
            <v>653</v>
          </cell>
        </row>
        <row r="930">
          <cell r="A930">
            <v>655</v>
          </cell>
        </row>
        <row r="931">
          <cell r="A931">
            <v>655</v>
          </cell>
        </row>
        <row r="932">
          <cell r="A932">
            <v>655</v>
          </cell>
        </row>
        <row r="933">
          <cell r="A933">
            <v>655</v>
          </cell>
        </row>
        <row r="934">
          <cell r="A934">
            <v>655</v>
          </cell>
        </row>
        <row r="935">
          <cell r="A935">
            <v>655</v>
          </cell>
        </row>
        <row r="936">
          <cell r="A936">
            <v>655</v>
          </cell>
        </row>
        <row r="937">
          <cell r="A937">
            <v>655</v>
          </cell>
        </row>
        <row r="938">
          <cell r="A938">
            <v>655</v>
          </cell>
        </row>
        <row r="939">
          <cell r="A939">
            <v>655</v>
          </cell>
        </row>
        <row r="940">
          <cell r="A940">
            <v>655</v>
          </cell>
        </row>
        <row r="941">
          <cell r="A941">
            <v>655</v>
          </cell>
        </row>
        <row r="942">
          <cell r="A942">
            <v>657</v>
          </cell>
        </row>
        <row r="943">
          <cell r="A943">
            <v>657</v>
          </cell>
        </row>
        <row r="944">
          <cell r="A944">
            <v>657</v>
          </cell>
        </row>
        <row r="945">
          <cell r="A945">
            <v>657</v>
          </cell>
        </row>
        <row r="946">
          <cell r="A946">
            <v>657</v>
          </cell>
        </row>
        <row r="947">
          <cell r="A947">
            <v>657</v>
          </cell>
        </row>
        <row r="948">
          <cell r="A948">
            <v>657</v>
          </cell>
        </row>
        <row r="949">
          <cell r="A949">
            <v>657</v>
          </cell>
        </row>
        <row r="950">
          <cell r="A950">
            <v>657</v>
          </cell>
        </row>
        <row r="951">
          <cell r="A951">
            <v>657</v>
          </cell>
        </row>
        <row r="952">
          <cell r="A952">
            <v>657</v>
          </cell>
        </row>
        <row r="953">
          <cell r="A953">
            <v>657</v>
          </cell>
        </row>
        <row r="954">
          <cell r="A954">
            <v>666</v>
          </cell>
        </row>
        <row r="955">
          <cell r="A955">
            <v>666</v>
          </cell>
        </row>
        <row r="956">
          <cell r="A956">
            <v>666</v>
          </cell>
        </row>
        <row r="957">
          <cell r="A957">
            <v>666</v>
          </cell>
        </row>
        <row r="958">
          <cell r="A958">
            <v>666</v>
          </cell>
        </row>
        <row r="959">
          <cell r="A959">
            <v>666</v>
          </cell>
        </row>
        <row r="960">
          <cell r="A960">
            <v>666</v>
          </cell>
        </row>
        <row r="961">
          <cell r="A961">
            <v>666</v>
          </cell>
        </row>
        <row r="962">
          <cell r="A962">
            <v>666</v>
          </cell>
        </row>
        <row r="963">
          <cell r="A963">
            <v>666</v>
          </cell>
        </row>
        <row r="964">
          <cell r="A964">
            <v>666</v>
          </cell>
        </row>
        <row r="965">
          <cell r="A965">
            <v>666</v>
          </cell>
        </row>
        <row r="966">
          <cell r="A966">
            <v>675</v>
          </cell>
        </row>
        <row r="967">
          <cell r="A967">
            <v>675</v>
          </cell>
        </row>
        <row r="968">
          <cell r="A968">
            <v>675</v>
          </cell>
        </row>
        <row r="969">
          <cell r="A969">
            <v>675</v>
          </cell>
        </row>
        <row r="970">
          <cell r="A970">
            <v>690</v>
          </cell>
        </row>
        <row r="971">
          <cell r="A971">
            <v>690</v>
          </cell>
        </row>
        <row r="972">
          <cell r="A972">
            <v>690</v>
          </cell>
        </row>
        <row r="973">
          <cell r="A973">
            <v>690</v>
          </cell>
        </row>
        <row r="974">
          <cell r="A974">
            <v>690</v>
          </cell>
        </row>
        <row r="975">
          <cell r="A975">
            <v>690</v>
          </cell>
        </row>
        <row r="976">
          <cell r="A976">
            <v>690</v>
          </cell>
        </row>
        <row r="977">
          <cell r="A977">
            <v>690</v>
          </cell>
        </row>
        <row r="978">
          <cell r="A978">
            <v>690</v>
          </cell>
        </row>
        <row r="979">
          <cell r="A979">
            <v>690</v>
          </cell>
        </row>
        <row r="980">
          <cell r="A980">
            <v>690</v>
          </cell>
        </row>
        <row r="981">
          <cell r="A981">
            <v>690</v>
          </cell>
        </row>
        <row r="982">
          <cell r="A982">
            <v>693</v>
          </cell>
        </row>
        <row r="983">
          <cell r="A983">
            <v>693</v>
          </cell>
        </row>
        <row r="984">
          <cell r="A984">
            <v>693</v>
          </cell>
        </row>
        <row r="985">
          <cell r="A985">
            <v>693</v>
          </cell>
        </row>
        <row r="986">
          <cell r="A986">
            <v>693</v>
          </cell>
        </row>
        <row r="987">
          <cell r="A987">
            <v>693</v>
          </cell>
        </row>
        <row r="988">
          <cell r="A988">
            <v>693</v>
          </cell>
        </row>
        <row r="989">
          <cell r="A989">
            <v>693</v>
          </cell>
        </row>
        <row r="990">
          <cell r="A990">
            <v>693</v>
          </cell>
        </row>
        <row r="991">
          <cell r="A991">
            <v>693</v>
          </cell>
        </row>
        <row r="992">
          <cell r="A992">
            <v>693</v>
          </cell>
        </row>
        <row r="993">
          <cell r="A993">
            <v>693</v>
          </cell>
        </row>
        <row r="994">
          <cell r="A994">
            <v>695</v>
          </cell>
        </row>
        <row r="995">
          <cell r="A995">
            <v>695</v>
          </cell>
        </row>
        <row r="996">
          <cell r="A996">
            <v>695</v>
          </cell>
        </row>
        <row r="997">
          <cell r="A997">
            <v>695</v>
          </cell>
        </row>
        <row r="998">
          <cell r="A998">
            <v>695</v>
          </cell>
        </row>
        <row r="999">
          <cell r="A999">
            <v>695</v>
          </cell>
        </row>
        <row r="1000">
          <cell r="A1000">
            <v>695</v>
          </cell>
        </row>
        <row r="1001">
          <cell r="A1001">
            <v>695</v>
          </cell>
        </row>
        <row r="1002">
          <cell r="A1002">
            <v>695</v>
          </cell>
        </row>
        <row r="1003">
          <cell r="A1003">
            <v>695</v>
          </cell>
        </row>
        <row r="1004">
          <cell r="A1004">
            <v>695</v>
          </cell>
        </row>
        <row r="1005">
          <cell r="A1005">
            <v>695</v>
          </cell>
        </row>
        <row r="1006">
          <cell r="A1006">
            <v>696</v>
          </cell>
        </row>
        <row r="1007">
          <cell r="A1007">
            <v>696</v>
          </cell>
        </row>
        <row r="1008">
          <cell r="A1008">
            <v>696</v>
          </cell>
        </row>
        <row r="1009">
          <cell r="A1009">
            <v>696</v>
          </cell>
        </row>
        <row r="1010">
          <cell r="A1010">
            <v>696</v>
          </cell>
        </row>
        <row r="1011">
          <cell r="A1011">
            <v>696</v>
          </cell>
        </row>
        <row r="1012">
          <cell r="A1012">
            <v>696</v>
          </cell>
        </row>
        <row r="1013">
          <cell r="A1013">
            <v>696</v>
          </cell>
        </row>
        <row r="1014">
          <cell r="A1014">
            <v>696</v>
          </cell>
        </row>
        <row r="1015">
          <cell r="A1015">
            <v>696</v>
          </cell>
        </row>
        <row r="1016">
          <cell r="A1016">
            <v>696</v>
          </cell>
        </row>
        <row r="1017">
          <cell r="A1017">
            <v>696</v>
          </cell>
        </row>
        <row r="1018">
          <cell r="A1018">
            <v>704</v>
          </cell>
        </row>
        <row r="1019">
          <cell r="A1019">
            <v>704</v>
          </cell>
        </row>
        <row r="1020">
          <cell r="A1020">
            <v>704</v>
          </cell>
        </row>
        <row r="1021">
          <cell r="A1021">
            <v>704</v>
          </cell>
        </row>
        <row r="1022">
          <cell r="A1022">
            <v>704</v>
          </cell>
        </row>
        <row r="1023">
          <cell r="A1023">
            <v>704</v>
          </cell>
        </row>
        <row r="1024">
          <cell r="A1024">
            <v>704</v>
          </cell>
        </row>
        <row r="1025">
          <cell r="A1025">
            <v>704</v>
          </cell>
        </row>
        <row r="1026">
          <cell r="A1026">
            <v>704</v>
          </cell>
        </row>
        <row r="1027">
          <cell r="A1027">
            <v>704</v>
          </cell>
        </row>
        <row r="1028">
          <cell r="A1028">
            <v>704</v>
          </cell>
        </row>
        <row r="1029">
          <cell r="A1029">
            <v>704</v>
          </cell>
        </row>
        <row r="1030">
          <cell r="A1030">
            <v>705</v>
          </cell>
        </row>
        <row r="1031">
          <cell r="A1031">
            <v>705</v>
          </cell>
        </row>
        <row r="1032">
          <cell r="A1032">
            <v>705</v>
          </cell>
        </row>
        <row r="1033">
          <cell r="A1033">
            <v>705</v>
          </cell>
        </row>
        <row r="1034">
          <cell r="A1034">
            <v>705</v>
          </cell>
        </row>
        <row r="1035">
          <cell r="A1035">
            <v>705</v>
          </cell>
        </row>
        <row r="1036">
          <cell r="A1036">
            <v>705</v>
          </cell>
        </row>
        <row r="1037">
          <cell r="A1037">
            <v>705</v>
          </cell>
        </row>
        <row r="1038">
          <cell r="A1038">
            <v>705</v>
          </cell>
        </row>
        <row r="1039">
          <cell r="A1039">
            <v>705</v>
          </cell>
        </row>
        <row r="1040">
          <cell r="A1040">
            <v>705</v>
          </cell>
        </row>
        <row r="1041">
          <cell r="A1041">
            <v>705</v>
          </cell>
        </row>
        <row r="1042">
          <cell r="A1042">
            <v>708</v>
          </cell>
        </row>
        <row r="1043">
          <cell r="A1043">
            <v>708</v>
          </cell>
        </row>
        <row r="1044">
          <cell r="A1044">
            <v>708</v>
          </cell>
        </row>
        <row r="1045">
          <cell r="A1045">
            <v>708</v>
          </cell>
        </row>
        <row r="1046">
          <cell r="A1046">
            <v>713</v>
          </cell>
        </row>
        <row r="1047">
          <cell r="A1047">
            <v>713</v>
          </cell>
        </row>
        <row r="1048">
          <cell r="A1048">
            <v>713</v>
          </cell>
        </row>
        <row r="1049">
          <cell r="A1049">
            <v>713</v>
          </cell>
        </row>
        <row r="1050">
          <cell r="A1050">
            <v>713</v>
          </cell>
        </row>
        <row r="1051">
          <cell r="A1051">
            <v>713</v>
          </cell>
        </row>
        <row r="1052">
          <cell r="A1052">
            <v>713</v>
          </cell>
        </row>
        <row r="1053">
          <cell r="A1053">
            <v>713</v>
          </cell>
        </row>
        <row r="1054">
          <cell r="A1054">
            <v>713</v>
          </cell>
        </row>
        <row r="1055">
          <cell r="A1055">
            <v>713</v>
          </cell>
        </row>
        <row r="1056">
          <cell r="A1056">
            <v>713</v>
          </cell>
        </row>
        <row r="1057">
          <cell r="A1057">
            <v>713</v>
          </cell>
        </row>
        <row r="1058">
          <cell r="A1058">
            <v>727</v>
          </cell>
        </row>
        <row r="1059">
          <cell r="A1059">
            <v>727</v>
          </cell>
        </row>
        <row r="1060">
          <cell r="A1060">
            <v>727</v>
          </cell>
        </row>
        <row r="1061">
          <cell r="A1061">
            <v>727</v>
          </cell>
        </row>
        <row r="1062">
          <cell r="A1062">
            <v>727</v>
          </cell>
        </row>
        <row r="1063">
          <cell r="A1063">
            <v>727</v>
          </cell>
        </row>
        <row r="1064">
          <cell r="A1064">
            <v>727</v>
          </cell>
        </row>
        <row r="1065">
          <cell r="A1065">
            <v>727</v>
          </cell>
        </row>
        <row r="1066">
          <cell r="A1066">
            <v>727</v>
          </cell>
        </row>
        <row r="1067">
          <cell r="A1067">
            <v>727</v>
          </cell>
        </row>
        <row r="1068">
          <cell r="A1068">
            <v>727</v>
          </cell>
        </row>
        <row r="1069">
          <cell r="A1069">
            <v>727</v>
          </cell>
        </row>
        <row r="1070">
          <cell r="A1070">
            <v>733</v>
          </cell>
        </row>
        <row r="1071">
          <cell r="A1071">
            <v>733</v>
          </cell>
        </row>
        <row r="1072">
          <cell r="A1072">
            <v>733</v>
          </cell>
        </row>
        <row r="1073">
          <cell r="A1073">
            <v>733</v>
          </cell>
        </row>
        <row r="1074">
          <cell r="A1074">
            <v>733</v>
          </cell>
        </row>
        <row r="1075">
          <cell r="A1075">
            <v>733</v>
          </cell>
        </row>
        <row r="1076">
          <cell r="A1076">
            <v>733</v>
          </cell>
        </row>
        <row r="1077">
          <cell r="A1077">
            <v>733</v>
          </cell>
        </row>
        <row r="1078">
          <cell r="A1078">
            <v>733</v>
          </cell>
        </row>
        <row r="1079">
          <cell r="A1079">
            <v>733</v>
          </cell>
        </row>
        <row r="1080">
          <cell r="A1080">
            <v>733</v>
          </cell>
        </row>
        <row r="1081">
          <cell r="A1081">
            <v>733</v>
          </cell>
        </row>
        <row r="1082">
          <cell r="A1082">
            <v>739</v>
          </cell>
        </row>
        <row r="1083">
          <cell r="A1083">
            <v>739</v>
          </cell>
        </row>
        <row r="1084">
          <cell r="A1084">
            <v>739</v>
          </cell>
        </row>
        <row r="1085">
          <cell r="A1085">
            <v>739</v>
          </cell>
        </row>
        <row r="1086">
          <cell r="A1086">
            <v>739</v>
          </cell>
        </row>
        <row r="1087">
          <cell r="A1087">
            <v>739</v>
          </cell>
        </row>
        <row r="1088">
          <cell r="A1088">
            <v>739</v>
          </cell>
        </row>
        <row r="1089">
          <cell r="A1089">
            <v>739</v>
          </cell>
        </row>
        <row r="1090">
          <cell r="A1090">
            <v>739</v>
          </cell>
        </row>
        <row r="1091">
          <cell r="A1091">
            <v>739</v>
          </cell>
        </row>
        <row r="1092">
          <cell r="A1092">
            <v>739</v>
          </cell>
        </row>
        <row r="1093">
          <cell r="A1093">
            <v>739</v>
          </cell>
        </row>
        <row r="1094">
          <cell r="A1094">
            <v>751</v>
          </cell>
        </row>
        <row r="1095">
          <cell r="A1095">
            <v>751</v>
          </cell>
        </row>
        <row r="1096">
          <cell r="A1096">
            <v>751</v>
          </cell>
        </row>
        <row r="1097">
          <cell r="A1097">
            <v>751</v>
          </cell>
        </row>
        <row r="1098">
          <cell r="A1098">
            <v>751</v>
          </cell>
        </row>
        <row r="1099">
          <cell r="A1099">
            <v>751</v>
          </cell>
        </row>
        <row r="1100">
          <cell r="A1100">
            <v>751</v>
          </cell>
        </row>
        <row r="1101">
          <cell r="A1101">
            <v>751</v>
          </cell>
        </row>
        <row r="1102">
          <cell r="A1102">
            <v>751</v>
          </cell>
        </row>
        <row r="1103">
          <cell r="A1103">
            <v>751</v>
          </cell>
        </row>
        <row r="1104">
          <cell r="A1104">
            <v>751</v>
          </cell>
        </row>
        <row r="1105">
          <cell r="A1105">
            <v>751</v>
          </cell>
        </row>
        <row r="1106">
          <cell r="A1106">
            <v>752</v>
          </cell>
        </row>
        <row r="1107">
          <cell r="A1107">
            <v>752</v>
          </cell>
        </row>
        <row r="1108">
          <cell r="A1108">
            <v>752</v>
          </cell>
        </row>
        <row r="1109">
          <cell r="A1109">
            <v>752</v>
          </cell>
        </row>
        <row r="1110">
          <cell r="A1110">
            <v>752</v>
          </cell>
        </row>
        <row r="1111">
          <cell r="A1111">
            <v>752</v>
          </cell>
        </row>
        <row r="1112">
          <cell r="A1112">
            <v>752</v>
          </cell>
        </row>
        <row r="1113">
          <cell r="A1113">
            <v>752</v>
          </cell>
        </row>
        <row r="1114">
          <cell r="A1114">
            <v>752</v>
          </cell>
        </row>
        <row r="1115">
          <cell r="A1115">
            <v>752</v>
          </cell>
        </row>
        <row r="1116">
          <cell r="A1116">
            <v>752</v>
          </cell>
        </row>
        <row r="1117">
          <cell r="A1117">
            <v>752</v>
          </cell>
        </row>
        <row r="1118">
          <cell r="A1118">
            <v>781</v>
          </cell>
        </row>
        <row r="1119">
          <cell r="A1119">
            <v>781</v>
          </cell>
        </row>
        <row r="1120">
          <cell r="A1120">
            <v>781</v>
          </cell>
        </row>
        <row r="1121">
          <cell r="A1121">
            <v>781</v>
          </cell>
        </row>
        <row r="1122">
          <cell r="A1122">
            <v>781</v>
          </cell>
        </row>
        <row r="1123">
          <cell r="A1123">
            <v>781</v>
          </cell>
        </row>
        <row r="1124">
          <cell r="A1124">
            <v>781</v>
          </cell>
        </row>
        <row r="1125">
          <cell r="A1125">
            <v>781</v>
          </cell>
        </row>
        <row r="1126">
          <cell r="A1126">
            <v>781</v>
          </cell>
        </row>
        <row r="1127">
          <cell r="A1127">
            <v>781</v>
          </cell>
        </row>
        <row r="1128">
          <cell r="A1128">
            <v>781</v>
          </cell>
        </row>
        <row r="1129">
          <cell r="A1129">
            <v>781</v>
          </cell>
        </row>
        <row r="1130">
          <cell r="A1130">
            <v>791</v>
          </cell>
        </row>
        <row r="1131">
          <cell r="A1131">
            <v>791</v>
          </cell>
        </row>
        <row r="1132">
          <cell r="A1132">
            <v>791</v>
          </cell>
        </row>
        <row r="1133">
          <cell r="A1133">
            <v>791</v>
          </cell>
        </row>
        <row r="1134">
          <cell r="A1134">
            <v>791</v>
          </cell>
        </row>
        <row r="1135">
          <cell r="A1135">
            <v>791</v>
          </cell>
        </row>
        <row r="1136">
          <cell r="A1136">
            <v>791</v>
          </cell>
        </row>
        <row r="1137">
          <cell r="A1137">
            <v>791</v>
          </cell>
        </row>
        <row r="1138">
          <cell r="A1138">
            <v>791</v>
          </cell>
        </row>
        <row r="1139">
          <cell r="A1139">
            <v>791</v>
          </cell>
        </row>
        <row r="1140">
          <cell r="A1140">
            <v>791</v>
          </cell>
        </row>
        <row r="1141">
          <cell r="A1141">
            <v>791</v>
          </cell>
        </row>
        <row r="1142">
          <cell r="A1142">
            <v>795</v>
          </cell>
        </row>
        <row r="1143">
          <cell r="A1143">
            <v>795</v>
          </cell>
        </row>
        <row r="1144">
          <cell r="A1144">
            <v>795</v>
          </cell>
        </row>
        <row r="1145">
          <cell r="A1145">
            <v>795</v>
          </cell>
        </row>
        <row r="1146">
          <cell r="A1146">
            <v>795</v>
          </cell>
        </row>
        <row r="1147">
          <cell r="A1147">
            <v>795</v>
          </cell>
        </row>
        <row r="1148">
          <cell r="A1148">
            <v>795</v>
          </cell>
        </row>
        <row r="1149">
          <cell r="A1149">
            <v>795</v>
          </cell>
        </row>
        <row r="1150">
          <cell r="A1150">
            <v>795</v>
          </cell>
        </row>
        <row r="1151">
          <cell r="A1151">
            <v>795</v>
          </cell>
        </row>
        <row r="1152">
          <cell r="A1152">
            <v>795</v>
          </cell>
        </row>
        <row r="1153">
          <cell r="A1153">
            <v>795</v>
          </cell>
        </row>
        <row r="1154">
          <cell r="A1154">
            <v>798</v>
          </cell>
        </row>
        <row r="1155">
          <cell r="A1155">
            <v>798</v>
          </cell>
        </row>
        <row r="1156">
          <cell r="A1156">
            <v>798</v>
          </cell>
        </row>
        <row r="1157">
          <cell r="A1157">
            <v>798</v>
          </cell>
        </row>
        <row r="1158">
          <cell r="A1158">
            <v>798</v>
          </cell>
        </row>
        <row r="1159">
          <cell r="A1159">
            <v>798</v>
          </cell>
        </row>
        <row r="1160">
          <cell r="A1160">
            <v>798</v>
          </cell>
        </row>
        <row r="1161">
          <cell r="A1161">
            <v>798</v>
          </cell>
        </row>
        <row r="1162">
          <cell r="A1162">
            <v>798</v>
          </cell>
        </row>
        <row r="1163">
          <cell r="A1163">
            <v>798</v>
          </cell>
        </row>
        <row r="1164">
          <cell r="A1164">
            <v>798</v>
          </cell>
        </row>
        <row r="1165">
          <cell r="A1165">
            <v>798</v>
          </cell>
        </row>
        <row r="1166">
          <cell r="A1166">
            <v>803</v>
          </cell>
        </row>
        <row r="1167">
          <cell r="A1167">
            <v>803</v>
          </cell>
        </row>
        <row r="1168">
          <cell r="A1168">
            <v>803</v>
          </cell>
        </row>
        <row r="1169">
          <cell r="A1169">
            <v>803</v>
          </cell>
        </row>
        <row r="1170">
          <cell r="A1170">
            <v>803</v>
          </cell>
        </row>
        <row r="1171">
          <cell r="A1171">
            <v>803</v>
          </cell>
        </row>
        <row r="1172">
          <cell r="A1172">
            <v>803</v>
          </cell>
        </row>
        <row r="1173">
          <cell r="A1173">
            <v>803</v>
          </cell>
        </row>
        <row r="1174">
          <cell r="A1174">
            <v>803</v>
          </cell>
        </row>
        <row r="1175">
          <cell r="A1175">
            <v>803</v>
          </cell>
        </row>
        <row r="1176">
          <cell r="A1176">
            <v>803</v>
          </cell>
        </row>
        <row r="1177">
          <cell r="A1177">
            <v>803</v>
          </cell>
        </row>
        <row r="1178">
          <cell r="A1178">
            <v>808</v>
          </cell>
        </row>
        <row r="1179">
          <cell r="A1179">
            <v>808</v>
          </cell>
        </row>
        <row r="1180">
          <cell r="A1180">
            <v>808</v>
          </cell>
        </row>
        <row r="1181">
          <cell r="A1181">
            <v>808</v>
          </cell>
        </row>
        <row r="1182">
          <cell r="A1182">
            <v>808</v>
          </cell>
        </row>
        <row r="1183">
          <cell r="A1183">
            <v>808</v>
          </cell>
        </row>
        <row r="1184">
          <cell r="A1184">
            <v>808</v>
          </cell>
        </row>
        <row r="1185">
          <cell r="A1185">
            <v>808</v>
          </cell>
        </row>
        <row r="1186">
          <cell r="A1186">
            <v>808</v>
          </cell>
        </row>
        <row r="1187">
          <cell r="A1187">
            <v>808</v>
          </cell>
        </row>
        <row r="1188">
          <cell r="A1188">
            <v>808</v>
          </cell>
        </row>
        <row r="1189">
          <cell r="A1189">
            <v>808</v>
          </cell>
        </row>
        <row r="1190">
          <cell r="A1190">
            <v>817</v>
          </cell>
        </row>
        <row r="1191">
          <cell r="A1191">
            <v>817</v>
          </cell>
        </row>
        <row r="1192">
          <cell r="A1192">
            <v>817</v>
          </cell>
        </row>
        <row r="1193">
          <cell r="A1193">
            <v>817</v>
          </cell>
        </row>
        <row r="1194">
          <cell r="A1194">
            <v>817</v>
          </cell>
        </row>
        <row r="1195">
          <cell r="A1195">
            <v>817</v>
          </cell>
        </row>
        <row r="1196">
          <cell r="A1196">
            <v>817</v>
          </cell>
        </row>
        <row r="1197">
          <cell r="A1197">
            <v>817</v>
          </cell>
        </row>
        <row r="1198">
          <cell r="A1198">
            <v>817</v>
          </cell>
        </row>
        <row r="1199">
          <cell r="A1199">
            <v>817</v>
          </cell>
        </row>
        <row r="1200">
          <cell r="A1200">
            <v>817</v>
          </cell>
        </row>
        <row r="1201">
          <cell r="A1201">
            <v>817</v>
          </cell>
        </row>
        <row r="1202">
          <cell r="A1202">
            <v>819</v>
          </cell>
        </row>
        <row r="1203">
          <cell r="A1203">
            <v>819</v>
          </cell>
        </row>
        <row r="1204">
          <cell r="A1204">
            <v>819</v>
          </cell>
        </row>
        <row r="1205">
          <cell r="A1205">
            <v>819</v>
          </cell>
        </row>
        <row r="1206">
          <cell r="A1206">
            <v>819</v>
          </cell>
        </row>
        <row r="1207">
          <cell r="A1207">
            <v>819</v>
          </cell>
        </row>
        <row r="1208">
          <cell r="A1208">
            <v>819</v>
          </cell>
        </row>
        <row r="1209">
          <cell r="A1209">
            <v>819</v>
          </cell>
        </row>
        <row r="1210">
          <cell r="A1210">
            <v>859</v>
          </cell>
        </row>
        <row r="1211">
          <cell r="A1211">
            <v>859</v>
          </cell>
        </row>
        <row r="1212">
          <cell r="A1212">
            <v>859</v>
          </cell>
        </row>
        <row r="1213">
          <cell r="A1213">
            <v>859</v>
          </cell>
        </row>
        <row r="1214">
          <cell r="A1214">
            <v>859</v>
          </cell>
        </row>
        <row r="1215">
          <cell r="A1215">
            <v>859</v>
          </cell>
        </row>
        <row r="1216">
          <cell r="A1216">
            <v>859</v>
          </cell>
        </row>
        <row r="1217">
          <cell r="A1217">
            <v>859</v>
          </cell>
        </row>
        <row r="1218">
          <cell r="A1218">
            <v>859</v>
          </cell>
        </row>
        <row r="1219">
          <cell r="A1219">
            <v>859</v>
          </cell>
        </row>
        <row r="1220">
          <cell r="A1220">
            <v>859</v>
          </cell>
        </row>
        <row r="1221">
          <cell r="A1221">
            <v>859</v>
          </cell>
        </row>
        <row r="1222">
          <cell r="A1222">
            <v>866</v>
          </cell>
        </row>
        <row r="1223">
          <cell r="A1223">
            <v>866</v>
          </cell>
        </row>
        <row r="1224">
          <cell r="A1224">
            <v>866</v>
          </cell>
        </row>
        <row r="1225">
          <cell r="A1225">
            <v>866</v>
          </cell>
        </row>
        <row r="1226">
          <cell r="A1226">
            <v>866</v>
          </cell>
        </row>
        <row r="1227">
          <cell r="A1227">
            <v>866</v>
          </cell>
        </row>
        <row r="1228">
          <cell r="A1228">
            <v>866</v>
          </cell>
        </row>
        <row r="1229">
          <cell r="A1229">
            <v>866</v>
          </cell>
        </row>
        <row r="1230">
          <cell r="A1230">
            <v>866</v>
          </cell>
        </row>
        <row r="1231">
          <cell r="A1231">
            <v>866</v>
          </cell>
        </row>
        <row r="1232">
          <cell r="A1232">
            <v>866</v>
          </cell>
        </row>
        <row r="1233">
          <cell r="A1233">
            <v>866</v>
          </cell>
        </row>
        <row r="1234">
          <cell r="A1234">
            <v>868</v>
          </cell>
        </row>
        <row r="1235">
          <cell r="A1235">
            <v>868</v>
          </cell>
        </row>
        <row r="1236">
          <cell r="A1236">
            <v>868</v>
          </cell>
        </row>
        <row r="1237">
          <cell r="A1237">
            <v>868</v>
          </cell>
        </row>
        <row r="1238">
          <cell r="A1238">
            <v>868</v>
          </cell>
        </row>
        <row r="1239">
          <cell r="A1239">
            <v>868</v>
          </cell>
        </row>
        <row r="1240">
          <cell r="A1240">
            <v>868</v>
          </cell>
        </row>
        <row r="1241">
          <cell r="A1241">
            <v>868</v>
          </cell>
        </row>
        <row r="1242">
          <cell r="A1242">
            <v>878</v>
          </cell>
        </row>
        <row r="1243">
          <cell r="A1243">
            <v>878</v>
          </cell>
        </row>
        <row r="1244">
          <cell r="A1244">
            <v>878</v>
          </cell>
        </row>
        <row r="1245">
          <cell r="A1245">
            <v>878</v>
          </cell>
        </row>
        <row r="1246">
          <cell r="A1246">
            <v>878</v>
          </cell>
        </row>
        <row r="1247">
          <cell r="A1247">
            <v>878</v>
          </cell>
        </row>
        <row r="1248">
          <cell r="A1248">
            <v>878</v>
          </cell>
        </row>
        <row r="1249">
          <cell r="A1249">
            <v>878</v>
          </cell>
        </row>
        <row r="1250">
          <cell r="A1250">
            <v>878</v>
          </cell>
        </row>
        <row r="1251">
          <cell r="A1251">
            <v>878</v>
          </cell>
        </row>
        <row r="1252">
          <cell r="A1252">
            <v>878</v>
          </cell>
        </row>
        <row r="1253">
          <cell r="A1253">
            <v>878</v>
          </cell>
        </row>
        <row r="1254">
          <cell r="A1254">
            <v>306708</v>
          </cell>
        </row>
        <row r="1255">
          <cell r="A1255">
            <v>306708</v>
          </cell>
        </row>
        <row r="1256">
          <cell r="A1256">
            <v>306708</v>
          </cell>
        </row>
        <row r="1257">
          <cell r="A1257">
            <v>306708</v>
          </cell>
        </row>
        <row r="1258">
          <cell r="A1258">
            <v>306708</v>
          </cell>
        </row>
        <row r="1259">
          <cell r="A1259">
            <v>306708</v>
          </cell>
        </row>
        <row r="1260">
          <cell r="A1260">
            <v>306708</v>
          </cell>
        </row>
        <row r="1261">
          <cell r="A1261">
            <v>306708</v>
          </cell>
        </row>
        <row r="1262">
          <cell r="A1262">
            <v>307211</v>
          </cell>
        </row>
        <row r="1263">
          <cell r="A1263">
            <v>307211</v>
          </cell>
        </row>
        <row r="1264">
          <cell r="A1264">
            <v>307211</v>
          </cell>
        </row>
        <row r="1265">
          <cell r="A1265">
            <v>307211</v>
          </cell>
        </row>
        <row r="1266">
          <cell r="A1266">
            <v>307211</v>
          </cell>
        </row>
        <row r="1267">
          <cell r="A1267">
            <v>307211</v>
          </cell>
        </row>
        <row r="1268">
          <cell r="A1268">
            <v>307211</v>
          </cell>
        </row>
        <row r="1269">
          <cell r="A1269">
            <v>307211</v>
          </cell>
        </row>
        <row r="1270">
          <cell r="A1270">
            <v>307211</v>
          </cell>
        </row>
        <row r="1271">
          <cell r="A1271">
            <v>307211</v>
          </cell>
        </row>
        <row r="1272">
          <cell r="A1272">
            <v>307211</v>
          </cell>
        </row>
        <row r="1273">
          <cell r="A1273">
            <v>307211</v>
          </cell>
        </row>
        <row r="1274">
          <cell r="A1274">
            <v>308807</v>
          </cell>
        </row>
        <row r="1275">
          <cell r="A1275">
            <v>308807</v>
          </cell>
        </row>
        <row r="1276">
          <cell r="A1276">
            <v>308807</v>
          </cell>
        </row>
        <row r="1277">
          <cell r="A1277">
            <v>308807</v>
          </cell>
        </row>
        <row r="1278">
          <cell r="A1278">
            <v>308807</v>
          </cell>
        </row>
        <row r="1279">
          <cell r="A1279">
            <v>308807</v>
          </cell>
        </row>
        <row r="1280">
          <cell r="A1280">
            <v>308807</v>
          </cell>
        </row>
        <row r="1281">
          <cell r="A1281">
            <v>308807</v>
          </cell>
        </row>
        <row r="1282">
          <cell r="A1282">
            <v>308807</v>
          </cell>
        </row>
        <row r="1283">
          <cell r="A1283">
            <v>308807</v>
          </cell>
        </row>
        <row r="1284">
          <cell r="A1284">
            <v>308807</v>
          </cell>
        </row>
        <row r="1285">
          <cell r="A1285">
            <v>308807</v>
          </cell>
        </row>
        <row r="1286">
          <cell r="A1286">
            <v>311068</v>
          </cell>
        </row>
        <row r="1287">
          <cell r="A1287">
            <v>311068</v>
          </cell>
        </row>
        <row r="1288">
          <cell r="A1288">
            <v>311068</v>
          </cell>
        </row>
        <row r="1289">
          <cell r="A1289">
            <v>311068</v>
          </cell>
        </row>
        <row r="1290">
          <cell r="A1290">
            <v>311068</v>
          </cell>
        </row>
        <row r="1291">
          <cell r="A1291">
            <v>311068</v>
          </cell>
        </row>
        <row r="1292">
          <cell r="A1292">
            <v>311068</v>
          </cell>
        </row>
        <row r="1293">
          <cell r="A1293">
            <v>311068</v>
          </cell>
        </row>
        <row r="1294">
          <cell r="A1294">
            <v>311068</v>
          </cell>
        </row>
        <row r="1295">
          <cell r="A1295">
            <v>311068</v>
          </cell>
        </row>
        <row r="1296">
          <cell r="A1296">
            <v>311068</v>
          </cell>
        </row>
        <row r="1297">
          <cell r="A1297">
            <v>311068</v>
          </cell>
        </row>
        <row r="1298">
          <cell r="A1298">
            <v>311472</v>
          </cell>
        </row>
        <row r="1299">
          <cell r="A1299">
            <v>311472</v>
          </cell>
        </row>
        <row r="1300">
          <cell r="A1300">
            <v>311472</v>
          </cell>
        </row>
        <row r="1301">
          <cell r="A1301">
            <v>311472</v>
          </cell>
        </row>
        <row r="1302">
          <cell r="A1302">
            <v>311472</v>
          </cell>
        </row>
        <row r="1303">
          <cell r="A1303">
            <v>311472</v>
          </cell>
        </row>
        <row r="1304">
          <cell r="A1304">
            <v>311472</v>
          </cell>
        </row>
        <row r="1305">
          <cell r="A1305">
            <v>311472</v>
          </cell>
        </row>
        <row r="1306">
          <cell r="A1306">
            <v>311472</v>
          </cell>
        </row>
        <row r="1307">
          <cell r="A1307">
            <v>311472</v>
          </cell>
        </row>
        <row r="1308">
          <cell r="A1308">
            <v>311472</v>
          </cell>
        </row>
        <row r="1309">
          <cell r="A1309">
            <v>311472</v>
          </cell>
        </row>
        <row r="1310">
          <cell r="A1310">
            <v>320298</v>
          </cell>
        </row>
        <row r="1311">
          <cell r="A1311">
            <v>320298</v>
          </cell>
        </row>
        <row r="1312">
          <cell r="A1312">
            <v>320298</v>
          </cell>
        </row>
        <row r="1313">
          <cell r="A1313">
            <v>320298</v>
          </cell>
        </row>
        <row r="1314">
          <cell r="A1314">
            <v>320298</v>
          </cell>
        </row>
        <row r="1315">
          <cell r="A1315">
            <v>320298</v>
          </cell>
        </row>
        <row r="1316">
          <cell r="A1316">
            <v>320298</v>
          </cell>
        </row>
        <row r="1317">
          <cell r="A1317">
            <v>320298</v>
          </cell>
        </row>
        <row r="1318">
          <cell r="A1318">
            <v>320298</v>
          </cell>
        </row>
        <row r="1319">
          <cell r="A1319">
            <v>320298</v>
          </cell>
        </row>
        <row r="1320">
          <cell r="A1320">
            <v>320298</v>
          </cell>
        </row>
        <row r="1321">
          <cell r="A1321">
            <v>320298</v>
          </cell>
        </row>
        <row r="1322">
          <cell r="A1322">
            <v>327630</v>
          </cell>
        </row>
        <row r="1323">
          <cell r="A1323">
            <v>327630</v>
          </cell>
        </row>
        <row r="1324">
          <cell r="A1324">
            <v>327630</v>
          </cell>
        </row>
        <row r="1325">
          <cell r="A1325">
            <v>327630</v>
          </cell>
        </row>
        <row r="1326">
          <cell r="A1326">
            <v>327630</v>
          </cell>
        </row>
        <row r="1327">
          <cell r="A1327">
            <v>327630</v>
          </cell>
        </row>
        <row r="1328">
          <cell r="A1328">
            <v>327630</v>
          </cell>
        </row>
        <row r="1329">
          <cell r="A1329">
            <v>327630</v>
          </cell>
        </row>
        <row r="1330">
          <cell r="A1330">
            <v>327630</v>
          </cell>
        </row>
        <row r="1331">
          <cell r="A1331">
            <v>327630</v>
          </cell>
        </row>
        <row r="1332">
          <cell r="A1332">
            <v>327630</v>
          </cell>
        </row>
        <row r="1333">
          <cell r="A1333">
            <v>327630</v>
          </cell>
        </row>
        <row r="1334">
          <cell r="A1334">
            <v>343602</v>
          </cell>
        </row>
        <row r="1335">
          <cell r="A1335">
            <v>343602</v>
          </cell>
        </row>
        <row r="1336">
          <cell r="A1336">
            <v>343602</v>
          </cell>
        </row>
        <row r="1337">
          <cell r="A1337">
            <v>343602</v>
          </cell>
        </row>
        <row r="1338">
          <cell r="A1338">
            <v>343602</v>
          </cell>
        </row>
        <row r="1339">
          <cell r="A1339">
            <v>343602</v>
          </cell>
        </row>
        <row r="1340">
          <cell r="A1340">
            <v>343602</v>
          </cell>
        </row>
        <row r="1341">
          <cell r="A1341">
            <v>343602</v>
          </cell>
        </row>
        <row r="1342">
          <cell r="A1342">
            <v>343602</v>
          </cell>
        </row>
        <row r="1343">
          <cell r="A1343">
            <v>343602</v>
          </cell>
        </row>
        <row r="1344">
          <cell r="A1344">
            <v>343602</v>
          </cell>
        </row>
        <row r="1345">
          <cell r="A1345">
            <v>343602</v>
          </cell>
        </row>
        <row r="1346">
          <cell r="A1346">
            <v>343910</v>
          </cell>
        </row>
        <row r="1347">
          <cell r="A1347">
            <v>343910</v>
          </cell>
        </row>
        <row r="1348">
          <cell r="A1348">
            <v>343910</v>
          </cell>
        </row>
        <row r="1349">
          <cell r="A1349">
            <v>343910</v>
          </cell>
        </row>
        <row r="1350">
          <cell r="A1350">
            <v>343910</v>
          </cell>
        </row>
        <row r="1351">
          <cell r="A1351">
            <v>343910</v>
          </cell>
        </row>
        <row r="1352">
          <cell r="A1352">
            <v>343910</v>
          </cell>
        </row>
        <row r="1353">
          <cell r="A1353">
            <v>343910</v>
          </cell>
        </row>
        <row r="1354">
          <cell r="A1354">
            <v>343910</v>
          </cell>
        </row>
        <row r="1355">
          <cell r="A1355">
            <v>343910</v>
          </cell>
        </row>
        <row r="1356">
          <cell r="A1356">
            <v>343910</v>
          </cell>
        </row>
        <row r="1357">
          <cell r="A1357">
            <v>343910</v>
          </cell>
        </row>
        <row r="1358">
          <cell r="A1358">
            <v>350079</v>
          </cell>
        </row>
        <row r="1359">
          <cell r="A1359">
            <v>350079</v>
          </cell>
        </row>
        <row r="1360">
          <cell r="A1360">
            <v>350079</v>
          </cell>
        </row>
        <row r="1361">
          <cell r="A1361">
            <v>350079</v>
          </cell>
        </row>
        <row r="1362">
          <cell r="A1362">
            <v>350079</v>
          </cell>
        </row>
        <row r="1363">
          <cell r="A1363">
            <v>350079</v>
          </cell>
        </row>
        <row r="1364">
          <cell r="A1364">
            <v>350079</v>
          </cell>
        </row>
        <row r="1365">
          <cell r="A1365">
            <v>350079</v>
          </cell>
        </row>
        <row r="1366">
          <cell r="A1366">
            <v>350079</v>
          </cell>
        </row>
        <row r="1367">
          <cell r="A1367">
            <v>350079</v>
          </cell>
        </row>
        <row r="1368">
          <cell r="A1368">
            <v>350079</v>
          </cell>
        </row>
        <row r="1369">
          <cell r="A1369">
            <v>350079</v>
          </cell>
        </row>
        <row r="1370">
          <cell r="A1370">
            <v>357312</v>
          </cell>
        </row>
        <row r="1371">
          <cell r="A1371">
            <v>357312</v>
          </cell>
        </row>
        <row r="1372">
          <cell r="A1372">
            <v>357312</v>
          </cell>
        </row>
        <row r="1373">
          <cell r="A1373">
            <v>357312</v>
          </cell>
        </row>
        <row r="1374">
          <cell r="A1374">
            <v>357312</v>
          </cell>
        </row>
        <row r="1375">
          <cell r="A1375">
            <v>357312</v>
          </cell>
        </row>
        <row r="1376">
          <cell r="A1376">
            <v>357312</v>
          </cell>
        </row>
        <row r="1377">
          <cell r="A1377">
            <v>357312</v>
          </cell>
        </row>
        <row r="1378">
          <cell r="A1378">
            <v>357312</v>
          </cell>
        </row>
        <row r="1379">
          <cell r="A1379">
            <v>357312</v>
          </cell>
        </row>
        <row r="1380">
          <cell r="A1380">
            <v>357312</v>
          </cell>
        </row>
        <row r="1381">
          <cell r="A1381">
            <v>357312</v>
          </cell>
        </row>
        <row r="1382">
          <cell r="A1382">
            <v>357842</v>
          </cell>
        </row>
        <row r="1383">
          <cell r="A1383">
            <v>357842</v>
          </cell>
        </row>
        <row r="1384">
          <cell r="A1384">
            <v>357842</v>
          </cell>
        </row>
        <row r="1385">
          <cell r="A1385">
            <v>357842</v>
          </cell>
        </row>
        <row r="1386">
          <cell r="A1386">
            <v>357842</v>
          </cell>
        </row>
        <row r="1387">
          <cell r="A1387">
            <v>357842</v>
          </cell>
        </row>
        <row r="1388">
          <cell r="A1388">
            <v>357842</v>
          </cell>
        </row>
        <row r="1389">
          <cell r="A1389">
            <v>357842</v>
          </cell>
        </row>
        <row r="1390">
          <cell r="A1390">
            <v>357842</v>
          </cell>
        </row>
        <row r="1391">
          <cell r="A1391">
            <v>357842</v>
          </cell>
        </row>
        <row r="1392">
          <cell r="A1392">
            <v>357842</v>
          </cell>
        </row>
        <row r="1393">
          <cell r="A1393">
            <v>357842</v>
          </cell>
        </row>
        <row r="1394">
          <cell r="A1394">
            <v>358356</v>
          </cell>
        </row>
        <row r="1395">
          <cell r="A1395">
            <v>358356</v>
          </cell>
        </row>
        <row r="1396">
          <cell r="A1396">
            <v>358356</v>
          </cell>
        </row>
        <row r="1397">
          <cell r="A1397">
            <v>358356</v>
          </cell>
        </row>
        <row r="1398">
          <cell r="A1398">
            <v>358356</v>
          </cell>
        </row>
        <row r="1399">
          <cell r="A1399">
            <v>358356</v>
          </cell>
        </row>
        <row r="1400">
          <cell r="A1400">
            <v>358356</v>
          </cell>
        </row>
        <row r="1401">
          <cell r="A1401">
            <v>358356</v>
          </cell>
        </row>
        <row r="1402">
          <cell r="A1402">
            <v>358356</v>
          </cell>
        </row>
        <row r="1403">
          <cell r="A1403">
            <v>358356</v>
          </cell>
        </row>
        <row r="1404">
          <cell r="A1404">
            <v>358356</v>
          </cell>
        </row>
        <row r="1405">
          <cell r="A1405">
            <v>358356</v>
          </cell>
        </row>
        <row r="1406">
          <cell r="A1406">
            <v>358424</v>
          </cell>
        </row>
        <row r="1407">
          <cell r="A1407">
            <v>358424</v>
          </cell>
        </row>
        <row r="1408">
          <cell r="A1408">
            <v>358424</v>
          </cell>
        </row>
        <row r="1409">
          <cell r="A1409">
            <v>358424</v>
          </cell>
        </row>
        <row r="1410">
          <cell r="A1410">
            <v>358424</v>
          </cell>
        </row>
        <row r="1411">
          <cell r="A1411">
            <v>358424</v>
          </cell>
        </row>
        <row r="1412">
          <cell r="A1412">
            <v>358424</v>
          </cell>
        </row>
        <row r="1413">
          <cell r="A1413">
            <v>358424</v>
          </cell>
        </row>
        <row r="1414">
          <cell r="A1414">
            <v>358424</v>
          </cell>
        </row>
        <row r="1415">
          <cell r="A1415">
            <v>358424</v>
          </cell>
        </row>
        <row r="1416">
          <cell r="A1416">
            <v>358424</v>
          </cell>
        </row>
        <row r="1417">
          <cell r="A1417">
            <v>358424</v>
          </cell>
        </row>
        <row r="1418">
          <cell r="A1418">
            <v>358425</v>
          </cell>
        </row>
        <row r="1419">
          <cell r="A1419">
            <v>358425</v>
          </cell>
        </row>
        <row r="1420">
          <cell r="A1420">
            <v>358425</v>
          </cell>
        </row>
        <row r="1421">
          <cell r="A1421">
            <v>358425</v>
          </cell>
        </row>
        <row r="1422">
          <cell r="A1422">
            <v>358425</v>
          </cell>
        </row>
        <row r="1423">
          <cell r="A1423">
            <v>358425</v>
          </cell>
        </row>
        <row r="1424">
          <cell r="A1424">
            <v>358425</v>
          </cell>
        </row>
        <row r="1425">
          <cell r="A1425">
            <v>358425</v>
          </cell>
        </row>
        <row r="1426">
          <cell r="A1426">
            <v>358425</v>
          </cell>
        </row>
        <row r="1427">
          <cell r="A1427">
            <v>358425</v>
          </cell>
        </row>
        <row r="1428">
          <cell r="A1428">
            <v>358425</v>
          </cell>
        </row>
        <row r="1429">
          <cell r="A1429">
            <v>358425</v>
          </cell>
        </row>
        <row r="1430">
          <cell r="A1430">
            <v>358427</v>
          </cell>
        </row>
        <row r="1431">
          <cell r="A1431">
            <v>358427</v>
          </cell>
        </row>
        <row r="1432">
          <cell r="A1432">
            <v>358427</v>
          </cell>
        </row>
        <row r="1433">
          <cell r="A1433">
            <v>358427</v>
          </cell>
        </row>
        <row r="1434">
          <cell r="A1434">
            <v>358427</v>
          </cell>
        </row>
        <row r="1435">
          <cell r="A1435">
            <v>358427</v>
          </cell>
        </row>
        <row r="1436">
          <cell r="A1436">
            <v>358427</v>
          </cell>
        </row>
        <row r="1437">
          <cell r="A1437">
            <v>358427</v>
          </cell>
        </row>
        <row r="1438">
          <cell r="A1438">
            <v>358427</v>
          </cell>
        </row>
        <row r="1439">
          <cell r="A1439">
            <v>358427</v>
          </cell>
        </row>
        <row r="1440">
          <cell r="A1440">
            <v>358427</v>
          </cell>
        </row>
        <row r="1441">
          <cell r="A1441">
            <v>358427</v>
          </cell>
        </row>
        <row r="1442">
          <cell r="A1442">
            <v>358875</v>
          </cell>
        </row>
        <row r="1443">
          <cell r="A1443">
            <v>358875</v>
          </cell>
        </row>
        <row r="1444">
          <cell r="A1444">
            <v>358875</v>
          </cell>
        </row>
        <row r="1445">
          <cell r="A1445">
            <v>358875</v>
          </cell>
        </row>
        <row r="1446">
          <cell r="A1446">
            <v>358875</v>
          </cell>
        </row>
        <row r="1447">
          <cell r="A1447">
            <v>358875</v>
          </cell>
        </row>
        <row r="1448">
          <cell r="A1448">
            <v>358875</v>
          </cell>
        </row>
        <row r="1449">
          <cell r="A1449">
            <v>358875</v>
          </cell>
        </row>
        <row r="1450">
          <cell r="A1450">
            <v>359061</v>
          </cell>
        </row>
        <row r="1451">
          <cell r="A1451">
            <v>359061</v>
          </cell>
        </row>
        <row r="1452">
          <cell r="A1452">
            <v>359061</v>
          </cell>
        </row>
        <row r="1453">
          <cell r="A1453">
            <v>359061</v>
          </cell>
        </row>
        <row r="1454">
          <cell r="A1454">
            <v>359061</v>
          </cell>
        </row>
        <row r="1455">
          <cell r="A1455">
            <v>359061</v>
          </cell>
        </row>
        <row r="1456">
          <cell r="A1456">
            <v>359061</v>
          </cell>
        </row>
        <row r="1457">
          <cell r="A1457">
            <v>359061</v>
          </cell>
        </row>
        <row r="1458">
          <cell r="A1458">
            <v>359061</v>
          </cell>
        </row>
        <row r="1459">
          <cell r="A1459">
            <v>359061</v>
          </cell>
        </row>
        <row r="1460">
          <cell r="A1460">
            <v>359061</v>
          </cell>
        </row>
        <row r="1461">
          <cell r="A1461">
            <v>359061</v>
          </cell>
        </row>
        <row r="1462">
          <cell r="A1462">
            <v>359062</v>
          </cell>
        </row>
        <row r="1463">
          <cell r="A1463">
            <v>359062</v>
          </cell>
        </row>
        <row r="1464">
          <cell r="A1464">
            <v>359062</v>
          </cell>
        </row>
        <row r="1465">
          <cell r="A1465">
            <v>359062</v>
          </cell>
        </row>
        <row r="1466">
          <cell r="A1466">
            <v>359082</v>
          </cell>
        </row>
        <row r="1467">
          <cell r="A1467">
            <v>359082</v>
          </cell>
        </row>
        <row r="1468">
          <cell r="A1468">
            <v>359082</v>
          </cell>
        </row>
        <row r="1469">
          <cell r="A1469">
            <v>359082</v>
          </cell>
        </row>
        <row r="1470">
          <cell r="A1470">
            <v>359082</v>
          </cell>
        </row>
        <row r="1471">
          <cell r="A1471">
            <v>359082</v>
          </cell>
        </row>
        <row r="1472">
          <cell r="A1472">
            <v>359082</v>
          </cell>
        </row>
        <row r="1473">
          <cell r="A1473">
            <v>359082</v>
          </cell>
        </row>
        <row r="1474">
          <cell r="A1474">
            <v>359082</v>
          </cell>
        </row>
        <row r="1475">
          <cell r="A1475">
            <v>359082</v>
          </cell>
        </row>
        <row r="1476">
          <cell r="A1476">
            <v>359082</v>
          </cell>
        </row>
        <row r="1477">
          <cell r="A1477">
            <v>359082</v>
          </cell>
        </row>
        <row r="1478">
          <cell r="A1478">
            <v>359247</v>
          </cell>
        </row>
        <row r="1479">
          <cell r="A1479">
            <v>359247</v>
          </cell>
        </row>
        <row r="1480">
          <cell r="A1480">
            <v>359247</v>
          </cell>
        </row>
        <row r="1481">
          <cell r="A1481">
            <v>359247</v>
          </cell>
        </row>
        <row r="1482">
          <cell r="A1482">
            <v>359247</v>
          </cell>
        </row>
        <row r="1483">
          <cell r="A1483">
            <v>359247</v>
          </cell>
        </row>
        <row r="1484">
          <cell r="A1484">
            <v>359247</v>
          </cell>
        </row>
        <row r="1485">
          <cell r="A1485">
            <v>359247</v>
          </cell>
        </row>
        <row r="1486">
          <cell r="A1486">
            <v>359247</v>
          </cell>
        </row>
        <row r="1487">
          <cell r="A1487">
            <v>359247</v>
          </cell>
        </row>
        <row r="1488">
          <cell r="A1488">
            <v>359247</v>
          </cell>
        </row>
        <row r="1489">
          <cell r="A1489">
            <v>359247</v>
          </cell>
        </row>
        <row r="1490">
          <cell r="A1490">
            <v>359429</v>
          </cell>
        </row>
        <row r="1491">
          <cell r="A1491">
            <v>359429</v>
          </cell>
        </row>
        <row r="1492">
          <cell r="A1492">
            <v>359429</v>
          </cell>
        </row>
        <row r="1493">
          <cell r="A1493">
            <v>359429</v>
          </cell>
        </row>
        <row r="1494">
          <cell r="A1494">
            <v>359429</v>
          </cell>
        </row>
        <row r="1495">
          <cell r="A1495">
            <v>359429</v>
          </cell>
        </row>
        <row r="1496">
          <cell r="A1496">
            <v>359429</v>
          </cell>
        </row>
        <row r="1497">
          <cell r="A1497">
            <v>359429</v>
          </cell>
        </row>
        <row r="1498">
          <cell r="A1498">
            <v>359429</v>
          </cell>
        </row>
        <row r="1499">
          <cell r="A1499">
            <v>359429</v>
          </cell>
        </row>
        <row r="1500">
          <cell r="A1500">
            <v>359429</v>
          </cell>
        </row>
        <row r="1501">
          <cell r="A1501">
            <v>359429</v>
          </cell>
        </row>
        <row r="1502">
          <cell r="A1502">
            <v>359582</v>
          </cell>
        </row>
        <row r="1503">
          <cell r="A1503">
            <v>359582</v>
          </cell>
        </row>
        <row r="1504">
          <cell r="A1504">
            <v>359582</v>
          </cell>
        </row>
        <row r="1505">
          <cell r="A1505">
            <v>359582</v>
          </cell>
        </row>
        <row r="1506">
          <cell r="A1506">
            <v>359582</v>
          </cell>
        </row>
        <row r="1507">
          <cell r="A1507">
            <v>359582</v>
          </cell>
        </row>
        <row r="1508">
          <cell r="A1508">
            <v>359582</v>
          </cell>
        </row>
        <row r="1509">
          <cell r="A1509">
            <v>359582</v>
          </cell>
        </row>
        <row r="1510">
          <cell r="A1510">
            <v>359755</v>
          </cell>
        </row>
        <row r="1511">
          <cell r="A1511">
            <v>359755</v>
          </cell>
        </row>
        <row r="1512">
          <cell r="A1512">
            <v>359755</v>
          </cell>
        </row>
        <row r="1513">
          <cell r="A1513">
            <v>359755</v>
          </cell>
        </row>
        <row r="1514">
          <cell r="A1514">
            <v>359779</v>
          </cell>
        </row>
        <row r="1515">
          <cell r="A1515">
            <v>359779</v>
          </cell>
        </row>
        <row r="1516">
          <cell r="A1516">
            <v>359779</v>
          </cell>
        </row>
        <row r="1517">
          <cell r="A1517">
            <v>359779</v>
          </cell>
        </row>
        <row r="1518">
          <cell r="A1518">
            <v>361291</v>
          </cell>
        </row>
        <row r="1519">
          <cell r="A1519">
            <v>361291</v>
          </cell>
        </row>
        <row r="1520">
          <cell r="A1520">
            <v>361291</v>
          </cell>
        </row>
        <row r="1521">
          <cell r="A1521">
            <v>361291</v>
          </cell>
        </row>
        <row r="1522">
          <cell r="A1522">
            <v>361291</v>
          </cell>
        </row>
        <row r="1523">
          <cell r="A1523">
            <v>361291</v>
          </cell>
        </row>
        <row r="1524">
          <cell r="A1524">
            <v>361291</v>
          </cell>
        </row>
        <row r="1525">
          <cell r="A1525">
            <v>361291</v>
          </cell>
        </row>
        <row r="1526">
          <cell r="A1526">
            <v>361790</v>
          </cell>
        </row>
        <row r="1527">
          <cell r="A1527">
            <v>361790</v>
          </cell>
        </row>
        <row r="1528">
          <cell r="A1528">
            <v>361790</v>
          </cell>
        </row>
        <row r="1529">
          <cell r="A1529">
            <v>361790</v>
          </cell>
        </row>
        <row r="1530">
          <cell r="A1530">
            <v>361861</v>
          </cell>
        </row>
        <row r="1531">
          <cell r="A1531">
            <v>361861</v>
          </cell>
        </row>
        <row r="1532">
          <cell r="A1532">
            <v>361861</v>
          </cell>
        </row>
        <row r="1533">
          <cell r="A1533">
            <v>361861</v>
          </cell>
        </row>
      </sheetData>
      <sheetData sheetId="44"/>
      <sheetData sheetId="45" refreshError="1"/>
      <sheetData sheetId="4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zart Reports"/>
      <sheetName val="Title"/>
      <sheetName val="Highlights"/>
      <sheetName val="KeyStats"/>
      <sheetName val="Perf"/>
      <sheetName val="Ret prof"/>
      <sheetName val="Rev &amp; exp LI"/>
      <sheetName val="Sources LI"/>
      <sheetName val="Posit"/>
      <sheetName val="Assets BL"/>
      <sheetName val="Super"/>
      <sheetName val="Pol liab LI"/>
      <sheetName val="Cap ad"/>
      <sheetName val="Solvency"/>
      <sheetName val="Coy PL"/>
      <sheetName val="Coy BS"/>
      <sheetName val="Coy Solv"/>
      <sheetName val="Classification privat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zart Reports"/>
      <sheetName val="Cover"/>
      <sheetName val="Notes"/>
      <sheetName val="Contents"/>
      <sheetName val="Notice"/>
      <sheetName val="Highlights"/>
      <sheetName val="Table 1a"/>
      <sheetName val="Table 1b"/>
      <sheetName val="Table 1c"/>
      <sheetName val="Table 2a"/>
      <sheetName val="Table 2b"/>
      <sheetName val="Table 2c"/>
      <sheetName val="Table 3a"/>
      <sheetName val="Table 3b"/>
      <sheetName val="Table 3c"/>
      <sheetName val="Table 3d"/>
      <sheetName val="Table 3e"/>
      <sheetName val="Life insurer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zart Reports"/>
      <sheetName val="Title"/>
      <sheetName val="Highlights"/>
      <sheetName val="KeyStats"/>
      <sheetName val="Perf"/>
      <sheetName val="Ret prof"/>
      <sheetName val="Rev &amp; exp LI"/>
      <sheetName val="Sources LI"/>
      <sheetName val="Sources FS"/>
      <sheetName val="Posit"/>
      <sheetName val="Assets BL"/>
      <sheetName val="Super"/>
      <sheetName val="Pol liab LI"/>
      <sheetName val="Pol liab FS"/>
      <sheetName val="Cap ad"/>
      <sheetName val="Solvency"/>
      <sheetName val="Coy PL"/>
      <sheetName val="Coy BS"/>
      <sheetName val="Coy Solv"/>
      <sheetName val="Classification privat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mailto:DataAnalytics@apra.gov.au?subject=Life%20Insurance%20Claims%20And%20Disputes%20Statistics" TargetMode="External"/><Relationship Id="rId1" Type="http://schemas.openxmlformats.org/officeDocument/2006/relationships/hyperlink" Target="https://creativecommons.org/licenses/by/3.0/au/" TargetMode="External"/><Relationship Id="rId4" Type="http://schemas.openxmlformats.org/officeDocument/2006/relationships/drawing" Target="../drawings/drawing2.xml"/></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AH498"/>
  <sheetViews>
    <sheetView showGridLines="0" zoomScale="70" zoomScaleNormal="70" workbookViewId="0"/>
  </sheetViews>
  <sheetFormatPr defaultRowHeight="15" x14ac:dyDescent="0.25"/>
  <cols>
    <col min="1" max="1" width="30.5703125" bestFit="1" customWidth="1"/>
    <col min="2" max="2" width="27.28515625" bestFit="1" customWidth="1"/>
    <col min="3" max="3" width="21.5703125" bestFit="1" customWidth="1"/>
    <col min="4" max="4" width="20.7109375" bestFit="1" customWidth="1"/>
    <col min="5" max="5" width="21.5703125" bestFit="1" customWidth="1"/>
    <col min="6" max="6" width="26" bestFit="1" customWidth="1"/>
    <col min="7" max="7" width="21.5703125" bestFit="1" customWidth="1"/>
    <col min="8" max="8" width="15.7109375" bestFit="1" customWidth="1"/>
    <col min="9" max="9" width="21.5703125" bestFit="1" customWidth="1"/>
    <col min="10" max="10" width="16" bestFit="1" customWidth="1"/>
    <col min="11" max="11" width="21.5703125" bestFit="1" customWidth="1"/>
    <col min="12" max="12" width="16" bestFit="1" customWidth="1"/>
    <col min="13" max="13" width="21.5703125" bestFit="1" customWidth="1"/>
    <col min="14" max="14" width="24" bestFit="1" customWidth="1"/>
    <col min="15" max="16" width="21.5703125" bestFit="1" customWidth="1"/>
    <col min="17" max="17" width="14.42578125" bestFit="1" customWidth="1"/>
    <col min="18" max="18" width="21.5703125" bestFit="1" customWidth="1"/>
    <col min="19" max="19" width="14.42578125" bestFit="1" customWidth="1"/>
    <col min="20" max="20" width="21.5703125" bestFit="1" customWidth="1"/>
  </cols>
  <sheetData>
    <row r="1" spans="1:8" ht="21" x14ac:dyDescent="0.35">
      <c r="A1" s="26" t="s">
        <v>27</v>
      </c>
    </row>
    <row r="2" spans="1:8" x14ac:dyDescent="0.25">
      <c r="A2" s="7" t="s">
        <v>0</v>
      </c>
      <c r="B2" s="290" t="s">
        <v>72</v>
      </c>
      <c r="C2" s="290"/>
      <c r="D2" s="290"/>
      <c r="E2" s="290"/>
      <c r="F2" s="290"/>
      <c r="G2" s="290" t="s">
        <v>73</v>
      </c>
      <c r="H2" s="290"/>
    </row>
    <row r="3" spans="1:8" x14ac:dyDescent="0.25">
      <c r="B3" s="7" t="s">
        <v>57</v>
      </c>
      <c r="C3" s="7" t="s">
        <v>58</v>
      </c>
      <c r="D3" s="7" t="s">
        <v>24</v>
      </c>
      <c r="E3" s="7" t="s">
        <v>61</v>
      </c>
      <c r="F3" s="7" t="s">
        <v>62</v>
      </c>
      <c r="G3" s="7" t="s">
        <v>25</v>
      </c>
      <c r="H3" s="7" t="s">
        <v>23</v>
      </c>
    </row>
    <row r="4" spans="1:8" x14ac:dyDescent="0.25">
      <c r="A4" s="22" t="s">
        <v>81</v>
      </c>
      <c r="B4" s="17" t="s">
        <v>80</v>
      </c>
      <c r="C4" s="17" t="s">
        <v>59</v>
      </c>
      <c r="D4" s="17" t="s">
        <v>60</v>
      </c>
      <c r="E4" s="17" t="s">
        <v>59</v>
      </c>
      <c r="F4" s="17" t="s">
        <v>80</v>
      </c>
      <c r="G4" s="17" t="s">
        <v>59</v>
      </c>
      <c r="H4" s="16"/>
    </row>
    <row r="5" spans="1:8" x14ac:dyDescent="0.25">
      <c r="A5" s="2" t="s">
        <v>26</v>
      </c>
    </row>
    <row r="6" spans="1:8" x14ac:dyDescent="0.25">
      <c r="A6" s="23" t="s">
        <v>83</v>
      </c>
    </row>
    <row r="7" spans="1:8" x14ac:dyDescent="0.25">
      <c r="A7" s="23" t="s">
        <v>84</v>
      </c>
    </row>
    <row r="8" spans="1:8" x14ac:dyDescent="0.25">
      <c r="A8" s="23" t="s" vm="24">
        <v>31</v>
      </c>
    </row>
    <row r="9" spans="1:8" x14ac:dyDescent="0.25">
      <c r="A9" s="23" t="s" vm="25">
        <v>32</v>
      </c>
    </row>
    <row r="10" spans="1:8" x14ac:dyDescent="0.25">
      <c r="A10" s="23" t="s">
        <v>85</v>
      </c>
    </row>
    <row r="11" spans="1:8" x14ac:dyDescent="0.25">
      <c r="A11" s="23" t="s">
        <v>86</v>
      </c>
    </row>
    <row r="12" spans="1:8" x14ac:dyDescent="0.25">
      <c r="A12" s="23" t="s" vm="26">
        <v>34</v>
      </c>
    </row>
    <row r="13" spans="1:8" x14ac:dyDescent="0.25">
      <c r="A13" s="23" t="s" vm="27">
        <v>35</v>
      </c>
    </row>
    <row r="14" spans="1:8" x14ac:dyDescent="0.25">
      <c r="A14" s="23" t="s">
        <v>36</v>
      </c>
    </row>
    <row r="15" spans="1:8" x14ac:dyDescent="0.25">
      <c r="A15" s="24" t="s">
        <v>37</v>
      </c>
    </row>
    <row r="16" spans="1:8" x14ac:dyDescent="0.25">
      <c r="A16" s="2" t="s">
        <v>22</v>
      </c>
    </row>
    <row r="17" spans="1:1" x14ac:dyDescent="0.25">
      <c r="A17" s="23" t="s">
        <v>83</v>
      </c>
    </row>
    <row r="18" spans="1:1" x14ac:dyDescent="0.25">
      <c r="A18" s="23" t="s">
        <v>84</v>
      </c>
    </row>
    <row r="19" spans="1:1" x14ac:dyDescent="0.25">
      <c r="A19" s="23" t="s" vm="24">
        <v>31</v>
      </c>
    </row>
    <row r="20" spans="1:1" x14ac:dyDescent="0.25">
      <c r="A20" s="23" t="s" vm="25">
        <v>32</v>
      </c>
    </row>
    <row r="21" spans="1:1" x14ac:dyDescent="0.25">
      <c r="A21" s="23" t="s">
        <v>85</v>
      </c>
    </row>
    <row r="22" spans="1:1" x14ac:dyDescent="0.25">
      <c r="A22" s="23" t="s">
        <v>86</v>
      </c>
    </row>
    <row r="23" spans="1:1" x14ac:dyDescent="0.25">
      <c r="A23" s="23" t="s" vm="26">
        <v>34</v>
      </c>
    </row>
    <row r="24" spans="1:1" x14ac:dyDescent="0.25">
      <c r="A24" s="23" t="s" vm="27">
        <v>35</v>
      </c>
    </row>
    <row r="25" spans="1:1" x14ac:dyDescent="0.25">
      <c r="A25" s="23" t="s">
        <v>36</v>
      </c>
    </row>
    <row r="26" spans="1:1" x14ac:dyDescent="0.25">
      <c r="A26" s="24" t="s">
        <v>37</v>
      </c>
    </row>
    <row r="27" spans="1:1" x14ac:dyDescent="0.25">
      <c r="A27" s="2" t="s">
        <v>82</v>
      </c>
    </row>
    <row r="28" spans="1:1" x14ac:dyDescent="0.25">
      <c r="A28" s="23" t="s">
        <v>83</v>
      </c>
    </row>
    <row r="29" spans="1:1" x14ac:dyDescent="0.25">
      <c r="A29" s="23" t="s">
        <v>84</v>
      </c>
    </row>
    <row r="30" spans="1:1" x14ac:dyDescent="0.25">
      <c r="A30" s="23" t="s" vm="24">
        <v>31</v>
      </c>
    </row>
    <row r="31" spans="1:1" x14ac:dyDescent="0.25">
      <c r="A31" s="23" t="s" vm="25">
        <v>32</v>
      </c>
    </row>
    <row r="32" spans="1:1" x14ac:dyDescent="0.25">
      <c r="A32" s="23" t="s">
        <v>85</v>
      </c>
    </row>
    <row r="33" spans="1:8" x14ac:dyDescent="0.25">
      <c r="A33" s="23" t="s">
        <v>86</v>
      </c>
    </row>
    <row r="34" spans="1:8" x14ac:dyDescent="0.25">
      <c r="A34" s="23" t="s" vm="26">
        <v>34</v>
      </c>
    </row>
    <row r="35" spans="1:8" x14ac:dyDescent="0.25">
      <c r="A35" s="23" t="s" vm="27">
        <v>35</v>
      </c>
    </row>
    <row r="36" spans="1:8" x14ac:dyDescent="0.25">
      <c r="A36" s="23" t="s">
        <v>36</v>
      </c>
    </row>
    <row r="37" spans="1:8" x14ac:dyDescent="0.25">
      <c r="A37" s="24" t="s">
        <v>37</v>
      </c>
    </row>
    <row r="38" spans="1:8" x14ac:dyDescent="0.25">
      <c r="A38" s="2" t="s">
        <v>29</v>
      </c>
    </row>
    <row r="39" spans="1:8" x14ac:dyDescent="0.25">
      <c r="A39" s="23" t="s">
        <v>83</v>
      </c>
    </row>
    <row r="40" spans="1:8" x14ac:dyDescent="0.25">
      <c r="A40" s="23" t="s">
        <v>84</v>
      </c>
    </row>
    <row r="41" spans="1:8" x14ac:dyDescent="0.25">
      <c r="A41" s="23" t="s" vm="24">
        <v>31</v>
      </c>
    </row>
    <row r="42" spans="1:8" x14ac:dyDescent="0.25">
      <c r="A42" s="23" t="s" vm="25">
        <v>32</v>
      </c>
    </row>
    <row r="43" spans="1:8" x14ac:dyDescent="0.25">
      <c r="A43" s="23" t="s">
        <v>85</v>
      </c>
    </row>
    <row r="44" spans="1:8" x14ac:dyDescent="0.25">
      <c r="A44" s="23" t="s">
        <v>86</v>
      </c>
    </row>
    <row r="45" spans="1:8" x14ac:dyDescent="0.25">
      <c r="A45" s="23" t="s" vm="26">
        <v>34</v>
      </c>
    </row>
    <row r="46" spans="1:8" x14ac:dyDescent="0.25">
      <c r="A46" s="23" t="s" vm="27">
        <v>35</v>
      </c>
    </row>
    <row r="47" spans="1:8" x14ac:dyDescent="0.25">
      <c r="A47" s="23" t="s">
        <v>36</v>
      </c>
    </row>
    <row r="48" spans="1:8" x14ac:dyDescent="0.25">
      <c r="A48" s="25" t="s">
        <v>37</v>
      </c>
      <c r="B48" s="11"/>
      <c r="C48" s="11"/>
      <c r="D48" s="11"/>
      <c r="E48" s="11"/>
      <c r="F48" s="11"/>
      <c r="G48" s="11"/>
      <c r="H48" s="11"/>
    </row>
    <row r="50" spans="1:15" ht="21" x14ac:dyDescent="0.35">
      <c r="A50" s="26" t="s">
        <v>87</v>
      </c>
    </row>
    <row r="51" spans="1:15" x14ac:dyDescent="0.25">
      <c r="A51" s="7" t="s">
        <v>0</v>
      </c>
      <c r="B51" s="13" t="s">
        <v>74</v>
      </c>
      <c r="C51" s="291" t="s">
        <v>75</v>
      </c>
      <c r="D51" s="291"/>
      <c r="E51" s="291" t="s">
        <v>76</v>
      </c>
      <c r="F51" s="291"/>
      <c r="G51" s="291" t="s">
        <v>77</v>
      </c>
      <c r="H51" s="291"/>
      <c r="I51" s="291" t="s" vm="28">
        <v>40</v>
      </c>
      <c r="J51" s="291"/>
      <c r="K51" s="291" t="s">
        <v>42</v>
      </c>
      <c r="L51" s="291"/>
      <c r="M51" s="7" t="s">
        <v>38</v>
      </c>
      <c r="N51" s="7" t="s">
        <v>39</v>
      </c>
      <c r="O51" s="7" t="s">
        <v>79</v>
      </c>
    </row>
    <row r="52" spans="1:15" x14ac:dyDescent="0.25">
      <c r="A52" s="22" t="s">
        <v>81</v>
      </c>
      <c r="B52" s="9" t="s">
        <v>44</v>
      </c>
      <c r="C52" s="9" t="s">
        <v>44</v>
      </c>
      <c r="D52" s="9" t="s">
        <v>43</v>
      </c>
      <c r="E52" s="9" t="s">
        <v>44</v>
      </c>
      <c r="F52" s="9" t="s">
        <v>41</v>
      </c>
      <c r="G52" s="9" t="s">
        <v>44</v>
      </c>
      <c r="H52" s="9" t="s">
        <v>41</v>
      </c>
      <c r="I52" s="9" t="s">
        <v>44</v>
      </c>
      <c r="J52" s="9" t="s">
        <v>43</v>
      </c>
      <c r="K52" s="9" t="s">
        <v>44</v>
      </c>
      <c r="L52" s="9" t="s">
        <v>43</v>
      </c>
      <c r="M52" s="8"/>
      <c r="N52" s="8"/>
      <c r="O52" s="8"/>
    </row>
    <row r="53" spans="1:15" x14ac:dyDescent="0.25">
      <c r="A53" s="2" t="s">
        <v>26</v>
      </c>
    </row>
    <row r="54" spans="1:15" x14ac:dyDescent="0.25">
      <c r="A54" s="23" t="s">
        <v>83</v>
      </c>
    </row>
    <row r="55" spans="1:15" x14ac:dyDescent="0.25">
      <c r="A55" s="23" t="s">
        <v>84</v>
      </c>
    </row>
    <row r="56" spans="1:15" x14ac:dyDescent="0.25">
      <c r="A56" s="23" t="s">
        <v>88</v>
      </c>
    </row>
    <row r="57" spans="1:15" x14ac:dyDescent="0.25">
      <c r="A57" s="23" t="s">
        <v>90</v>
      </c>
    </row>
    <row r="58" spans="1:15" x14ac:dyDescent="0.25">
      <c r="A58" s="23" t="s">
        <v>89</v>
      </c>
    </row>
    <row r="59" spans="1:15" x14ac:dyDescent="0.25">
      <c r="A59" s="23" t="s" vm="25">
        <v>32</v>
      </c>
    </row>
    <row r="60" spans="1:15" x14ac:dyDescent="0.25">
      <c r="A60" s="23" t="s">
        <v>85</v>
      </c>
    </row>
    <row r="61" spans="1:15" x14ac:dyDescent="0.25">
      <c r="A61" s="23" t="s">
        <v>86</v>
      </c>
    </row>
    <row r="62" spans="1:15" x14ac:dyDescent="0.25">
      <c r="A62" s="23" t="s" vm="26">
        <v>34</v>
      </c>
    </row>
    <row r="63" spans="1:15" x14ac:dyDescent="0.25">
      <c r="A63" s="23" t="s" vm="27">
        <v>35</v>
      </c>
    </row>
    <row r="64" spans="1:15" x14ac:dyDescent="0.25">
      <c r="A64" s="23" t="s">
        <v>36</v>
      </c>
    </row>
    <row r="65" spans="1:1" x14ac:dyDescent="0.25">
      <c r="A65" s="24" t="s">
        <v>37</v>
      </c>
    </row>
    <row r="66" spans="1:1" x14ac:dyDescent="0.25">
      <c r="A66" s="2" t="s">
        <v>22</v>
      </c>
    </row>
    <row r="67" spans="1:1" x14ac:dyDescent="0.25">
      <c r="A67" s="23" t="s">
        <v>83</v>
      </c>
    </row>
    <row r="68" spans="1:1" x14ac:dyDescent="0.25">
      <c r="A68" s="23" t="s">
        <v>84</v>
      </c>
    </row>
    <row r="69" spans="1:1" x14ac:dyDescent="0.25">
      <c r="A69" s="23" t="s">
        <v>88</v>
      </c>
    </row>
    <row r="70" spans="1:1" x14ac:dyDescent="0.25">
      <c r="A70" s="23" t="s">
        <v>90</v>
      </c>
    </row>
    <row r="71" spans="1:1" x14ac:dyDescent="0.25">
      <c r="A71" s="23" t="s">
        <v>89</v>
      </c>
    </row>
    <row r="72" spans="1:1" x14ac:dyDescent="0.25">
      <c r="A72" s="23" t="s" vm="25">
        <v>32</v>
      </c>
    </row>
    <row r="73" spans="1:1" x14ac:dyDescent="0.25">
      <c r="A73" s="23" t="s">
        <v>85</v>
      </c>
    </row>
    <row r="74" spans="1:1" x14ac:dyDescent="0.25">
      <c r="A74" s="23" t="s">
        <v>86</v>
      </c>
    </row>
    <row r="75" spans="1:1" x14ac:dyDescent="0.25">
      <c r="A75" s="23" t="s" vm="26">
        <v>34</v>
      </c>
    </row>
    <row r="76" spans="1:1" x14ac:dyDescent="0.25">
      <c r="A76" s="23" t="s" vm="27">
        <v>35</v>
      </c>
    </row>
    <row r="77" spans="1:1" x14ac:dyDescent="0.25">
      <c r="A77" s="23" t="s">
        <v>36</v>
      </c>
    </row>
    <row r="78" spans="1:1" x14ac:dyDescent="0.25">
      <c r="A78" s="24" t="s">
        <v>37</v>
      </c>
    </row>
    <row r="79" spans="1:1" x14ac:dyDescent="0.25">
      <c r="A79" s="2" t="s">
        <v>82</v>
      </c>
    </row>
    <row r="80" spans="1:1" x14ac:dyDescent="0.25">
      <c r="A80" s="23" t="s">
        <v>83</v>
      </c>
    </row>
    <row r="81" spans="1:1" x14ac:dyDescent="0.25">
      <c r="A81" s="23" t="s">
        <v>84</v>
      </c>
    </row>
    <row r="82" spans="1:1" x14ac:dyDescent="0.25">
      <c r="A82" s="23" t="s">
        <v>88</v>
      </c>
    </row>
    <row r="83" spans="1:1" x14ac:dyDescent="0.25">
      <c r="A83" s="23" t="s">
        <v>90</v>
      </c>
    </row>
    <row r="84" spans="1:1" x14ac:dyDescent="0.25">
      <c r="A84" s="23" t="s">
        <v>89</v>
      </c>
    </row>
    <row r="85" spans="1:1" x14ac:dyDescent="0.25">
      <c r="A85" s="23" t="s" vm="25">
        <v>32</v>
      </c>
    </row>
    <row r="86" spans="1:1" x14ac:dyDescent="0.25">
      <c r="A86" s="23" t="s">
        <v>85</v>
      </c>
    </row>
    <row r="87" spans="1:1" x14ac:dyDescent="0.25">
      <c r="A87" s="23" t="s">
        <v>86</v>
      </c>
    </row>
    <row r="88" spans="1:1" x14ac:dyDescent="0.25">
      <c r="A88" s="23" t="s" vm="26">
        <v>34</v>
      </c>
    </row>
    <row r="89" spans="1:1" x14ac:dyDescent="0.25">
      <c r="A89" s="23" t="s" vm="27">
        <v>35</v>
      </c>
    </row>
    <row r="90" spans="1:1" x14ac:dyDescent="0.25">
      <c r="A90" s="23" t="s">
        <v>36</v>
      </c>
    </row>
    <row r="91" spans="1:1" x14ac:dyDescent="0.25">
      <c r="A91" s="24" t="s">
        <v>37</v>
      </c>
    </row>
    <row r="92" spans="1:1" x14ac:dyDescent="0.25">
      <c r="A92" s="2" t="s">
        <v>29</v>
      </c>
    </row>
    <row r="93" spans="1:1" x14ac:dyDescent="0.25">
      <c r="A93" s="23" t="s">
        <v>83</v>
      </c>
    </row>
    <row r="94" spans="1:1" x14ac:dyDescent="0.25">
      <c r="A94" s="23" t="s">
        <v>84</v>
      </c>
    </row>
    <row r="95" spans="1:1" x14ac:dyDescent="0.25">
      <c r="A95" s="23" t="s">
        <v>88</v>
      </c>
    </row>
    <row r="96" spans="1:1" x14ac:dyDescent="0.25">
      <c r="A96" s="23" t="s">
        <v>90</v>
      </c>
    </row>
    <row r="97" spans="1:14" x14ac:dyDescent="0.25">
      <c r="A97" s="23" t="s">
        <v>89</v>
      </c>
    </row>
    <row r="98" spans="1:14" x14ac:dyDescent="0.25">
      <c r="A98" s="23" t="s" vm="25">
        <v>32</v>
      </c>
    </row>
    <row r="99" spans="1:14" x14ac:dyDescent="0.25">
      <c r="A99" s="23" t="s">
        <v>85</v>
      </c>
    </row>
    <row r="100" spans="1:14" x14ac:dyDescent="0.25">
      <c r="A100" s="23" t="s">
        <v>86</v>
      </c>
    </row>
    <row r="101" spans="1:14" x14ac:dyDescent="0.25">
      <c r="A101" s="23" t="s" vm="26">
        <v>34</v>
      </c>
    </row>
    <row r="102" spans="1:14" x14ac:dyDescent="0.25">
      <c r="A102" s="23" t="s" vm="27">
        <v>35</v>
      </c>
    </row>
    <row r="103" spans="1:14" x14ac:dyDescent="0.25">
      <c r="A103" s="23" t="s">
        <v>36</v>
      </c>
    </row>
    <row r="104" spans="1:14" x14ac:dyDescent="0.25">
      <c r="A104" s="25" t="s">
        <v>37</v>
      </c>
      <c r="B104" s="11"/>
      <c r="C104" s="11"/>
      <c r="D104" s="11"/>
      <c r="E104" s="11"/>
      <c r="F104" s="11"/>
      <c r="G104" s="11"/>
      <c r="H104" s="11"/>
    </row>
    <row r="106" spans="1:14" ht="21" x14ac:dyDescent="0.35">
      <c r="A106" s="26" t="s">
        <v>91</v>
      </c>
    </row>
    <row r="107" spans="1:14" ht="14.45" customHeight="1" x14ac:dyDescent="0.25">
      <c r="A107" s="7" t="s">
        <v>0</v>
      </c>
      <c r="B107" s="13" t="s">
        <v>74</v>
      </c>
      <c r="C107" s="291" t="s">
        <v>75</v>
      </c>
      <c r="D107" s="291"/>
      <c r="E107" s="291" t="s">
        <v>76</v>
      </c>
      <c r="F107" s="291"/>
      <c r="G107" s="291" t="s">
        <v>77</v>
      </c>
      <c r="H107" s="291"/>
      <c r="I107" s="291" t="s" vm="28">
        <v>40</v>
      </c>
      <c r="J107" s="291"/>
      <c r="K107" s="291" t="s">
        <v>42</v>
      </c>
      <c r="L107" s="291"/>
      <c r="M107" s="7" t="s">
        <v>78</v>
      </c>
      <c r="N107" s="7" t="s">
        <v>79</v>
      </c>
    </row>
    <row r="108" spans="1:14" x14ac:dyDescent="0.25">
      <c r="A108" s="22" t="s">
        <v>81</v>
      </c>
      <c r="B108" s="9" t="s">
        <v>44</v>
      </c>
      <c r="C108" s="9" t="s">
        <v>44</v>
      </c>
      <c r="D108" s="9" t="s">
        <v>43</v>
      </c>
      <c r="E108" s="9" t="s">
        <v>44</v>
      </c>
      <c r="F108" s="9" t="s">
        <v>41</v>
      </c>
      <c r="G108" s="9" t="s">
        <v>44</v>
      </c>
      <c r="H108" s="9" t="s">
        <v>41</v>
      </c>
      <c r="I108" s="9" t="s">
        <v>44</v>
      </c>
      <c r="J108" s="9" t="s">
        <v>43</v>
      </c>
      <c r="K108" s="9" t="s">
        <v>44</v>
      </c>
      <c r="L108" s="9" t="s">
        <v>43</v>
      </c>
      <c r="M108" s="8"/>
      <c r="N108" s="8"/>
    </row>
    <row r="109" spans="1:14" x14ac:dyDescent="0.25">
      <c r="A109" s="2" t="s">
        <v>26</v>
      </c>
    </row>
    <row r="110" spans="1:14" x14ac:dyDescent="0.25">
      <c r="A110" s="23" t="s">
        <v>83</v>
      </c>
    </row>
    <row r="111" spans="1:14" x14ac:dyDescent="0.25">
      <c r="A111" s="23" t="s">
        <v>84</v>
      </c>
    </row>
    <row r="112" spans="1:14" x14ac:dyDescent="0.25">
      <c r="A112" s="23" t="s">
        <v>88</v>
      </c>
    </row>
    <row r="113" spans="1:1" x14ac:dyDescent="0.25">
      <c r="A113" s="23" t="s">
        <v>90</v>
      </c>
    </row>
    <row r="114" spans="1:1" x14ac:dyDescent="0.25">
      <c r="A114" s="23" t="s">
        <v>89</v>
      </c>
    </row>
    <row r="115" spans="1:1" x14ac:dyDescent="0.25">
      <c r="A115" s="23" t="s" vm="25">
        <v>32</v>
      </c>
    </row>
    <row r="116" spans="1:1" x14ac:dyDescent="0.25">
      <c r="A116" s="23" t="s">
        <v>85</v>
      </c>
    </row>
    <row r="117" spans="1:1" x14ac:dyDescent="0.25">
      <c r="A117" s="23" t="s">
        <v>86</v>
      </c>
    </row>
    <row r="118" spans="1:1" x14ac:dyDescent="0.25">
      <c r="A118" s="23" t="s" vm="26">
        <v>34</v>
      </c>
    </row>
    <row r="119" spans="1:1" x14ac:dyDescent="0.25">
      <c r="A119" s="23" t="s" vm="27">
        <v>35</v>
      </c>
    </row>
    <row r="120" spans="1:1" x14ac:dyDescent="0.25">
      <c r="A120" s="23" t="s">
        <v>36</v>
      </c>
    </row>
    <row r="121" spans="1:1" x14ac:dyDescent="0.25">
      <c r="A121" s="24" t="s">
        <v>37</v>
      </c>
    </row>
    <row r="122" spans="1:1" x14ac:dyDescent="0.25">
      <c r="A122" s="2" t="s">
        <v>22</v>
      </c>
    </row>
    <row r="123" spans="1:1" x14ac:dyDescent="0.25">
      <c r="A123" s="23" t="s">
        <v>83</v>
      </c>
    </row>
    <row r="124" spans="1:1" x14ac:dyDescent="0.25">
      <c r="A124" s="23" t="s">
        <v>84</v>
      </c>
    </row>
    <row r="125" spans="1:1" x14ac:dyDescent="0.25">
      <c r="A125" s="23" t="s">
        <v>88</v>
      </c>
    </row>
    <row r="126" spans="1:1" x14ac:dyDescent="0.25">
      <c r="A126" s="23" t="s">
        <v>90</v>
      </c>
    </row>
    <row r="127" spans="1:1" x14ac:dyDescent="0.25">
      <c r="A127" s="23" t="s">
        <v>89</v>
      </c>
    </row>
    <row r="128" spans="1:1" x14ac:dyDescent="0.25">
      <c r="A128" s="23" t="s" vm="25">
        <v>32</v>
      </c>
    </row>
    <row r="129" spans="1:1" x14ac:dyDescent="0.25">
      <c r="A129" s="23" t="s">
        <v>85</v>
      </c>
    </row>
    <row r="130" spans="1:1" x14ac:dyDescent="0.25">
      <c r="A130" s="23" t="s">
        <v>86</v>
      </c>
    </row>
    <row r="131" spans="1:1" x14ac:dyDescent="0.25">
      <c r="A131" s="23" t="s" vm="26">
        <v>34</v>
      </c>
    </row>
    <row r="132" spans="1:1" x14ac:dyDescent="0.25">
      <c r="A132" s="23" t="s" vm="27">
        <v>35</v>
      </c>
    </row>
    <row r="133" spans="1:1" x14ac:dyDescent="0.25">
      <c r="A133" s="23" t="s">
        <v>36</v>
      </c>
    </row>
    <row r="134" spans="1:1" x14ac:dyDescent="0.25">
      <c r="A134" s="24" t="s">
        <v>37</v>
      </c>
    </row>
    <row r="135" spans="1:1" x14ac:dyDescent="0.25">
      <c r="A135" s="2" t="s">
        <v>82</v>
      </c>
    </row>
    <row r="136" spans="1:1" x14ac:dyDescent="0.25">
      <c r="A136" s="23" t="s">
        <v>83</v>
      </c>
    </row>
    <row r="137" spans="1:1" x14ac:dyDescent="0.25">
      <c r="A137" s="23" t="s">
        <v>84</v>
      </c>
    </row>
    <row r="138" spans="1:1" x14ac:dyDescent="0.25">
      <c r="A138" s="23" t="s">
        <v>88</v>
      </c>
    </row>
    <row r="139" spans="1:1" x14ac:dyDescent="0.25">
      <c r="A139" s="23" t="s">
        <v>90</v>
      </c>
    </row>
    <row r="140" spans="1:1" x14ac:dyDescent="0.25">
      <c r="A140" s="23" t="s">
        <v>89</v>
      </c>
    </row>
    <row r="141" spans="1:1" x14ac:dyDescent="0.25">
      <c r="A141" s="23" t="s" vm="25">
        <v>32</v>
      </c>
    </row>
    <row r="142" spans="1:1" x14ac:dyDescent="0.25">
      <c r="A142" s="23" t="s">
        <v>85</v>
      </c>
    </row>
    <row r="143" spans="1:1" x14ac:dyDescent="0.25">
      <c r="A143" s="23" t="s">
        <v>86</v>
      </c>
    </row>
    <row r="144" spans="1:1" x14ac:dyDescent="0.25">
      <c r="A144" s="23" t="s" vm="26">
        <v>34</v>
      </c>
    </row>
    <row r="145" spans="1:8" x14ac:dyDescent="0.25">
      <c r="A145" s="23" t="s" vm="27">
        <v>35</v>
      </c>
    </row>
    <row r="146" spans="1:8" x14ac:dyDescent="0.25">
      <c r="A146" s="23" t="s">
        <v>36</v>
      </c>
    </row>
    <row r="147" spans="1:8" x14ac:dyDescent="0.25">
      <c r="A147" s="24" t="s">
        <v>37</v>
      </c>
    </row>
    <row r="148" spans="1:8" x14ac:dyDescent="0.25">
      <c r="A148" s="2" t="s">
        <v>29</v>
      </c>
    </row>
    <row r="149" spans="1:8" x14ac:dyDescent="0.25">
      <c r="A149" s="23" t="s">
        <v>83</v>
      </c>
    </row>
    <row r="150" spans="1:8" x14ac:dyDescent="0.25">
      <c r="A150" s="23" t="s">
        <v>84</v>
      </c>
    </row>
    <row r="151" spans="1:8" x14ac:dyDescent="0.25">
      <c r="A151" s="23" t="s">
        <v>88</v>
      </c>
    </row>
    <row r="152" spans="1:8" x14ac:dyDescent="0.25">
      <c r="A152" s="23" t="s">
        <v>90</v>
      </c>
    </row>
    <row r="153" spans="1:8" x14ac:dyDescent="0.25">
      <c r="A153" s="23" t="s">
        <v>89</v>
      </c>
    </row>
    <row r="154" spans="1:8" x14ac:dyDescent="0.25">
      <c r="A154" s="23" t="s" vm="25">
        <v>32</v>
      </c>
    </row>
    <row r="155" spans="1:8" x14ac:dyDescent="0.25">
      <c r="A155" s="23" t="s">
        <v>85</v>
      </c>
    </row>
    <row r="156" spans="1:8" x14ac:dyDescent="0.25">
      <c r="A156" s="23" t="s">
        <v>86</v>
      </c>
    </row>
    <row r="157" spans="1:8" x14ac:dyDescent="0.25">
      <c r="A157" s="23" t="s" vm="26">
        <v>34</v>
      </c>
    </row>
    <row r="158" spans="1:8" x14ac:dyDescent="0.25">
      <c r="A158" s="23" t="s" vm="27">
        <v>35</v>
      </c>
    </row>
    <row r="159" spans="1:8" x14ac:dyDescent="0.25">
      <c r="A159" s="23" t="s">
        <v>36</v>
      </c>
    </row>
    <row r="160" spans="1:8" x14ac:dyDescent="0.25">
      <c r="A160" s="25" t="s">
        <v>37</v>
      </c>
      <c r="B160" s="11"/>
      <c r="C160" s="11"/>
      <c r="D160" s="11"/>
      <c r="E160" s="11"/>
      <c r="F160" s="11"/>
      <c r="G160" s="11"/>
      <c r="H160" s="11"/>
    </row>
    <row r="161" spans="1:34" x14ac:dyDescent="0.25">
      <c r="A161" s="27"/>
      <c r="B161" s="14"/>
      <c r="C161" s="14"/>
      <c r="D161" s="14"/>
      <c r="E161" s="14"/>
      <c r="F161" s="14"/>
      <c r="G161" s="14"/>
      <c r="H161" s="14"/>
    </row>
    <row r="162" spans="1:34" ht="21" x14ac:dyDescent="0.35">
      <c r="A162" s="26" t="s">
        <v>92</v>
      </c>
    </row>
    <row r="163" spans="1:34" x14ac:dyDescent="0.25">
      <c r="B163" s="293" t="s">
        <v>54</v>
      </c>
      <c r="C163" s="293"/>
      <c r="D163" s="293"/>
      <c r="E163" s="293"/>
      <c r="F163" s="293"/>
      <c r="G163" s="293"/>
      <c r="H163" s="293"/>
      <c r="I163" s="293"/>
      <c r="J163" s="293"/>
      <c r="K163" s="293"/>
      <c r="L163" s="293"/>
      <c r="M163" s="293" t="s">
        <v>55</v>
      </c>
      <c r="N163" s="293"/>
      <c r="O163" s="293"/>
      <c r="P163" s="293"/>
      <c r="Q163" s="293"/>
      <c r="R163" s="293"/>
      <c r="S163" s="293"/>
      <c r="T163" s="293"/>
      <c r="U163" s="293"/>
      <c r="V163" s="293"/>
      <c r="W163" s="293"/>
      <c r="X163" s="293" t="s">
        <v>56</v>
      </c>
      <c r="Y163" s="293"/>
      <c r="Z163" s="293"/>
      <c r="AA163" s="293"/>
      <c r="AB163" s="293"/>
      <c r="AC163" s="293"/>
      <c r="AD163" s="293"/>
      <c r="AE163" s="293"/>
      <c r="AF163" s="293"/>
      <c r="AG163" s="293"/>
      <c r="AH163" s="293"/>
    </row>
    <row r="164" spans="1:34" ht="14.45" customHeight="1" x14ac:dyDescent="0.25">
      <c r="A164" s="7" t="s">
        <v>0</v>
      </c>
      <c r="B164" s="13" t="s">
        <v>45</v>
      </c>
      <c r="C164" s="291" t="s">
        <v>47</v>
      </c>
      <c r="D164" s="291"/>
      <c r="E164" s="291" t="s">
        <v>49</v>
      </c>
      <c r="F164" s="291"/>
      <c r="G164" s="291" t="s">
        <v>50</v>
      </c>
      <c r="H164" s="291"/>
      <c r="I164" s="292" t="s">
        <v>51</v>
      </c>
      <c r="J164" s="292"/>
      <c r="K164" s="292" t="s">
        <v>53</v>
      </c>
      <c r="L164" s="292"/>
      <c r="M164" s="13" t="s">
        <v>45</v>
      </c>
      <c r="N164" s="291" t="s">
        <v>47</v>
      </c>
      <c r="O164" s="291"/>
      <c r="P164" s="291" t="s">
        <v>49</v>
      </c>
      <c r="Q164" s="291"/>
      <c r="R164" s="291" t="s">
        <v>50</v>
      </c>
      <c r="S164" s="291"/>
      <c r="T164" s="292" t="s">
        <v>51</v>
      </c>
      <c r="U164" s="292"/>
      <c r="V164" s="292" t="s">
        <v>53</v>
      </c>
      <c r="W164" s="292"/>
      <c r="X164" s="13" t="s">
        <v>45</v>
      </c>
      <c r="Y164" s="291" t="s">
        <v>47</v>
      </c>
      <c r="Z164" s="291"/>
      <c r="AA164" s="291" t="s">
        <v>49</v>
      </c>
      <c r="AB164" s="291"/>
      <c r="AC164" s="291" t="s">
        <v>50</v>
      </c>
      <c r="AD164" s="291"/>
      <c r="AE164" s="292" t="s">
        <v>51</v>
      </c>
      <c r="AF164" s="292"/>
      <c r="AG164" s="292" t="s">
        <v>53</v>
      </c>
      <c r="AH164" s="292"/>
    </row>
    <row r="165" spans="1:34" x14ac:dyDescent="0.25">
      <c r="A165" s="22" t="s">
        <v>81</v>
      </c>
      <c r="B165" s="9" t="s">
        <v>46</v>
      </c>
      <c r="C165" s="9" t="s">
        <v>46</v>
      </c>
      <c r="D165" s="9" t="s">
        <v>48</v>
      </c>
      <c r="E165" s="9" t="s">
        <v>46</v>
      </c>
      <c r="F165" s="9" t="s">
        <v>48</v>
      </c>
      <c r="G165" s="9" t="s">
        <v>46</v>
      </c>
      <c r="H165" s="9" t="s">
        <v>48</v>
      </c>
      <c r="I165" s="15" t="s">
        <v>46</v>
      </c>
      <c r="J165" s="15" t="s">
        <v>52</v>
      </c>
      <c r="K165" s="15" t="s">
        <v>46</v>
      </c>
      <c r="L165" s="15" t="s">
        <v>52</v>
      </c>
      <c r="M165" s="9" t="s">
        <v>46</v>
      </c>
      <c r="N165" s="9" t="s">
        <v>46</v>
      </c>
      <c r="O165" s="9" t="s">
        <v>48</v>
      </c>
      <c r="P165" s="9" t="s">
        <v>46</v>
      </c>
      <c r="Q165" s="9" t="s">
        <v>48</v>
      </c>
      <c r="R165" s="9" t="s">
        <v>46</v>
      </c>
      <c r="S165" s="9" t="s">
        <v>48</v>
      </c>
      <c r="T165" s="15" t="s">
        <v>46</v>
      </c>
      <c r="U165" s="15" t="s">
        <v>52</v>
      </c>
      <c r="V165" s="15" t="s">
        <v>46</v>
      </c>
      <c r="W165" s="15" t="s">
        <v>52</v>
      </c>
      <c r="X165" s="9" t="s">
        <v>46</v>
      </c>
      <c r="Y165" s="9" t="s">
        <v>46</v>
      </c>
      <c r="Z165" s="9" t="s">
        <v>48</v>
      </c>
      <c r="AA165" s="9" t="s">
        <v>46</v>
      </c>
      <c r="AB165" s="9" t="s">
        <v>48</v>
      </c>
      <c r="AC165" s="9" t="s">
        <v>46</v>
      </c>
      <c r="AD165" s="9" t="s">
        <v>48</v>
      </c>
      <c r="AE165" s="15" t="s">
        <v>46</v>
      </c>
      <c r="AF165" s="15" t="s">
        <v>52</v>
      </c>
      <c r="AG165" s="15" t="s">
        <v>46</v>
      </c>
      <c r="AH165" s="15" t="s">
        <v>52</v>
      </c>
    </row>
    <row r="166" spans="1:34" x14ac:dyDescent="0.25">
      <c r="A166" s="2" t="s">
        <v>26</v>
      </c>
    </row>
    <row r="167" spans="1:34" x14ac:dyDescent="0.25">
      <c r="A167" s="23" t="s">
        <v>83</v>
      </c>
    </row>
    <row r="168" spans="1:34" x14ac:dyDescent="0.25">
      <c r="A168" s="23" t="s">
        <v>84</v>
      </c>
    </row>
    <row r="169" spans="1:34" x14ac:dyDescent="0.25">
      <c r="A169" s="23" t="s">
        <v>88</v>
      </c>
    </row>
    <row r="170" spans="1:34" x14ac:dyDescent="0.25">
      <c r="A170" s="23" t="s">
        <v>90</v>
      </c>
    </row>
    <row r="171" spans="1:34" x14ac:dyDescent="0.25">
      <c r="A171" s="23" t="s">
        <v>89</v>
      </c>
    </row>
    <row r="172" spans="1:34" x14ac:dyDescent="0.25">
      <c r="A172" s="23" t="s" vm="25">
        <v>32</v>
      </c>
    </row>
    <row r="173" spans="1:34" x14ac:dyDescent="0.25">
      <c r="A173" s="23" t="s">
        <v>85</v>
      </c>
    </row>
    <row r="174" spans="1:34" x14ac:dyDescent="0.25">
      <c r="A174" s="23" t="s">
        <v>86</v>
      </c>
    </row>
    <row r="175" spans="1:34" x14ac:dyDescent="0.25">
      <c r="A175" s="23" t="s" vm="26">
        <v>34</v>
      </c>
    </row>
    <row r="176" spans="1:34" x14ac:dyDescent="0.25">
      <c r="A176" s="23" t="s" vm="27">
        <v>35</v>
      </c>
    </row>
    <row r="177" spans="1:1" x14ac:dyDescent="0.25">
      <c r="A177" s="23" t="s">
        <v>36</v>
      </c>
    </row>
    <row r="178" spans="1:1" x14ac:dyDescent="0.25">
      <c r="A178" s="24" t="s">
        <v>37</v>
      </c>
    </row>
    <row r="179" spans="1:1" x14ac:dyDescent="0.25">
      <c r="A179" s="2" t="s">
        <v>22</v>
      </c>
    </row>
    <row r="180" spans="1:1" x14ac:dyDescent="0.25">
      <c r="A180" s="23" t="s">
        <v>83</v>
      </c>
    </row>
    <row r="181" spans="1:1" x14ac:dyDescent="0.25">
      <c r="A181" s="23" t="s">
        <v>84</v>
      </c>
    </row>
    <row r="182" spans="1:1" x14ac:dyDescent="0.25">
      <c r="A182" s="23" t="s">
        <v>88</v>
      </c>
    </row>
    <row r="183" spans="1:1" x14ac:dyDescent="0.25">
      <c r="A183" s="23" t="s">
        <v>90</v>
      </c>
    </row>
    <row r="184" spans="1:1" x14ac:dyDescent="0.25">
      <c r="A184" s="23" t="s">
        <v>89</v>
      </c>
    </row>
    <row r="185" spans="1:1" x14ac:dyDescent="0.25">
      <c r="A185" s="23" t="s" vm="25">
        <v>32</v>
      </c>
    </row>
    <row r="186" spans="1:1" x14ac:dyDescent="0.25">
      <c r="A186" s="23" t="s">
        <v>85</v>
      </c>
    </row>
    <row r="187" spans="1:1" x14ac:dyDescent="0.25">
      <c r="A187" s="23" t="s">
        <v>86</v>
      </c>
    </row>
    <row r="188" spans="1:1" x14ac:dyDescent="0.25">
      <c r="A188" s="23" t="s" vm="26">
        <v>34</v>
      </c>
    </row>
    <row r="189" spans="1:1" x14ac:dyDescent="0.25">
      <c r="A189" s="23" t="s" vm="27">
        <v>35</v>
      </c>
    </row>
    <row r="190" spans="1:1" x14ac:dyDescent="0.25">
      <c r="A190" s="23" t="s">
        <v>36</v>
      </c>
    </row>
    <row r="191" spans="1:1" x14ac:dyDescent="0.25">
      <c r="A191" s="24" t="s">
        <v>37</v>
      </c>
    </row>
    <row r="192" spans="1:1" x14ac:dyDescent="0.25">
      <c r="A192" s="2" t="s">
        <v>82</v>
      </c>
    </row>
    <row r="193" spans="1:1" x14ac:dyDescent="0.25">
      <c r="A193" s="23" t="s">
        <v>83</v>
      </c>
    </row>
    <row r="194" spans="1:1" x14ac:dyDescent="0.25">
      <c r="A194" s="23" t="s">
        <v>84</v>
      </c>
    </row>
    <row r="195" spans="1:1" x14ac:dyDescent="0.25">
      <c r="A195" s="23" t="s">
        <v>88</v>
      </c>
    </row>
    <row r="196" spans="1:1" x14ac:dyDescent="0.25">
      <c r="A196" s="23" t="s">
        <v>90</v>
      </c>
    </row>
    <row r="197" spans="1:1" x14ac:dyDescent="0.25">
      <c r="A197" s="23" t="s">
        <v>89</v>
      </c>
    </row>
    <row r="198" spans="1:1" x14ac:dyDescent="0.25">
      <c r="A198" s="23" t="s" vm="25">
        <v>32</v>
      </c>
    </row>
    <row r="199" spans="1:1" x14ac:dyDescent="0.25">
      <c r="A199" s="23" t="s">
        <v>85</v>
      </c>
    </row>
    <row r="200" spans="1:1" x14ac:dyDescent="0.25">
      <c r="A200" s="23" t="s">
        <v>86</v>
      </c>
    </row>
    <row r="201" spans="1:1" x14ac:dyDescent="0.25">
      <c r="A201" s="23" t="s" vm="26">
        <v>34</v>
      </c>
    </row>
    <row r="202" spans="1:1" x14ac:dyDescent="0.25">
      <c r="A202" s="23" t="s" vm="27">
        <v>35</v>
      </c>
    </row>
    <row r="203" spans="1:1" x14ac:dyDescent="0.25">
      <c r="A203" s="23" t="s">
        <v>36</v>
      </c>
    </row>
    <row r="204" spans="1:1" x14ac:dyDescent="0.25">
      <c r="A204" s="24" t="s">
        <v>37</v>
      </c>
    </row>
    <row r="205" spans="1:1" x14ac:dyDescent="0.25">
      <c r="A205" s="2" t="s">
        <v>29</v>
      </c>
    </row>
    <row r="206" spans="1:1" x14ac:dyDescent="0.25">
      <c r="A206" s="23" t="s">
        <v>83</v>
      </c>
    </row>
    <row r="207" spans="1:1" x14ac:dyDescent="0.25">
      <c r="A207" s="23" t="s">
        <v>84</v>
      </c>
    </row>
    <row r="208" spans="1:1" x14ac:dyDescent="0.25">
      <c r="A208" s="23" t="s">
        <v>88</v>
      </c>
    </row>
    <row r="209" spans="1:34" x14ac:dyDescent="0.25">
      <c r="A209" s="23" t="s">
        <v>90</v>
      </c>
    </row>
    <row r="210" spans="1:34" x14ac:dyDescent="0.25">
      <c r="A210" s="23" t="s">
        <v>89</v>
      </c>
    </row>
    <row r="211" spans="1:34" x14ac:dyDescent="0.25">
      <c r="A211" s="23" t="s" vm="25">
        <v>32</v>
      </c>
    </row>
    <row r="212" spans="1:34" x14ac:dyDescent="0.25">
      <c r="A212" s="23" t="s">
        <v>85</v>
      </c>
    </row>
    <row r="213" spans="1:34" x14ac:dyDescent="0.25">
      <c r="A213" s="23" t="s">
        <v>86</v>
      </c>
    </row>
    <row r="214" spans="1:34" x14ac:dyDescent="0.25">
      <c r="A214" s="23" t="s" vm="26">
        <v>34</v>
      </c>
    </row>
    <row r="215" spans="1:34" x14ac:dyDescent="0.25">
      <c r="A215" s="23" t="s" vm="27">
        <v>35</v>
      </c>
    </row>
    <row r="216" spans="1:34" x14ac:dyDescent="0.25">
      <c r="A216" s="23" t="s">
        <v>36</v>
      </c>
    </row>
    <row r="217" spans="1:34" x14ac:dyDescent="0.25">
      <c r="A217" s="25" t="s">
        <v>37</v>
      </c>
      <c r="B217" s="11"/>
      <c r="C217" s="11"/>
      <c r="D217" s="11"/>
      <c r="E217" s="11"/>
      <c r="F217" s="11"/>
      <c r="G217" s="11"/>
      <c r="H217" s="11"/>
    </row>
    <row r="218" spans="1:34" x14ac:dyDescent="0.25">
      <c r="A218" s="27"/>
      <c r="B218" s="14"/>
      <c r="C218" s="14"/>
      <c r="D218" s="14"/>
      <c r="E218" s="14"/>
      <c r="F218" s="14"/>
      <c r="G218" s="14"/>
      <c r="H218" s="14"/>
    </row>
    <row r="219" spans="1:34" ht="21" x14ac:dyDescent="0.35">
      <c r="A219" s="26" t="s">
        <v>93</v>
      </c>
    </row>
    <row r="220" spans="1:34" x14ac:dyDescent="0.25">
      <c r="B220" s="293" t="s">
        <v>54</v>
      </c>
      <c r="C220" s="293"/>
      <c r="D220" s="293"/>
      <c r="E220" s="293"/>
      <c r="F220" s="293"/>
      <c r="G220" s="293"/>
      <c r="H220" s="293"/>
      <c r="I220" s="293"/>
      <c r="J220" s="293"/>
      <c r="K220" s="293"/>
      <c r="L220" s="293"/>
      <c r="M220" s="293" t="s">
        <v>55</v>
      </c>
      <c r="N220" s="293"/>
      <c r="O220" s="293"/>
      <c r="P220" s="293"/>
      <c r="Q220" s="293"/>
      <c r="R220" s="293"/>
      <c r="S220" s="293"/>
      <c r="T220" s="293"/>
      <c r="U220" s="293"/>
      <c r="V220" s="293"/>
      <c r="W220" s="293"/>
      <c r="X220" s="293" t="s">
        <v>56</v>
      </c>
      <c r="Y220" s="293"/>
      <c r="Z220" s="293"/>
      <c r="AA220" s="293"/>
      <c r="AB220" s="293"/>
      <c r="AC220" s="293"/>
      <c r="AD220" s="293"/>
      <c r="AE220" s="293"/>
      <c r="AF220" s="293"/>
      <c r="AG220" s="293"/>
      <c r="AH220" s="293"/>
    </row>
    <row r="221" spans="1:34" ht="14.45" customHeight="1" x14ac:dyDescent="0.25">
      <c r="A221" s="7" t="s">
        <v>0</v>
      </c>
      <c r="B221" s="13" t="s">
        <v>45</v>
      </c>
      <c r="C221" s="291" t="s">
        <v>47</v>
      </c>
      <c r="D221" s="291"/>
      <c r="E221" s="291" t="s">
        <v>49</v>
      </c>
      <c r="F221" s="291"/>
      <c r="G221" s="291" t="s">
        <v>50</v>
      </c>
      <c r="H221" s="291"/>
      <c r="I221" s="292" t="s">
        <v>51</v>
      </c>
      <c r="J221" s="292"/>
      <c r="K221" s="292" t="s">
        <v>53</v>
      </c>
      <c r="L221" s="292"/>
      <c r="M221" s="13" t="s">
        <v>45</v>
      </c>
      <c r="N221" s="291" t="s">
        <v>47</v>
      </c>
      <c r="O221" s="291"/>
      <c r="P221" s="291" t="s">
        <v>49</v>
      </c>
      <c r="Q221" s="291"/>
      <c r="R221" s="291" t="s">
        <v>50</v>
      </c>
      <c r="S221" s="291"/>
      <c r="T221" s="292" t="s">
        <v>51</v>
      </c>
      <c r="U221" s="292"/>
      <c r="V221" s="292" t="s">
        <v>53</v>
      </c>
      <c r="W221" s="292"/>
      <c r="X221" s="13" t="s">
        <v>45</v>
      </c>
      <c r="Y221" s="291" t="s">
        <v>47</v>
      </c>
      <c r="Z221" s="291"/>
      <c r="AA221" s="291" t="s">
        <v>49</v>
      </c>
      <c r="AB221" s="291"/>
      <c r="AC221" s="291" t="s">
        <v>50</v>
      </c>
      <c r="AD221" s="291"/>
      <c r="AE221" s="292" t="s">
        <v>51</v>
      </c>
      <c r="AF221" s="292"/>
      <c r="AG221" s="292" t="s">
        <v>53</v>
      </c>
      <c r="AH221" s="292"/>
    </row>
    <row r="222" spans="1:34" x14ac:dyDescent="0.25">
      <c r="A222" s="22" t="s">
        <v>81</v>
      </c>
      <c r="B222" s="9" t="s">
        <v>46</v>
      </c>
      <c r="C222" s="9" t="s">
        <v>46</v>
      </c>
      <c r="D222" s="9" t="s">
        <v>48</v>
      </c>
      <c r="E222" s="9" t="s">
        <v>46</v>
      </c>
      <c r="F222" s="9" t="s">
        <v>48</v>
      </c>
      <c r="G222" s="9" t="s">
        <v>46</v>
      </c>
      <c r="H222" s="9" t="s">
        <v>48</v>
      </c>
      <c r="I222" s="15" t="s">
        <v>46</v>
      </c>
      <c r="J222" s="15" t="s">
        <v>52</v>
      </c>
      <c r="K222" s="15" t="s">
        <v>46</v>
      </c>
      <c r="L222" s="15" t="s">
        <v>52</v>
      </c>
      <c r="M222" s="9" t="s">
        <v>46</v>
      </c>
      <c r="N222" s="9" t="s">
        <v>46</v>
      </c>
      <c r="O222" s="9" t="s">
        <v>48</v>
      </c>
      <c r="P222" s="9" t="s">
        <v>46</v>
      </c>
      <c r="Q222" s="9" t="s">
        <v>48</v>
      </c>
      <c r="R222" s="9" t="s">
        <v>46</v>
      </c>
      <c r="S222" s="9" t="s">
        <v>48</v>
      </c>
      <c r="T222" s="15" t="s">
        <v>46</v>
      </c>
      <c r="U222" s="15" t="s">
        <v>52</v>
      </c>
      <c r="V222" s="15" t="s">
        <v>46</v>
      </c>
      <c r="W222" s="15" t="s">
        <v>52</v>
      </c>
      <c r="X222" s="9" t="s">
        <v>46</v>
      </c>
      <c r="Y222" s="9" t="s">
        <v>46</v>
      </c>
      <c r="Z222" s="9" t="s">
        <v>48</v>
      </c>
      <c r="AA222" s="9" t="s">
        <v>46</v>
      </c>
      <c r="AB222" s="9" t="s">
        <v>48</v>
      </c>
      <c r="AC222" s="9" t="s">
        <v>46</v>
      </c>
      <c r="AD222" s="9" t="s">
        <v>48</v>
      </c>
      <c r="AE222" s="15" t="s">
        <v>46</v>
      </c>
      <c r="AF222" s="15" t="s">
        <v>52</v>
      </c>
      <c r="AG222" s="15" t="s">
        <v>46</v>
      </c>
      <c r="AH222" s="15" t="s">
        <v>52</v>
      </c>
    </row>
    <row r="223" spans="1:34" x14ac:dyDescent="0.25">
      <c r="A223" s="2" t="s">
        <v>26</v>
      </c>
    </row>
    <row r="224" spans="1:34" x14ac:dyDescent="0.25">
      <c r="A224" s="23" t="s">
        <v>83</v>
      </c>
    </row>
    <row r="225" spans="1:1" x14ac:dyDescent="0.25">
      <c r="A225" s="23" t="s">
        <v>84</v>
      </c>
    </row>
    <row r="226" spans="1:1" x14ac:dyDescent="0.25">
      <c r="A226" s="23" t="s">
        <v>88</v>
      </c>
    </row>
    <row r="227" spans="1:1" x14ac:dyDescent="0.25">
      <c r="A227" s="23" t="s">
        <v>90</v>
      </c>
    </row>
    <row r="228" spans="1:1" x14ac:dyDescent="0.25">
      <c r="A228" s="23" t="s">
        <v>89</v>
      </c>
    </row>
    <row r="229" spans="1:1" x14ac:dyDescent="0.25">
      <c r="A229" s="23" t="s" vm="25">
        <v>32</v>
      </c>
    </row>
    <row r="230" spans="1:1" x14ac:dyDescent="0.25">
      <c r="A230" s="23" t="s">
        <v>85</v>
      </c>
    </row>
    <row r="231" spans="1:1" x14ac:dyDescent="0.25">
      <c r="A231" s="23" t="s">
        <v>86</v>
      </c>
    </row>
    <row r="232" spans="1:1" x14ac:dyDescent="0.25">
      <c r="A232" s="23" t="s" vm="26">
        <v>34</v>
      </c>
    </row>
    <row r="233" spans="1:1" x14ac:dyDescent="0.25">
      <c r="A233" s="23" t="s" vm="27">
        <v>35</v>
      </c>
    </row>
    <row r="234" spans="1:1" x14ac:dyDescent="0.25">
      <c r="A234" s="23" t="s">
        <v>36</v>
      </c>
    </row>
    <row r="235" spans="1:1" x14ac:dyDescent="0.25">
      <c r="A235" s="24" t="s">
        <v>37</v>
      </c>
    </row>
    <row r="236" spans="1:1" x14ac:dyDescent="0.25">
      <c r="A236" s="2" t="s">
        <v>22</v>
      </c>
    </row>
    <row r="237" spans="1:1" x14ac:dyDescent="0.25">
      <c r="A237" s="23" t="s">
        <v>83</v>
      </c>
    </row>
    <row r="238" spans="1:1" x14ac:dyDescent="0.25">
      <c r="A238" s="23" t="s">
        <v>84</v>
      </c>
    </row>
    <row r="239" spans="1:1" x14ac:dyDescent="0.25">
      <c r="A239" s="23" t="s">
        <v>88</v>
      </c>
    </row>
    <row r="240" spans="1:1" x14ac:dyDescent="0.25">
      <c r="A240" s="23" t="s">
        <v>90</v>
      </c>
    </row>
    <row r="241" spans="1:1" x14ac:dyDescent="0.25">
      <c r="A241" s="23" t="s">
        <v>89</v>
      </c>
    </row>
    <row r="242" spans="1:1" x14ac:dyDescent="0.25">
      <c r="A242" s="23" t="s" vm="25">
        <v>32</v>
      </c>
    </row>
    <row r="243" spans="1:1" x14ac:dyDescent="0.25">
      <c r="A243" s="23" t="s">
        <v>85</v>
      </c>
    </row>
    <row r="244" spans="1:1" x14ac:dyDescent="0.25">
      <c r="A244" s="23" t="s">
        <v>86</v>
      </c>
    </row>
    <row r="245" spans="1:1" x14ac:dyDescent="0.25">
      <c r="A245" s="23" t="s" vm="26">
        <v>34</v>
      </c>
    </row>
    <row r="246" spans="1:1" x14ac:dyDescent="0.25">
      <c r="A246" s="23" t="s" vm="27">
        <v>35</v>
      </c>
    </row>
    <row r="247" spans="1:1" x14ac:dyDescent="0.25">
      <c r="A247" s="23" t="s">
        <v>36</v>
      </c>
    </row>
    <row r="248" spans="1:1" x14ac:dyDescent="0.25">
      <c r="A248" s="24" t="s">
        <v>37</v>
      </c>
    </row>
    <row r="249" spans="1:1" x14ac:dyDescent="0.25">
      <c r="A249" s="2" t="s">
        <v>82</v>
      </c>
    </row>
    <row r="250" spans="1:1" x14ac:dyDescent="0.25">
      <c r="A250" s="23" t="s">
        <v>83</v>
      </c>
    </row>
    <row r="251" spans="1:1" x14ac:dyDescent="0.25">
      <c r="A251" s="23" t="s">
        <v>84</v>
      </c>
    </row>
    <row r="252" spans="1:1" x14ac:dyDescent="0.25">
      <c r="A252" s="23" t="s">
        <v>88</v>
      </c>
    </row>
    <row r="253" spans="1:1" x14ac:dyDescent="0.25">
      <c r="A253" s="23" t="s">
        <v>90</v>
      </c>
    </row>
    <row r="254" spans="1:1" x14ac:dyDescent="0.25">
      <c r="A254" s="23" t="s">
        <v>89</v>
      </c>
    </row>
    <row r="255" spans="1:1" x14ac:dyDescent="0.25">
      <c r="A255" s="23" t="s" vm="25">
        <v>32</v>
      </c>
    </row>
    <row r="256" spans="1:1" x14ac:dyDescent="0.25">
      <c r="A256" s="23" t="s">
        <v>85</v>
      </c>
    </row>
    <row r="257" spans="1:1" x14ac:dyDescent="0.25">
      <c r="A257" s="23" t="s">
        <v>86</v>
      </c>
    </row>
    <row r="258" spans="1:1" x14ac:dyDescent="0.25">
      <c r="A258" s="23" t="s" vm="26">
        <v>34</v>
      </c>
    </row>
    <row r="259" spans="1:1" x14ac:dyDescent="0.25">
      <c r="A259" s="23" t="s" vm="27">
        <v>35</v>
      </c>
    </row>
    <row r="260" spans="1:1" x14ac:dyDescent="0.25">
      <c r="A260" s="23" t="s">
        <v>36</v>
      </c>
    </row>
    <row r="261" spans="1:1" x14ac:dyDescent="0.25">
      <c r="A261" s="24" t="s">
        <v>37</v>
      </c>
    </row>
    <row r="262" spans="1:1" x14ac:dyDescent="0.25">
      <c r="A262" s="2" t="s">
        <v>29</v>
      </c>
    </row>
    <row r="263" spans="1:1" x14ac:dyDescent="0.25">
      <c r="A263" s="23" t="s">
        <v>83</v>
      </c>
    </row>
    <row r="264" spans="1:1" x14ac:dyDescent="0.25">
      <c r="A264" s="23" t="s">
        <v>84</v>
      </c>
    </row>
    <row r="265" spans="1:1" x14ac:dyDescent="0.25">
      <c r="A265" s="23" t="s">
        <v>88</v>
      </c>
    </row>
    <row r="266" spans="1:1" x14ac:dyDescent="0.25">
      <c r="A266" s="23" t="s">
        <v>90</v>
      </c>
    </row>
    <row r="267" spans="1:1" x14ac:dyDescent="0.25">
      <c r="A267" s="23" t="s">
        <v>89</v>
      </c>
    </row>
    <row r="268" spans="1:1" x14ac:dyDescent="0.25">
      <c r="A268" s="23" t="s" vm="25">
        <v>32</v>
      </c>
    </row>
    <row r="269" spans="1:1" x14ac:dyDescent="0.25">
      <c r="A269" s="23" t="s">
        <v>85</v>
      </c>
    </row>
    <row r="270" spans="1:1" x14ac:dyDescent="0.25">
      <c r="A270" s="23" t="s">
        <v>86</v>
      </c>
    </row>
    <row r="271" spans="1:1" x14ac:dyDescent="0.25">
      <c r="A271" s="23" t="s" vm="26">
        <v>34</v>
      </c>
    </row>
    <row r="272" spans="1:1" x14ac:dyDescent="0.25">
      <c r="A272" s="23" t="s" vm="27">
        <v>35</v>
      </c>
    </row>
    <row r="273" spans="1:12" x14ac:dyDescent="0.25">
      <c r="A273" s="23" t="s">
        <v>36</v>
      </c>
    </row>
    <row r="274" spans="1:12" x14ac:dyDescent="0.25">
      <c r="A274" s="25" t="s">
        <v>37</v>
      </c>
      <c r="B274" s="11"/>
      <c r="C274" s="11"/>
      <c r="D274" s="11"/>
      <c r="E274" s="11"/>
      <c r="F274" s="11"/>
      <c r="G274" s="11"/>
      <c r="H274" s="11"/>
    </row>
    <row r="276" spans="1:12" ht="21" x14ac:dyDescent="0.35">
      <c r="A276" s="26" t="s">
        <v>94</v>
      </c>
    </row>
    <row r="277" spans="1:12" ht="45" x14ac:dyDescent="0.25">
      <c r="A277" s="7" t="s">
        <v>0</v>
      </c>
      <c r="B277" s="294" t="s" vm="29">
        <v>63</v>
      </c>
      <c r="C277" s="294"/>
      <c r="D277" s="291" t="s" vm="30">
        <v>64</v>
      </c>
      <c r="E277" s="291"/>
      <c r="F277" s="291" t="s" vm="31">
        <v>65</v>
      </c>
      <c r="G277" s="291"/>
      <c r="H277" s="291" t="s" vm="32">
        <v>66</v>
      </c>
      <c r="I277" s="291"/>
      <c r="J277" s="291" t="s">
        <v>67</v>
      </c>
      <c r="K277" s="291"/>
      <c r="L277" s="18" t="s" vm="33">
        <v>68</v>
      </c>
    </row>
    <row r="278" spans="1:12" ht="14.45" customHeight="1" x14ac:dyDescent="0.25">
      <c r="A278" s="8"/>
      <c r="B278" s="8" t="s">
        <v>95</v>
      </c>
      <c r="C278" s="8" t="s">
        <v>96</v>
      </c>
      <c r="D278" s="8" t="s">
        <v>95</v>
      </c>
      <c r="E278" s="8" t="s">
        <v>96</v>
      </c>
      <c r="F278" s="8" t="s">
        <v>95</v>
      </c>
      <c r="G278" s="8" t="s">
        <v>96</v>
      </c>
      <c r="H278" s="8" t="s">
        <v>95</v>
      </c>
      <c r="I278" s="8" t="s">
        <v>96</v>
      </c>
      <c r="J278" s="8" t="s">
        <v>95</v>
      </c>
      <c r="K278" s="8" t="s">
        <v>96</v>
      </c>
      <c r="L278" s="28"/>
    </row>
    <row r="279" spans="1:12" x14ac:dyDescent="0.25">
      <c r="A279" s="2" t="s">
        <v>26</v>
      </c>
    </row>
    <row r="280" spans="1:12" x14ac:dyDescent="0.25">
      <c r="A280" s="23" t="s">
        <v>83</v>
      </c>
    </row>
    <row r="281" spans="1:12" x14ac:dyDescent="0.25">
      <c r="A281" s="23" t="s">
        <v>84</v>
      </c>
    </row>
    <row r="282" spans="1:12" x14ac:dyDescent="0.25">
      <c r="A282" s="23" t="s">
        <v>88</v>
      </c>
    </row>
    <row r="283" spans="1:12" x14ac:dyDescent="0.25">
      <c r="A283" s="23" t="s">
        <v>90</v>
      </c>
    </row>
    <row r="284" spans="1:12" x14ac:dyDescent="0.25">
      <c r="A284" s="23" t="s">
        <v>89</v>
      </c>
    </row>
    <row r="285" spans="1:12" x14ac:dyDescent="0.25">
      <c r="A285" s="23" t="s" vm="25">
        <v>32</v>
      </c>
    </row>
    <row r="286" spans="1:12" x14ac:dyDescent="0.25">
      <c r="A286" s="23" t="s">
        <v>85</v>
      </c>
    </row>
    <row r="287" spans="1:12" x14ac:dyDescent="0.25">
      <c r="A287" s="23" t="s">
        <v>86</v>
      </c>
    </row>
    <row r="288" spans="1:12" x14ac:dyDescent="0.25">
      <c r="A288" s="23" t="s" vm="26">
        <v>34</v>
      </c>
    </row>
    <row r="289" spans="1:1" x14ac:dyDescent="0.25">
      <c r="A289" s="23" t="s" vm="27">
        <v>35</v>
      </c>
    </row>
    <row r="290" spans="1:1" x14ac:dyDescent="0.25">
      <c r="A290" s="23" t="s">
        <v>36</v>
      </c>
    </row>
    <row r="291" spans="1:1" x14ac:dyDescent="0.25">
      <c r="A291" s="24" t="s">
        <v>37</v>
      </c>
    </row>
    <row r="292" spans="1:1" x14ac:dyDescent="0.25">
      <c r="A292" s="2" t="s">
        <v>22</v>
      </c>
    </row>
    <row r="293" spans="1:1" x14ac:dyDescent="0.25">
      <c r="A293" s="23" t="s">
        <v>83</v>
      </c>
    </row>
    <row r="294" spans="1:1" x14ac:dyDescent="0.25">
      <c r="A294" s="23" t="s">
        <v>84</v>
      </c>
    </row>
    <row r="295" spans="1:1" x14ac:dyDescent="0.25">
      <c r="A295" s="23" t="s">
        <v>88</v>
      </c>
    </row>
    <row r="296" spans="1:1" x14ac:dyDescent="0.25">
      <c r="A296" s="23" t="s">
        <v>90</v>
      </c>
    </row>
    <row r="297" spans="1:1" x14ac:dyDescent="0.25">
      <c r="A297" s="23" t="s">
        <v>89</v>
      </c>
    </row>
    <row r="298" spans="1:1" x14ac:dyDescent="0.25">
      <c r="A298" s="23" t="s" vm="25">
        <v>32</v>
      </c>
    </row>
    <row r="299" spans="1:1" x14ac:dyDescent="0.25">
      <c r="A299" s="23" t="s">
        <v>85</v>
      </c>
    </row>
    <row r="300" spans="1:1" x14ac:dyDescent="0.25">
      <c r="A300" s="23" t="s">
        <v>86</v>
      </c>
    </row>
    <row r="301" spans="1:1" x14ac:dyDescent="0.25">
      <c r="A301" s="23" t="s" vm="26">
        <v>34</v>
      </c>
    </row>
    <row r="302" spans="1:1" x14ac:dyDescent="0.25">
      <c r="A302" s="23" t="s" vm="27">
        <v>35</v>
      </c>
    </row>
    <row r="303" spans="1:1" x14ac:dyDescent="0.25">
      <c r="A303" s="23" t="s">
        <v>36</v>
      </c>
    </row>
    <row r="304" spans="1:1" x14ac:dyDescent="0.25">
      <c r="A304" s="24" t="s">
        <v>37</v>
      </c>
    </row>
    <row r="305" spans="1:1" x14ac:dyDescent="0.25">
      <c r="A305" s="2" t="s">
        <v>82</v>
      </c>
    </row>
    <row r="306" spans="1:1" x14ac:dyDescent="0.25">
      <c r="A306" s="23" t="s">
        <v>83</v>
      </c>
    </row>
    <row r="307" spans="1:1" x14ac:dyDescent="0.25">
      <c r="A307" s="23" t="s">
        <v>84</v>
      </c>
    </row>
    <row r="308" spans="1:1" x14ac:dyDescent="0.25">
      <c r="A308" s="23" t="s">
        <v>88</v>
      </c>
    </row>
    <row r="309" spans="1:1" x14ac:dyDescent="0.25">
      <c r="A309" s="23" t="s">
        <v>90</v>
      </c>
    </row>
    <row r="310" spans="1:1" x14ac:dyDescent="0.25">
      <c r="A310" s="23" t="s">
        <v>89</v>
      </c>
    </row>
    <row r="311" spans="1:1" x14ac:dyDescent="0.25">
      <c r="A311" s="23" t="s" vm="25">
        <v>32</v>
      </c>
    </row>
    <row r="312" spans="1:1" x14ac:dyDescent="0.25">
      <c r="A312" s="23" t="s">
        <v>85</v>
      </c>
    </row>
    <row r="313" spans="1:1" x14ac:dyDescent="0.25">
      <c r="A313" s="23" t="s">
        <v>86</v>
      </c>
    </row>
    <row r="314" spans="1:1" x14ac:dyDescent="0.25">
      <c r="A314" s="23" t="s" vm="26">
        <v>34</v>
      </c>
    </row>
    <row r="315" spans="1:1" x14ac:dyDescent="0.25">
      <c r="A315" s="23" t="s" vm="27">
        <v>35</v>
      </c>
    </row>
    <row r="316" spans="1:1" x14ac:dyDescent="0.25">
      <c r="A316" s="23" t="s">
        <v>36</v>
      </c>
    </row>
    <row r="317" spans="1:1" x14ac:dyDescent="0.25">
      <c r="A317" s="24" t="s">
        <v>37</v>
      </c>
    </row>
    <row r="318" spans="1:1" x14ac:dyDescent="0.25">
      <c r="A318" s="2" t="s">
        <v>29</v>
      </c>
    </row>
    <row r="319" spans="1:1" x14ac:dyDescent="0.25">
      <c r="A319" s="23" t="s">
        <v>83</v>
      </c>
    </row>
    <row r="320" spans="1:1" x14ac:dyDescent="0.25">
      <c r="A320" s="23" t="s">
        <v>84</v>
      </c>
    </row>
    <row r="321" spans="1:12" x14ac:dyDescent="0.25">
      <c r="A321" s="23" t="s">
        <v>88</v>
      </c>
    </row>
    <row r="322" spans="1:12" x14ac:dyDescent="0.25">
      <c r="A322" s="23" t="s">
        <v>90</v>
      </c>
    </row>
    <row r="323" spans="1:12" x14ac:dyDescent="0.25">
      <c r="A323" s="23" t="s">
        <v>89</v>
      </c>
    </row>
    <row r="324" spans="1:12" x14ac:dyDescent="0.25">
      <c r="A324" s="23" t="s" vm="25">
        <v>32</v>
      </c>
    </row>
    <row r="325" spans="1:12" x14ac:dyDescent="0.25">
      <c r="A325" s="23" t="s">
        <v>85</v>
      </c>
    </row>
    <row r="326" spans="1:12" x14ac:dyDescent="0.25">
      <c r="A326" s="23" t="s">
        <v>86</v>
      </c>
    </row>
    <row r="327" spans="1:12" x14ac:dyDescent="0.25">
      <c r="A327" s="23" t="s" vm="26">
        <v>34</v>
      </c>
    </row>
    <row r="328" spans="1:12" x14ac:dyDescent="0.25">
      <c r="A328" s="23" t="s" vm="27">
        <v>35</v>
      </c>
    </row>
    <row r="329" spans="1:12" x14ac:dyDescent="0.25">
      <c r="A329" s="23" t="s">
        <v>36</v>
      </c>
    </row>
    <row r="330" spans="1:12" x14ac:dyDescent="0.25">
      <c r="A330" s="25" t="s">
        <v>37</v>
      </c>
      <c r="B330" s="11"/>
      <c r="C330" s="11"/>
      <c r="D330" s="11"/>
      <c r="E330" s="11"/>
      <c r="F330" s="11"/>
      <c r="G330" s="11"/>
      <c r="H330" s="11"/>
    </row>
    <row r="332" spans="1:12" ht="21" x14ac:dyDescent="0.35">
      <c r="A332" s="26" t="s">
        <v>97</v>
      </c>
    </row>
    <row r="333" spans="1:12" ht="45" x14ac:dyDescent="0.25">
      <c r="A333" s="7" t="s">
        <v>0</v>
      </c>
      <c r="B333" s="294" t="s" vm="29">
        <v>63</v>
      </c>
      <c r="C333" s="294"/>
      <c r="D333" s="291" t="s" vm="30">
        <v>64</v>
      </c>
      <c r="E333" s="291"/>
      <c r="F333" s="291" t="s" vm="31">
        <v>65</v>
      </c>
      <c r="G333" s="291"/>
      <c r="H333" s="291" t="s" vm="32">
        <v>66</v>
      </c>
      <c r="I333" s="291"/>
      <c r="J333" s="291" t="s">
        <v>67</v>
      </c>
      <c r="K333" s="291"/>
      <c r="L333" s="18" t="s" vm="33">
        <v>68</v>
      </c>
    </row>
    <row r="334" spans="1:12" x14ac:dyDescent="0.25">
      <c r="A334" s="8"/>
      <c r="B334" s="8" t="s">
        <v>98</v>
      </c>
      <c r="C334" s="8" t="s">
        <v>96</v>
      </c>
      <c r="D334" s="8" t="s">
        <v>98</v>
      </c>
      <c r="E334" s="8" t="s">
        <v>96</v>
      </c>
      <c r="F334" s="8" t="s">
        <v>98</v>
      </c>
      <c r="G334" s="8" t="s">
        <v>96</v>
      </c>
      <c r="H334" s="8" t="s">
        <v>98</v>
      </c>
      <c r="I334" s="8" t="s">
        <v>96</v>
      </c>
      <c r="J334" s="8" t="s">
        <v>98</v>
      </c>
      <c r="K334" s="8" t="s">
        <v>96</v>
      </c>
      <c r="L334" s="28"/>
    </row>
    <row r="335" spans="1:12" x14ac:dyDescent="0.25">
      <c r="A335" s="2" t="s">
        <v>26</v>
      </c>
    </row>
    <row r="336" spans="1:12" x14ac:dyDescent="0.25">
      <c r="A336" s="23" t="s">
        <v>83</v>
      </c>
    </row>
    <row r="337" spans="1:1" x14ac:dyDescent="0.25">
      <c r="A337" s="23" t="s">
        <v>84</v>
      </c>
    </row>
    <row r="338" spans="1:1" x14ac:dyDescent="0.25">
      <c r="A338" s="23" t="s">
        <v>88</v>
      </c>
    </row>
    <row r="339" spans="1:1" x14ac:dyDescent="0.25">
      <c r="A339" s="23" t="s">
        <v>90</v>
      </c>
    </row>
    <row r="340" spans="1:1" x14ac:dyDescent="0.25">
      <c r="A340" s="23" t="s">
        <v>89</v>
      </c>
    </row>
    <row r="341" spans="1:1" x14ac:dyDescent="0.25">
      <c r="A341" s="23" t="s" vm="25">
        <v>32</v>
      </c>
    </row>
    <row r="342" spans="1:1" x14ac:dyDescent="0.25">
      <c r="A342" s="23" t="s">
        <v>85</v>
      </c>
    </row>
    <row r="343" spans="1:1" x14ac:dyDescent="0.25">
      <c r="A343" s="23" t="s">
        <v>86</v>
      </c>
    </row>
    <row r="344" spans="1:1" x14ac:dyDescent="0.25">
      <c r="A344" s="23" t="s" vm="26">
        <v>34</v>
      </c>
    </row>
    <row r="345" spans="1:1" x14ac:dyDescent="0.25">
      <c r="A345" s="23" t="s" vm="27">
        <v>35</v>
      </c>
    </row>
    <row r="346" spans="1:1" x14ac:dyDescent="0.25">
      <c r="A346" s="23" t="s">
        <v>36</v>
      </c>
    </row>
    <row r="347" spans="1:1" x14ac:dyDescent="0.25">
      <c r="A347" s="24" t="s">
        <v>37</v>
      </c>
    </row>
    <row r="348" spans="1:1" x14ac:dyDescent="0.25">
      <c r="A348" s="2" t="s">
        <v>22</v>
      </c>
    </row>
    <row r="349" spans="1:1" x14ac:dyDescent="0.25">
      <c r="A349" s="23" t="s">
        <v>83</v>
      </c>
    </row>
    <row r="350" spans="1:1" x14ac:dyDescent="0.25">
      <c r="A350" s="23" t="s">
        <v>84</v>
      </c>
    </row>
    <row r="351" spans="1:1" x14ac:dyDescent="0.25">
      <c r="A351" s="23" t="s">
        <v>88</v>
      </c>
    </row>
    <row r="352" spans="1:1" x14ac:dyDescent="0.25">
      <c r="A352" s="23" t="s">
        <v>90</v>
      </c>
    </row>
    <row r="353" spans="1:1" x14ac:dyDescent="0.25">
      <c r="A353" s="23" t="s">
        <v>89</v>
      </c>
    </row>
    <row r="354" spans="1:1" x14ac:dyDescent="0.25">
      <c r="A354" s="23" t="s" vm="25">
        <v>32</v>
      </c>
    </row>
    <row r="355" spans="1:1" x14ac:dyDescent="0.25">
      <c r="A355" s="23" t="s">
        <v>85</v>
      </c>
    </row>
    <row r="356" spans="1:1" x14ac:dyDescent="0.25">
      <c r="A356" s="23" t="s">
        <v>86</v>
      </c>
    </row>
    <row r="357" spans="1:1" x14ac:dyDescent="0.25">
      <c r="A357" s="23" t="s" vm="26">
        <v>34</v>
      </c>
    </row>
    <row r="358" spans="1:1" x14ac:dyDescent="0.25">
      <c r="A358" s="23" t="s" vm="27">
        <v>35</v>
      </c>
    </row>
    <row r="359" spans="1:1" x14ac:dyDescent="0.25">
      <c r="A359" s="23" t="s">
        <v>36</v>
      </c>
    </row>
    <row r="360" spans="1:1" x14ac:dyDescent="0.25">
      <c r="A360" s="24" t="s">
        <v>37</v>
      </c>
    </row>
    <row r="361" spans="1:1" x14ac:dyDescent="0.25">
      <c r="A361" s="2" t="s">
        <v>82</v>
      </c>
    </row>
    <row r="362" spans="1:1" x14ac:dyDescent="0.25">
      <c r="A362" s="23" t="s">
        <v>83</v>
      </c>
    </row>
    <row r="363" spans="1:1" x14ac:dyDescent="0.25">
      <c r="A363" s="23" t="s">
        <v>84</v>
      </c>
    </row>
    <row r="364" spans="1:1" x14ac:dyDescent="0.25">
      <c r="A364" s="23" t="s">
        <v>88</v>
      </c>
    </row>
    <row r="365" spans="1:1" x14ac:dyDescent="0.25">
      <c r="A365" s="23" t="s">
        <v>90</v>
      </c>
    </row>
    <row r="366" spans="1:1" x14ac:dyDescent="0.25">
      <c r="A366" s="23" t="s">
        <v>89</v>
      </c>
    </row>
    <row r="367" spans="1:1" x14ac:dyDescent="0.25">
      <c r="A367" s="23" t="s" vm="25">
        <v>32</v>
      </c>
    </row>
    <row r="368" spans="1:1" x14ac:dyDescent="0.25">
      <c r="A368" s="23" t="s">
        <v>85</v>
      </c>
    </row>
    <row r="369" spans="1:1" x14ac:dyDescent="0.25">
      <c r="A369" s="23" t="s">
        <v>86</v>
      </c>
    </row>
    <row r="370" spans="1:1" x14ac:dyDescent="0.25">
      <c r="A370" s="23" t="s" vm="26">
        <v>34</v>
      </c>
    </row>
    <row r="371" spans="1:1" x14ac:dyDescent="0.25">
      <c r="A371" s="23" t="s" vm="27">
        <v>35</v>
      </c>
    </row>
    <row r="372" spans="1:1" x14ac:dyDescent="0.25">
      <c r="A372" s="23" t="s">
        <v>36</v>
      </c>
    </row>
    <row r="373" spans="1:1" x14ac:dyDescent="0.25">
      <c r="A373" s="24" t="s">
        <v>37</v>
      </c>
    </row>
    <row r="374" spans="1:1" x14ac:dyDescent="0.25">
      <c r="A374" s="2" t="s">
        <v>29</v>
      </c>
    </row>
    <row r="375" spans="1:1" x14ac:dyDescent="0.25">
      <c r="A375" s="23" t="s">
        <v>83</v>
      </c>
    </row>
    <row r="376" spans="1:1" x14ac:dyDescent="0.25">
      <c r="A376" s="23" t="s">
        <v>84</v>
      </c>
    </row>
    <row r="377" spans="1:1" x14ac:dyDescent="0.25">
      <c r="A377" s="23" t="s">
        <v>88</v>
      </c>
    </row>
    <row r="378" spans="1:1" x14ac:dyDescent="0.25">
      <c r="A378" s="23" t="s">
        <v>90</v>
      </c>
    </row>
    <row r="379" spans="1:1" x14ac:dyDescent="0.25">
      <c r="A379" s="23" t="s">
        <v>89</v>
      </c>
    </row>
    <row r="380" spans="1:1" x14ac:dyDescent="0.25">
      <c r="A380" s="23" t="s" vm="25">
        <v>32</v>
      </c>
    </row>
    <row r="381" spans="1:1" x14ac:dyDescent="0.25">
      <c r="A381" s="23" t="s">
        <v>85</v>
      </c>
    </row>
    <row r="382" spans="1:1" x14ac:dyDescent="0.25">
      <c r="A382" s="23" t="s">
        <v>86</v>
      </c>
    </row>
    <row r="383" spans="1:1" x14ac:dyDescent="0.25">
      <c r="A383" s="23" t="s" vm="26">
        <v>34</v>
      </c>
    </row>
    <row r="384" spans="1:1" x14ac:dyDescent="0.25">
      <c r="A384" s="23" t="s" vm="27">
        <v>35</v>
      </c>
    </row>
    <row r="385" spans="1:12" x14ac:dyDescent="0.25">
      <c r="A385" s="23" t="s">
        <v>36</v>
      </c>
    </row>
    <row r="386" spans="1:12" x14ac:dyDescent="0.25">
      <c r="A386" s="25" t="s">
        <v>37</v>
      </c>
      <c r="B386" s="11"/>
      <c r="C386" s="11"/>
      <c r="D386" s="11"/>
      <c r="E386" s="11"/>
      <c r="F386" s="11"/>
      <c r="G386" s="11"/>
      <c r="H386" s="11"/>
    </row>
    <row r="388" spans="1:12" ht="21" x14ac:dyDescent="0.35">
      <c r="A388" s="26" t="s">
        <v>99</v>
      </c>
    </row>
    <row r="389" spans="1:12" ht="45" x14ac:dyDescent="0.25">
      <c r="A389" s="7" t="s">
        <v>0</v>
      </c>
      <c r="B389" s="294" t="s">
        <v>69</v>
      </c>
      <c r="C389" s="294"/>
      <c r="D389" s="291" t="s">
        <v>70</v>
      </c>
      <c r="E389" s="291"/>
      <c r="F389" s="291" t="s">
        <v>71</v>
      </c>
      <c r="G389" s="291"/>
      <c r="H389" s="291" t="s" vm="32">
        <v>66</v>
      </c>
      <c r="I389" s="291"/>
      <c r="J389" s="291" t="s">
        <v>67</v>
      </c>
      <c r="K389" s="291"/>
      <c r="L389" s="18" t="s" vm="33">
        <v>68</v>
      </c>
    </row>
    <row r="390" spans="1:12" x14ac:dyDescent="0.25">
      <c r="A390" s="8"/>
      <c r="B390" s="8" t="s">
        <v>95</v>
      </c>
      <c r="C390" s="8" t="s">
        <v>96</v>
      </c>
      <c r="D390" s="8" t="s">
        <v>95</v>
      </c>
      <c r="E390" s="8" t="s">
        <v>96</v>
      </c>
      <c r="F390" s="8" t="s">
        <v>95</v>
      </c>
      <c r="G390" s="8" t="s">
        <v>96</v>
      </c>
      <c r="H390" s="8" t="s">
        <v>95</v>
      </c>
      <c r="I390" s="8" t="s">
        <v>96</v>
      </c>
      <c r="J390" s="8" t="s">
        <v>95</v>
      </c>
      <c r="K390" s="8" t="s">
        <v>96</v>
      </c>
      <c r="L390" s="28"/>
    </row>
    <row r="391" spans="1:12" x14ac:dyDescent="0.25">
      <c r="A391" s="2" t="s">
        <v>26</v>
      </c>
    </row>
    <row r="392" spans="1:12" x14ac:dyDescent="0.25">
      <c r="A392" s="23" t="s">
        <v>83</v>
      </c>
    </row>
    <row r="393" spans="1:12" x14ac:dyDescent="0.25">
      <c r="A393" s="23" t="s">
        <v>84</v>
      </c>
    </row>
    <row r="394" spans="1:12" x14ac:dyDescent="0.25">
      <c r="A394" s="23" t="s">
        <v>88</v>
      </c>
    </row>
    <row r="395" spans="1:12" x14ac:dyDescent="0.25">
      <c r="A395" s="23" t="s">
        <v>90</v>
      </c>
    </row>
    <row r="396" spans="1:12" x14ac:dyDescent="0.25">
      <c r="A396" s="23" t="s">
        <v>89</v>
      </c>
    </row>
    <row r="397" spans="1:12" x14ac:dyDescent="0.25">
      <c r="A397" s="23" t="s" vm="25">
        <v>32</v>
      </c>
    </row>
    <row r="398" spans="1:12" x14ac:dyDescent="0.25">
      <c r="A398" s="23" t="s">
        <v>85</v>
      </c>
    </row>
    <row r="399" spans="1:12" x14ac:dyDescent="0.25">
      <c r="A399" s="23" t="s">
        <v>86</v>
      </c>
    </row>
    <row r="400" spans="1:12" x14ac:dyDescent="0.25">
      <c r="A400" s="23" t="s" vm="26">
        <v>34</v>
      </c>
    </row>
    <row r="401" spans="1:1" x14ac:dyDescent="0.25">
      <c r="A401" s="23" t="s" vm="27">
        <v>35</v>
      </c>
    </row>
    <row r="402" spans="1:1" x14ac:dyDescent="0.25">
      <c r="A402" s="23" t="s">
        <v>36</v>
      </c>
    </row>
    <row r="403" spans="1:1" x14ac:dyDescent="0.25">
      <c r="A403" s="24" t="s">
        <v>37</v>
      </c>
    </row>
    <row r="404" spans="1:1" x14ac:dyDescent="0.25">
      <c r="A404" s="2" t="s">
        <v>22</v>
      </c>
    </row>
    <row r="405" spans="1:1" x14ac:dyDescent="0.25">
      <c r="A405" s="23" t="s">
        <v>83</v>
      </c>
    </row>
    <row r="406" spans="1:1" x14ac:dyDescent="0.25">
      <c r="A406" s="23" t="s">
        <v>84</v>
      </c>
    </row>
    <row r="407" spans="1:1" x14ac:dyDescent="0.25">
      <c r="A407" s="23" t="s">
        <v>88</v>
      </c>
    </row>
    <row r="408" spans="1:1" x14ac:dyDescent="0.25">
      <c r="A408" s="23" t="s">
        <v>90</v>
      </c>
    </row>
    <row r="409" spans="1:1" x14ac:dyDescent="0.25">
      <c r="A409" s="23" t="s">
        <v>89</v>
      </c>
    </row>
    <row r="410" spans="1:1" x14ac:dyDescent="0.25">
      <c r="A410" s="23" t="s" vm="25">
        <v>32</v>
      </c>
    </row>
    <row r="411" spans="1:1" x14ac:dyDescent="0.25">
      <c r="A411" s="23" t="s">
        <v>85</v>
      </c>
    </row>
    <row r="412" spans="1:1" x14ac:dyDescent="0.25">
      <c r="A412" s="23" t="s">
        <v>86</v>
      </c>
    </row>
    <row r="413" spans="1:1" x14ac:dyDescent="0.25">
      <c r="A413" s="23" t="s" vm="26">
        <v>34</v>
      </c>
    </row>
    <row r="414" spans="1:1" x14ac:dyDescent="0.25">
      <c r="A414" s="23" t="s" vm="27">
        <v>35</v>
      </c>
    </row>
    <row r="415" spans="1:1" x14ac:dyDescent="0.25">
      <c r="A415" s="23" t="s">
        <v>36</v>
      </c>
    </row>
    <row r="416" spans="1:1" x14ac:dyDescent="0.25">
      <c r="A416" s="24" t="s">
        <v>37</v>
      </c>
    </row>
    <row r="417" spans="1:1" x14ac:dyDescent="0.25">
      <c r="A417" s="2" t="s">
        <v>82</v>
      </c>
    </row>
    <row r="418" spans="1:1" x14ac:dyDescent="0.25">
      <c r="A418" s="23" t="s">
        <v>83</v>
      </c>
    </row>
    <row r="419" spans="1:1" x14ac:dyDescent="0.25">
      <c r="A419" s="23" t="s">
        <v>84</v>
      </c>
    </row>
    <row r="420" spans="1:1" x14ac:dyDescent="0.25">
      <c r="A420" s="23" t="s">
        <v>88</v>
      </c>
    </row>
    <row r="421" spans="1:1" x14ac:dyDescent="0.25">
      <c r="A421" s="23" t="s">
        <v>90</v>
      </c>
    </row>
    <row r="422" spans="1:1" x14ac:dyDescent="0.25">
      <c r="A422" s="23" t="s">
        <v>89</v>
      </c>
    </row>
    <row r="423" spans="1:1" x14ac:dyDescent="0.25">
      <c r="A423" s="23" t="s" vm="25">
        <v>32</v>
      </c>
    </row>
    <row r="424" spans="1:1" x14ac:dyDescent="0.25">
      <c r="A424" s="23" t="s">
        <v>85</v>
      </c>
    </row>
    <row r="425" spans="1:1" x14ac:dyDescent="0.25">
      <c r="A425" s="23" t="s">
        <v>86</v>
      </c>
    </row>
    <row r="426" spans="1:1" x14ac:dyDescent="0.25">
      <c r="A426" s="23" t="s" vm="26">
        <v>34</v>
      </c>
    </row>
    <row r="427" spans="1:1" x14ac:dyDescent="0.25">
      <c r="A427" s="23" t="s" vm="27">
        <v>35</v>
      </c>
    </row>
    <row r="428" spans="1:1" x14ac:dyDescent="0.25">
      <c r="A428" s="23" t="s">
        <v>36</v>
      </c>
    </row>
    <row r="429" spans="1:1" x14ac:dyDescent="0.25">
      <c r="A429" s="24" t="s">
        <v>37</v>
      </c>
    </row>
    <row r="430" spans="1:1" x14ac:dyDescent="0.25">
      <c r="A430" s="2" t="s">
        <v>29</v>
      </c>
    </row>
    <row r="431" spans="1:1" x14ac:dyDescent="0.25">
      <c r="A431" s="23" t="s">
        <v>83</v>
      </c>
    </row>
    <row r="432" spans="1:1" x14ac:dyDescent="0.25">
      <c r="A432" s="23" t="s">
        <v>84</v>
      </c>
    </row>
    <row r="433" spans="1:12" x14ac:dyDescent="0.25">
      <c r="A433" s="23" t="s">
        <v>88</v>
      </c>
    </row>
    <row r="434" spans="1:12" x14ac:dyDescent="0.25">
      <c r="A434" s="23" t="s">
        <v>90</v>
      </c>
    </row>
    <row r="435" spans="1:12" x14ac:dyDescent="0.25">
      <c r="A435" s="23" t="s">
        <v>89</v>
      </c>
    </row>
    <row r="436" spans="1:12" x14ac:dyDescent="0.25">
      <c r="A436" s="23" t="s" vm="25">
        <v>32</v>
      </c>
    </row>
    <row r="437" spans="1:12" x14ac:dyDescent="0.25">
      <c r="A437" s="23" t="s">
        <v>85</v>
      </c>
    </row>
    <row r="438" spans="1:12" x14ac:dyDescent="0.25">
      <c r="A438" s="23" t="s">
        <v>86</v>
      </c>
    </row>
    <row r="439" spans="1:12" x14ac:dyDescent="0.25">
      <c r="A439" s="23" t="s" vm="26">
        <v>34</v>
      </c>
    </row>
    <row r="440" spans="1:12" x14ac:dyDescent="0.25">
      <c r="A440" s="23" t="s" vm="27">
        <v>35</v>
      </c>
    </row>
    <row r="441" spans="1:12" x14ac:dyDescent="0.25">
      <c r="A441" s="23" t="s">
        <v>36</v>
      </c>
    </row>
    <row r="442" spans="1:12" x14ac:dyDescent="0.25">
      <c r="A442" s="25" t="s">
        <v>37</v>
      </c>
      <c r="B442" s="11"/>
      <c r="C442" s="11"/>
      <c r="D442" s="11"/>
      <c r="E442" s="11"/>
      <c r="F442" s="11"/>
      <c r="G442" s="11"/>
      <c r="H442" s="11"/>
    </row>
    <row r="444" spans="1:12" ht="21" x14ac:dyDescent="0.35">
      <c r="A444" s="26" t="s">
        <v>100</v>
      </c>
    </row>
    <row r="445" spans="1:12" ht="45" x14ac:dyDescent="0.25">
      <c r="A445" s="7" t="s">
        <v>0</v>
      </c>
      <c r="B445" s="294" t="s">
        <v>69</v>
      </c>
      <c r="C445" s="294"/>
      <c r="D445" s="291" t="s">
        <v>70</v>
      </c>
      <c r="E445" s="291"/>
      <c r="F445" s="291" t="s">
        <v>71</v>
      </c>
      <c r="G445" s="291"/>
      <c r="H445" s="291" t="s" vm="32">
        <v>66</v>
      </c>
      <c r="I445" s="291"/>
      <c r="J445" s="291" t="s">
        <v>67</v>
      </c>
      <c r="K445" s="291"/>
      <c r="L445" s="18" t="s" vm="33">
        <v>68</v>
      </c>
    </row>
    <row r="446" spans="1:12" x14ac:dyDescent="0.25">
      <c r="A446" s="8"/>
      <c r="B446" s="8" t="s">
        <v>95</v>
      </c>
      <c r="C446" s="8" t="s">
        <v>96</v>
      </c>
      <c r="D446" s="8" t="s">
        <v>95</v>
      </c>
      <c r="E446" s="8" t="s">
        <v>96</v>
      </c>
      <c r="F446" s="8" t="s">
        <v>95</v>
      </c>
      <c r="G446" s="8" t="s">
        <v>96</v>
      </c>
      <c r="H446" s="8" t="s">
        <v>95</v>
      </c>
      <c r="I446" s="8" t="s">
        <v>96</v>
      </c>
      <c r="J446" s="8" t="s">
        <v>95</v>
      </c>
      <c r="K446" s="8" t="s">
        <v>96</v>
      </c>
      <c r="L446" s="28"/>
    </row>
    <row r="447" spans="1:12" x14ac:dyDescent="0.25">
      <c r="A447" s="2" t="s">
        <v>26</v>
      </c>
    </row>
    <row r="448" spans="1:12" x14ac:dyDescent="0.25">
      <c r="A448" s="23" t="s">
        <v>83</v>
      </c>
    </row>
    <row r="449" spans="1:1" x14ac:dyDescent="0.25">
      <c r="A449" s="23" t="s">
        <v>84</v>
      </c>
    </row>
    <row r="450" spans="1:1" x14ac:dyDescent="0.25">
      <c r="A450" s="23" t="s">
        <v>88</v>
      </c>
    </row>
    <row r="451" spans="1:1" x14ac:dyDescent="0.25">
      <c r="A451" s="23" t="s">
        <v>90</v>
      </c>
    </row>
    <row r="452" spans="1:1" x14ac:dyDescent="0.25">
      <c r="A452" s="23" t="s">
        <v>89</v>
      </c>
    </row>
    <row r="453" spans="1:1" x14ac:dyDescent="0.25">
      <c r="A453" s="23" t="s" vm="25">
        <v>32</v>
      </c>
    </row>
    <row r="454" spans="1:1" x14ac:dyDescent="0.25">
      <c r="A454" s="23" t="s">
        <v>85</v>
      </c>
    </row>
    <row r="455" spans="1:1" x14ac:dyDescent="0.25">
      <c r="A455" s="23" t="s">
        <v>86</v>
      </c>
    </row>
    <row r="456" spans="1:1" x14ac:dyDescent="0.25">
      <c r="A456" s="23" t="s" vm="26">
        <v>34</v>
      </c>
    </row>
    <row r="457" spans="1:1" x14ac:dyDescent="0.25">
      <c r="A457" s="23" t="s" vm="27">
        <v>35</v>
      </c>
    </row>
    <row r="458" spans="1:1" x14ac:dyDescent="0.25">
      <c r="A458" s="23" t="s">
        <v>36</v>
      </c>
    </row>
    <row r="459" spans="1:1" x14ac:dyDescent="0.25">
      <c r="A459" s="24" t="s">
        <v>37</v>
      </c>
    </row>
    <row r="460" spans="1:1" x14ac:dyDescent="0.25">
      <c r="A460" s="2" t="s">
        <v>22</v>
      </c>
    </row>
    <row r="461" spans="1:1" x14ac:dyDescent="0.25">
      <c r="A461" s="23" t="s">
        <v>83</v>
      </c>
    </row>
    <row r="462" spans="1:1" x14ac:dyDescent="0.25">
      <c r="A462" s="23" t="s">
        <v>84</v>
      </c>
    </row>
    <row r="463" spans="1:1" x14ac:dyDescent="0.25">
      <c r="A463" s="23" t="s">
        <v>88</v>
      </c>
    </row>
    <row r="464" spans="1:1" x14ac:dyDescent="0.25">
      <c r="A464" s="23" t="s">
        <v>90</v>
      </c>
    </row>
    <row r="465" spans="1:1" x14ac:dyDescent="0.25">
      <c r="A465" s="23" t="s">
        <v>89</v>
      </c>
    </row>
    <row r="466" spans="1:1" x14ac:dyDescent="0.25">
      <c r="A466" s="23" t="s" vm="25">
        <v>32</v>
      </c>
    </row>
    <row r="467" spans="1:1" x14ac:dyDescent="0.25">
      <c r="A467" s="23" t="s">
        <v>85</v>
      </c>
    </row>
    <row r="468" spans="1:1" x14ac:dyDescent="0.25">
      <c r="A468" s="23" t="s">
        <v>86</v>
      </c>
    </row>
    <row r="469" spans="1:1" x14ac:dyDescent="0.25">
      <c r="A469" s="23" t="s" vm="26">
        <v>34</v>
      </c>
    </row>
    <row r="470" spans="1:1" x14ac:dyDescent="0.25">
      <c r="A470" s="23" t="s" vm="27">
        <v>35</v>
      </c>
    </row>
    <row r="471" spans="1:1" x14ac:dyDescent="0.25">
      <c r="A471" s="23" t="s">
        <v>36</v>
      </c>
    </row>
    <row r="472" spans="1:1" x14ac:dyDescent="0.25">
      <c r="A472" s="24" t="s">
        <v>37</v>
      </c>
    </row>
    <row r="473" spans="1:1" x14ac:dyDescent="0.25">
      <c r="A473" s="2" t="s">
        <v>82</v>
      </c>
    </row>
    <row r="474" spans="1:1" x14ac:dyDescent="0.25">
      <c r="A474" s="23" t="s">
        <v>83</v>
      </c>
    </row>
    <row r="475" spans="1:1" x14ac:dyDescent="0.25">
      <c r="A475" s="23" t="s">
        <v>84</v>
      </c>
    </row>
    <row r="476" spans="1:1" x14ac:dyDescent="0.25">
      <c r="A476" s="23" t="s">
        <v>88</v>
      </c>
    </row>
    <row r="477" spans="1:1" x14ac:dyDescent="0.25">
      <c r="A477" s="23" t="s">
        <v>90</v>
      </c>
    </row>
    <row r="478" spans="1:1" x14ac:dyDescent="0.25">
      <c r="A478" s="23" t="s">
        <v>89</v>
      </c>
    </row>
    <row r="479" spans="1:1" x14ac:dyDescent="0.25">
      <c r="A479" s="23" t="s" vm="25">
        <v>32</v>
      </c>
    </row>
    <row r="480" spans="1:1" x14ac:dyDescent="0.25">
      <c r="A480" s="23" t="s">
        <v>85</v>
      </c>
    </row>
    <row r="481" spans="1:1" x14ac:dyDescent="0.25">
      <c r="A481" s="23" t="s">
        <v>86</v>
      </c>
    </row>
    <row r="482" spans="1:1" x14ac:dyDescent="0.25">
      <c r="A482" s="23" t="s" vm="26">
        <v>34</v>
      </c>
    </row>
    <row r="483" spans="1:1" x14ac:dyDescent="0.25">
      <c r="A483" s="23" t="s" vm="27">
        <v>35</v>
      </c>
    </row>
    <row r="484" spans="1:1" x14ac:dyDescent="0.25">
      <c r="A484" s="23" t="s">
        <v>36</v>
      </c>
    </row>
    <row r="485" spans="1:1" x14ac:dyDescent="0.25">
      <c r="A485" s="24" t="s">
        <v>37</v>
      </c>
    </row>
    <row r="486" spans="1:1" x14ac:dyDescent="0.25">
      <c r="A486" s="2" t="s">
        <v>29</v>
      </c>
    </row>
    <row r="487" spans="1:1" x14ac:dyDescent="0.25">
      <c r="A487" s="23" t="s">
        <v>83</v>
      </c>
    </row>
    <row r="488" spans="1:1" x14ac:dyDescent="0.25">
      <c r="A488" s="23" t="s">
        <v>84</v>
      </c>
    </row>
    <row r="489" spans="1:1" x14ac:dyDescent="0.25">
      <c r="A489" s="23" t="s">
        <v>88</v>
      </c>
    </row>
    <row r="490" spans="1:1" x14ac:dyDescent="0.25">
      <c r="A490" s="23" t="s">
        <v>90</v>
      </c>
    </row>
    <row r="491" spans="1:1" x14ac:dyDescent="0.25">
      <c r="A491" s="23" t="s">
        <v>89</v>
      </c>
    </row>
    <row r="492" spans="1:1" x14ac:dyDescent="0.25">
      <c r="A492" s="23" t="s" vm="25">
        <v>32</v>
      </c>
    </row>
    <row r="493" spans="1:1" x14ac:dyDescent="0.25">
      <c r="A493" s="23" t="s">
        <v>85</v>
      </c>
    </row>
    <row r="494" spans="1:1" x14ac:dyDescent="0.25">
      <c r="A494" s="23" t="s">
        <v>86</v>
      </c>
    </row>
    <row r="495" spans="1:1" x14ac:dyDescent="0.25">
      <c r="A495" s="23" t="s" vm="26">
        <v>34</v>
      </c>
    </row>
    <row r="496" spans="1:1" x14ac:dyDescent="0.25">
      <c r="A496" s="23" t="s" vm="27">
        <v>35</v>
      </c>
    </row>
    <row r="497" spans="1:8" x14ac:dyDescent="0.25">
      <c r="A497" s="23" t="s">
        <v>36</v>
      </c>
    </row>
    <row r="498" spans="1:8" x14ac:dyDescent="0.25">
      <c r="A498" s="25" t="s">
        <v>37</v>
      </c>
      <c r="B498" s="11"/>
      <c r="C498" s="11"/>
      <c r="D498" s="11"/>
      <c r="E498" s="11"/>
      <c r="F498" s="11"/>
      <c r="G498" s="11"/>
      <c r="H498" s="11"/>
    </row>
  </sheetData>
  <mergeCells count="68">
    <mergeCell ref="B389:C389"/>
    <mergeCell ref="D389:E389"/>
    <mergeCell ref="F389:G389"/>
    <mergeCell ref="H389:I389"/>
    <mergeCell ref="J389:K389"/>
    <mergeCell ref="B445:C445"/>
    <mergeCell ref="D445:E445"/>
    <mergeCell ref="F445:G445"/>
    <mergeCell ref="H445:I445"/>
    <mergeCell ref="J445:K445"/>
    <mergeCell ref="B277:C277"/>
    <mergeCell ref="D277:E277"/>
    <mergeCell ref="F277:G277"/>
    <mergeCell ref="H277:I277"/>
    <mergeCell ref="J277:K277"/>
    <mergeCell ref="B333:C333"/>
    <mergeCell ref="D333:E333"/>
    <mergeCell ref="F333:G333"/>
    <mergeCell ref="H333:I333"/>
    <mergeCell ref="J333:K333"/>
    <mergeCell ref="AA221:AB221"/>
    <mergeCell ref="AC221:AD221"/>
    <mergeCell ref="AE221:AF221"/>
    <mergeCell ref="AG221:AH221"/>
    <mergeCell ref="N221:O221"/>
    <mergeCell ref="P221:Q221"/>
    <mergeCell ref="R221:S221"/>
    <mergeCell ref="T221:U221"/>
    <mergeCell ref="V221:W221"/>
    <mergeCell ref="Y221:Z221"/>
    <mergeCell ref="AE164:AF164"/>
    <mergeCell ref="AG164:AH164"/>
    <mergeCell ref="B220:L220"/>
    <mergeCell ref="M220:W220"/>
    <mergeCell ref="X220:AH220"/>
    <mergeCell ref="B163:L163"/>
    <mergeCell ref="M163:W163"/>
    <mergeCell ref="X163:AH163"/>
    <mergeCell ref="N164:O164"/>
    <mergeCell ref="P164:Q164"/>
    <mergeCell ref="R164:S164"/>
    <mergeCell ref="T164:U164"/>
    <mergeCell ref="V164:W164"/>
    <mergeCell ref="Y164:Z164"/>
    <mergeCell ref="AA164:AB164"/>
    <mergeCell ref="C164:D164"/>
    <mergeCell ref="E164:F164"/>
    <mergeCell ref="G164:H164"/>
    <mergeCell ref="I164:J164"/>
    <mergeCell ref="K164:L164"/>
    <mergeCell ref="AC164:AD164"/>
    <mergeCell ref="C221:D221"/>
    <mergeCell ref="E221:F221"/>
    <mergeCell ref="G221:H221"/>
    <mergeCell ref="I221:J221"/>
    <mergeCell ref="K221:L221"/>
    <mergeCell ref="I51:J51"/>
    <mergeCell ref="K51:L51"/>
    <mergeCell ref="C107:D107"/>
    <mergeCell ref="E107:F107"/>
    <mergeCell ref="G107:H107"/>
    <mergeCell ref="I107:J107"/>
    <mergeCell ref="K107:L107"/>
    <mergeCell ref="B2:F2"/>
    <mergeCell ref="G2:H2"/>
    <mergeCell ref="C51:D51"/>
    <mergeCell ref="E51:F51"/>
    <mergeCell ref="G51:H51"/>
  </mergeCells>
  <pageMargins left="0.7" right="0.7" top="0.75" bottom="0.75" header="0.3" footer="0.3"/>
  <pageSetup paperSize="9" orientation="portrait" r:id="rId1"/>
  <headerFooter>
    <oddHeader>&amp;C&amp;B&amp;"Arial"&amp;12&amp;Kff0000​‌OFFICIAL:Sensitive‌​</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4">
    <tabColor theme="5" tint="0.39997558519241921"/>
    <pageSetUpPr autoPageBreaks="0"/>
  </sheetPr>
  <dimension ref="A1:AC183"/>
  <sheetViews>
    <sheetView showGridLines="0" zoomScaleNormal="100" workbookViewId="0"/>
  </sheetViews>
  <sheetFormatPr defaultColWidth="9.140625" defaultRowHeight="15" x14ac:dyDescent="0.25"/>
  <cols>
    <col min="1" max="1" width="29.7109375" style="204" bestFit="1" customWidth="1"/>
    <col min="2" max="2" width="17.85546875" style="204" bestFit="1" customWidth="1"/>
    <col min="3" max="3" width="13" style="204" bestFit="1" customWidth="1"/>
    <col min="4" max="4" width="17.85546875" style="204" bestFit="1" customWidth="1"/>
    <col min="5" max="5" width="13.7109375" style="204" bestFit="1" customWidth="1"/>
    <col min="6" max="6" width="13" style="204" bestFit="1" customWidth="1"/>
    <col min="7" max="7" width="17.85546875" style="204" bestFit="1" customWidth="1"/>
    <col min="8" max="8" width="13.85546875" style="204" bestFit="1" customWidth="1"/>
    <col min="9" max="9" width="13" style="204" bestFit="1" customWidth="1"/>
    <col min="10" max="10" width="17.85546875" style="204" bestFit="1" customWidth="1"/>
    <col min="11" max="11" width="13.85546875" style="204" bestFit="1" customWidth="1"/>
    <col min="12" max="12" width="13" style="204" bestFit="1" customWidth="1"/>
    <col min="13" max="13" width="17.85546875" style="204" bestFit="1" customWidth="1"/>
    <col min="14" max="14" width="17.7109375" style="204" customWidth="1"/>
    <col min="15" max="15" width="13" style="204" bestFit="1" customWidth="1"/>
    <col min="16" max="16" width="17.85546875" style="204" bestFit="1" customWidth="1"/>
    <col min="17" max="17" width="13.7109375" style="204" bestFit="1" customWidth="1"/>
    <col min="18" max="18" width="13" style="204" bestFit="1" customWidth="1"/>
    <col min="19" max="19" width="8.5703125" style="205" customWidth="1"/>
    <col min="20" max="20" width="24.28515625" style="205" customWidth="1"/>
    <col min="21" max="16384" width="9.140625" style="205"/>
  </cols>
  <sheetData>
    <row r="1" spans="1:29" ht="23.25" x14ac:dyDescent="0.35">
      <c r="A1" s="202" t="s">
        <v>174</v>
      </c>
      <c r="B1" s="203"/>
      <c r="C1" s="203"/>
    </row>
    <row r="2" spans="1:29" x14ac:dyDescent="0.25">
      <c r="A2" s="201"/>
      <c r="B2" s="201"/>
      <c r="C2" s="201"/>
      <c r="D2" s="201"/>
      <c r="E2" s="201"/>
      <c r="F2" s="201"/>
      <c r="G2" s="201"/>
      <c r="H2" s="201"/>
      <c r="I2" s="201"/>
      <c r="J2" s="201"/>
      <c r="K2" s="201"/>
      <c r="L2" s="201"/>
      <c r="M2" s="201"/>
      <c r="N2" s="201"/>
      <c r="O2" s="201"/>
      <c r="P2" s="201"/>
      <c r="Q2" s="201"/>
      <c r="R2" s="201"/>
    </row>
    <row r="3" spans="1:29" x14ac:dyDescent="0.25">
      <c r="A3" s="307" t="s">
        <v>30</v>
      </c>
      <c r="B3" s="310" t="s">
        <v>74</v>
      </c>
      <c r="C3" s="311"/>
      <c r="D3" s="291" t="s">
        <v>75</v>
      </c>
      <c r="E3" s="291"/>
      <c r="F3" s="306"/>
      <c r="G3" s="305" t="s">
        <v>76</v>
      </c>
      <c r="H3" s="291"/>
      <c r="I3" s="306"/>
      <c r="J3" s="305" t="s">
        <v>77</v>
      </c>
      <c r="K3" s="291"/>
      <c r="L3" s="306"/>
      <c r="M3" s="305" t="s">
        <v>182</v>
      </c>
      <c r="N3" s="291"/>
      <c r="O3" s="306"/>
      <c r="P3" s="305" t="s">
        <v>183</v>
      </c>
      <c r="Q3" s="291"/>
      <c r="R3" s="306"/>
      <c r="S3" s="286"/>
      <c r="T3" s="4"/>
    </row>
    <row r="4" spans="1:29" x14ac:dyDescent="0.25">
      <c r="A4" s="308"/>
      <c r="B4" s="120" t="s">
        <v>44</v>
      </c>
      <c r="C4" s="123" t="s">
        <v>111</v>
      </c>
      <c r="D4" s="93" t="s">
        <v>44</v>
      </c>
      <c r="E4" s="93" t="s">
        <v>43</v>
      </c>
      <c r="F4" s="118" t="s">
        <v>111</v>
      </c>
      <c r="G4" s="120" t="s">
        <v>44</v>
      </c>
      <c r="H4" s="93" t="s">
        <v>41</v>
      </c>
      <c r="I4" s="118" t="s">
        <v>111</v>
      </c>
      <c r="J4" s="120" t="s">
        <v>44</v>
      </c>
      <c r="K4" s="93" t="s">
        <v>41</v>
      </c>
      <c r="L4" s="118" t="s">
        <v>111</v>
      </c>
      <c r="M4" s="120" t="s">
        <v>44</v>
      </c>
      <c r="N4" s="93" t="s">
        <v>43</v>
      </c>
      <c r="O4" s="118" t="s">
        <v>111</v>
      </c>
      <c r="P4" s="120" t="s">
        <v>44</v>
      </c>
      <c r="Q4" s="93" t="s">
        <v>43</v>
      </c>
      <c r="R4" s="118" t="s">
        <v>111</v>
      </c>
      <c r="S4" s="56"/>
      <c r="V4" s="285"/>
      <c r="W4" s="285"/>
      <c r="X4" s="300"/>
      <c r="Y4" s="300"/>
      <c r="Z4" s="285"/>
      <c r="AA4" s="285"/>
      <c r="AB4" s="285"/>
      <c r="AC4" s="285"/>
    </row>
    <row r="5" spans="1:29" x14ac:dyDescent="0.25">
      <c r="A5" s="309"/>
      <c r="B5" s="121"/>
      <c r="C5" s="124" t="s">
        <v>169</v>
      </c>
      <c r="D5" s="94"/>
      <c r="E5" s="94"/>
      <c r="F5" s="119" t="s">
        <v>169</v>
      </c>
      <c r="G5" s="121"/>
      <c r="H5" s="94"/>
      <c r="I5" s="119" t="s">
        <v>169</v>
      </c>
      <c r="J5" s="121"/>
      <c r="K5" s="94"/>
      <c r="L5" s="119" t="s">
        <v>169</v>
      </c>
      <c r="M5" s="121"/>
      <c r="N5" s="94"/>
      <c r="O5" s="119" t="s">
        <v>169</v>
      </c>
      <c r="P5" s="121"/>
      <c r="Q5" s="94"/>
      <c r="R5" s="119" t="s">
        <v>169</v>
      </c>
      <c r="S5" s="56"/>
      <c r="V5" s="285"/>
      <c r="W5" s="285"/>
      <c r="X5" s="285"/>
      <c r="Y5" s="285"/>
      <c r="Z5" s="285"/>
      <c r="AA5" s="285"/>
      <c r="AB5" s="285"/>
      <c r="AC5" s="285"/>
    </row>
    <row r="6" spans="1:29" x14ac:dyDescent="0.25">
      <c r="A6" s="204" t="s">
        <v>212</v>
      </c>
      <c r="B6" s="228">
        <v>192</v>
      </c>
      <c r="C6" s="253">
        <v>616.13695833333338</v>
      </c>
      <c r="D6" s="229">
        <v>166</v>
      </c>
      <c r="E6" s="199">
        <v>0.86458333333333337</v>
      </c>
      <c r="F6" s="256">
        <v>614.71698192771078</v>
      </c>
      <c r="G6" s="198">
        <v>161</v>
      </c>
      <c r="H6" s="199">
        <v>0.96987951807228912</v>
      </c>
      <c r="I6" s="256">
        <v>622.24748447204968</v>
      </c>
      <c r="J6" s="198">
        <v>5</v>
      </c>
      <c r="K6" s="199">
        <v>3.0120481927710843E-2</v>
      </c>
      <c r="L6" s="256">
        <v>372.23480000000001</v>
      </c>
      <c r="M6" s="198">
        <v>0</v>
      </c>
      <c r="N6" s="199">
        <v>0</v>
      </c>
      <c r="O6" s="256">
        <v>0</v>
      </c>
      <c r="P6" s="198">
        <v>26</v>
      </c>
      <c r="Q6" s="199">
        <v>0.13541666666666666</v>
      </c>
      <c r="R6" s="256">
        <v>625.20296153846152</v>
      </c>
      <c r="V6" s="285"/>
      <c r="W6" s="285"/>
      <c r="X6" s="285"/>
      <c r="Y6" s="285"/>
      <c r="Z6" s="285"/>
      <c r="AA6" s="285"/>
      <c r="AB6" s="285"/>
      <c r="AC6" s="6"/>
    </row>
    <row r="7" spans="1:29" x14ac:dyDescent="0.25">
      <c r="A7" s="204" t="s" vm="1">
        <v>2</v>
      </c>
      <c r="B7" s="200" t="s">
        <v>290</v>
      </c>
      <c r="C7" s="254" t="s">
        <v>290</v>
      </c>
      <c r="D7" s="198" t="s">
        <v>290</v>
      </c>
      <c r="E7" s="199" t="s">
        <v>290</v>
      </c>
      <c r="F7" s="256" t="s">
        <v>290</v>
      </c>
      <c r="G7" s="198" t="s">
        <v>290</v>
      </c>
      <c r="H7" s="199" t="s">
        <v>290</v>
      </c>
      <c r="I7" s="256" t="s">
        <v>290</v>
      </c>
      <c r="J7" s="198" t="s">
        <v>290</v>
      </c>
      <c r="K7" s="199" t="s">
        <v>290</v>
      </c>
      <c r="L7" s="256" t="s">
        <v>290</v>
      </c>
      <c r="M7" s="198" t="s">
        <v>290</v>
      </c>
      <c r="N7" s="199" t="s">
        <v>290</v>
      </c>
      <c r="O7" s="256" t="s">
        <v>290</v>
      </c>
      <c r="P7" s="198" t="s">
        <v>290</v>
      </c>
      <c r="Q7" s="199" t="s">
        <v>290</v>
      </c>
      <c r="R7" s="256" t="s">
        <v>290</v>
      </c>
      <c r="T7" s="209"/>
    </row>
    <row r="8" spans="1:29" x14ac:dyDescent="0.25">
      <c r="A8" s="204" t="s" vm="2">
        <v>3</v>
      </c>
      <c r="B8" s="200">
        <v>701</v>
      </c>
      <c r="C8" s="254">
        <v>393.58464479315262</v>
      </c>
      <c r="D8" s="198">
        <v>657</v>
      </c>
      <c r="E8" s="199">
        <v>0.93723252496433662</v>
      </c>
      <c r="F8" s="256">
        <v>371.79125418569254</v>
      </c>
      <c r="G8" s="198">
        <v>630</v>
      </c>
      <c r="H8" s="199">
        <v>0.95890410958904104</v>
      </c>
      <c r="I8" s="256">
        <v>371.49177619047617</v>
      </c>
      <c r="J8" s="198">
        <v>27</v>
      </c>
      <c r="K8" s="199">
        <v>4.1095890410958902E-2</v>
      </c>
      <c r="L8" s="256">
        <v>378.77907407407412</v>
      </c>
      <c r="M8" s="198">
        <v>21</v>
      </c>
      <c r="N8" s="199">
        <v>2.9957203994293864E-2</v>
      </c>
      <c r="O8" s="256">
        <v>417.34761904761905</v>
      </c>
      <c r="P8" s="198">
        <v>23</v>
      </c>
      <c r="Q8" s="199">
        <v>3.2810271041369472E-2</v>
      </c>
      <c r="R8" s="256">
        <v>994.42095652173919</v>
      </c>
      <c r="T8" s="209"/>
    </row>
    <row r="9" spans="1:29" x14ac:dyDescent="0.25">
      <c r="A9" s="204" t="s">
        <v>282</v>
      </c>
      <c r="B9" s="200">
        <v>259</v>
      </c>
      <c r="C9" s="254">
        <v>579.69558301158293</v>
      </c>
      <c r="D9" s="198">
        <v>248</v>
      </c>
      <c r="E9" s="199">
        <v>0.9575289575289575</v>
      </c>
      <c r="F9" s="256">
        <v>584.52124596774195</v>
      </c>
      <c r="G9" s="198">
        <v>237</v>
      </c>
      <c r="H9" s="199">
        <v>0.95564516129032262</v>
      </c>
      <c r="I9" s="256">
        <v>575.07281012658223</v>
      </c>
      <c r="J9" s="198">
        <v>11</v>
      </c>
      <c r="K9" s="199">
        <v>4.4354838709677422E-2</v>
      </c>
      <c r="L9" s="256">
        <v>788.09209090909098</v>
      </c>
      <c r="M9" s="198">
        <v>1</v>
      </c>
      <c r="N9" s="199">
        <v>3.8610038610038611E-3</v>
      </c>
      <c r="O9" s="256">
        <v>200</v>
      </c>
      <c r="P9" s="198">
        <v>10</v>
      </c>
      <c r="Q9" s="199">
        <v>3.8610038610038609E-2</v>
      </c>
      <c r="R9" s="256">
        <v>497.98869999999999</v>
      </c>
      <c r="T9" s="209"/>
    </row>
    <row r="10" spans="1:29" x14ac:dyDescent="0.25">
      <c r="A10" s="204" t="s">
        <v>207</v>
      </c>
      <c r="B10" s="200" t="s">
        <v>208</v>
      </c>
      <c r="C10" s="254" t="s">
        <v>208</v>
      </c>
      <c r="D10" s="198" t="s">
        <v>208</v>
      </c>
      <c r="E10" s="199" t="s">
        <v>208</v>
      </c>
      <c r="F10" s="256" t="s">
        <v>208</v>
      </c>
      <c r="G10" s="198" t="s">
        <v>208</v>
      </c>
      <c r="H10" s="199" t="s">
        <v>208</v>
      </c>
      <c r="I10" s="256" t="s">
        <v>208</v>
      </c>
      <c r="J10" s="198" t="s">
        <v>208</v>
      </c>
      <c r="K10" s="199" t="s">
        <v>208</v>
      </c>
      <c r="L10" s="256" t="s">
        <v>208</v>
      </c>
      <c r="M10" s="198" t="s">
        <v>208</v>
      </c>
      <c r="N10" s="199" t="s">
        <v>208</v>
      </c>
      <c r="O10" s="256" t="s">
        <v>208</v>
      </c>
      <c r="P10" s="198" t="s">
        <v>208</v>
      </c>
      <c r="Q10" s="199" t="s">
        <v>208</v>
      </c>
      <c r="R10" s="256" t="s">
        <v>208</v>
      </c>
      <c r="T10" s="209"/>
    </row>
    <row r="11" spans="1:29" x14ac:dyDescent="0.25">
      <c r="A11" s="204" t="s" vm="4">
        <v>5</v>
      </c>
      <c r="B11" s="200">
        <v>310</v>
      </c>
      <c r="C11" s="254">
        <v>407.93275161290319</v>
      </c>
      <c r="D11" s="198">
        <v>285</v>
      </c>
      <c r="E11" s="199">
        <v>0.91935483870967738</v>
      </c>
      <c r="F11" s="256">
        <v>411.22584561403511</v>
      </c>
      <c r="G11" s="198">
        <v>277</v>
      </c>
      <c r="H11" s="199">
        <v>0.97192982456140353</v>
      </c>
      <c r="I11" s="256">
        <v>409.73041877256316</v>
      </c>
      <c r="J11" s="198">
        <v>8</v>
      </c>
      <c r="K11" s="199">
        <v>2.8070175438596492E-2</v>
      </c>
      <c r="L11" s="256">
        <v>463.005</v>
      </c>
      <c r="M11" s="198">
        <v>3</v>
      </c>
      <c r="N11" s="199">
        <v>9.6774193548387101E-3</v>
      </c>
      <c r="O11" s="256">
        <v>53.803333333333335</v>
      </c>
      <c r="P11" s="198">
        <v>22</v>
      </c>
      <c r="Q11" s="199">
        <v>7.0967741935483872E-2</v>
      </c>
      <c r="R11" s="256">
        <v>413.56259090909089</v>
      </c>
      <c r="T11" s="209"/>
    </row>
    <row r="12" spans="1:29" x14ac:dyDescent="0.25">
      <c r="A12" s="204" t="s" vm="5">
        <v>6</v>
      </c>
      <c r="B12" s="200" t="s">
        <v>208</v>
      </c>
      <c r="C12" s="254" t="s">
        <v>208</v>
      </c>
      <c r="D12" s="198" t="s">
        <v>208</v>
      </c>
      <c r="E12" s="199" t="s">
        <v>208</v>
      </c>
      <c r="F12" s="256" t="s">
        <v>208</v>
      </c>
      <c r="G12" s="198" t="s">
        <v>208</v>
      </c>
      <c r="H12" s="199" t="s">
        <v>208</v>
      </c>
      <c r="I12" s="256" t="s">
        <v>208</v>
      </c>
      <c r="J12" s="198" t="s">
        <v>208</v>
      </c>
      <c r="K12" s="199" t="s">
        <v>208</v>
      </c>
      <c r="L12" s="256" t="s">
        <v>208</v>
      </c>
      <c r="M12" s="198" t="s">
        <v>208</v>
      </c>
      <c r="N12" s="199" t="s">
        <v>208</v>
      </c>
      <c r="O12" s="256" t="s">
        <v>208</v>
      </c>
      <c r="P12" s="198" t="s">
        <v>208</v>
      </c>
      <c r="Q12" s="199" t="s">
        <v>208</v>
      </c>
      <c r="R12" s="256" t="s">
        <v>208</v>
      </c>
      <c r="T12" s="209"/>
    </row>
    <row r="13" spans="1:29" x14ac:dyDescent="0.25">
      <c r="A13" s="204" t="s" vm="6">
        <v>7</v>
      </c>
      <c r="B13" s="200" t="s">
        <v>290</v>
      </c>
      <c r="C13" s="254" t="s">
        <v>290</v>
      </c>
      <c r="D13" s="198" t="s">
        <v>290</v>
      </c>
      <c r="E13" s="199" t="s">
        <v>290</v>
      </c>
      <c r="F13" s="256" t="s">
        <v>290</v>
      </c>
      <c r="G13" s="198" t="s">
        <v>290</v>
      </c>
      <c r="H13" s="199" t="s">
        <v>290</v>
      </c>
      <c r="I13" s="256" t="s">
        <v>290</v>
      </c>
      <c r="J13" s="198" t="s">
        <v>290</v>
      </c>
      <c r="K13" s="199" t="s">
        <v>290</v>
      </c>
      <c r="L13" s="256" t="s">
        <v>290</v>
      </c>
      <c r="M13" s="198" t="s">
        <v>290</v>
      </c>
      <c r="N13" s="199" t="s">
        <v>290</v>
      </c>
      <c r="O13" s="256" t="s">
        <v>290</v>
      </c>
      <c r="P13" s="198" t="s">
        <v>290</v>
      </c>
      <c r="Q13" s="199" t="s">
        <v>290</v>
      </c>
      <c r="R13" s="256" t="s">
        <v>290</v>
      </c>
    </row>
    <row r="14" spans="1:29" x14ac:dyDescent="0.25">
      <c r="A14" s="204" t="s" vm="7">
        <v>8</v>
      </c>
      <c r="B14" s="200" t="s">
        <v>290</v>
      </c>
      <c r="C14" s="254" t="s">
        <v>290</v>
      </c>
      <c r="D14" s="198" t="s">
        <v>290</v>
      </c>
      <c r="E14" s="199" t="s">
        <v>290</v>
      </c>
      <c r="F14" s="256" t="s">
        <v>290</v>
      </c>
      <c r="G14" s="198" t="s">
        <v>290</v>
      </c>
      <c r="H14" s="199" t="s">
        <v>290</v>
      </c>
      <c r="I14" s="256" t="s">
        <v>290</v>
      </c>
      <c r="J14" s="198" t="s">
        <v>290</v>
      </c>
      <c r="K14" s="199" t="s">
        <v>290</v>
      </c>
      <c r="L14" s="256" t="s">
        <v>290</v>
      </c>
      <c r="M14" s="198" t="s">
        <v>290</v>
      </c>
      <c r="N14" s="199" t="s">
        <v>290</v>
      </c>
      <c r="O14" s="256" t="s">
        <v>290</v>
      </c>
      <c r="P14" s="198" t="s">
        <v>290</v>
      </c>
      <c r="Q14" s="199" t="s">
        <v>290</v>
      </c>
      <c r="R14" s="256" t="s">
        <v>290</v>
      </c>
    </row>
    <row r="15" spans="1:29" x14ac:dyDescent="0.25">
      <c r="A15" s="204" t="s">
        <v>213</v>
      </c>
      <c r="B15" s="200">
        <v>0</v>
      </c>
      <c r="C15" s="254">
        <v>0</v>
      </c>
      <c r="D15" s="198">
        <v>0</v>
      </c>
      <c r="E15" s="199" t="s">
        <v>199</v>
      </c>
      <c r="F15" s="256">
        <v>0</v>
      </c>
      <c r="G15" s="198">
        <v>0</v>
      </c>
      <c r="H15" s="199" t="s">
        <v>199</v>
      </c>
      <c r="I15" s="256">
        <v>0</v>
      </c>
      <c r="J15" s="198">
        <v>0</v>
      </c>
      <c r="K15" s="199" t="s">
        <v>199</v>
      </c>
      <c r="L15" s="256">
        <v>0</v>
      </c>
      <c r="M15" s="198">
        <v>0</v>
      </c>
      <c r="N15" s="199" t="s">
        <v>199</v>
      </c>
      <c r="O15" s="256">
        <v>0</v>
      </c>
      <c r="P15" s="198">
        <v>0</v>
      </c>
      <c r="Q15" s="199" t="s">
        <v>199</v>
      </c>
      <c r="R15" s="256">
        <v>0</v>
      </c>
    </row>
    <row r="16" spans="1:29" x14ac:dyDescent="0.25">
      <c r="A16" s="204" t="s" vm="8">
        <v>9</v>
      </c>
      <c r="B16" s="200" t="s">
        <v>208</v>
      </c>
      <c r="C16" s="254" t="s">
        <v>208</v>
      </c>
      <c r="D16" s="198" t="s">
        <v>208</v>
      </c>
      <c r="E16" s="199" t="s">
        <v>208</v>
      </c>
      <c r="F16" s="256" t="s">
        <v>208</v>
      </c>
      <c r="G16" s="198" t="s">
        <v>208</v>
      </c>
      <c r="H16" s="199" t="s">
        <v>208</v>
      </c>
      <c r="I16" s="256" t="s">
        <v>208</v>
      </c>
      <c r="J16" s="198" t="s">
        <v>208</v>
      </c>
      <c r="K16" s="199" t="s">
        <v>208</v>
      </c>
      <c r="L16" s="256" t="s">
        <v>208</v>
      </c>
      <c r="M16" s="198" t="s">
        <v>208</v>
      </c>
      <c r="N16" s="199" t="s">
        <v>208</v>
      </c>
      <c r="O16" s="256" t="s">
        <v>208</v>
      </c>
      <c r="P16" s="198" t="s">
        <v>208</v>
      </c>
      <c r="Q16" s="199" t="s">
        <v>208</v>
      </c>
      <c r="R16" s="256" t="s">
        <v>208</v>
      </c>
    </row>
    <row r="17" spans="1:18" x14ac:dyDescent="0.25">
      <c r="A17" s="204" t="s" vm="9">
        <v>10</v>
      </c>
      <c r="B17" s="200">
        <v>602</v>
      </c>
      <c r="C17" s="254">
        <v>470.07463122923593</v>
      </c>
      <c r="D17" s="198">
        <v>477</v>
      </c>
      <c r="E17" s="199">
        <v>0.79235880398671099</v>
      </c>
      <c r="F17" s="256">
        <v>463.73692033542977</v>
      </c>
      <c r="G17" s="198">
        <v>458</v>
      </c>
      <c r="H17" s="199">
        <v>0.96016771488469599</v>
      </c>
      <c r="I17" s="256">
        <v>468.46473144104806</v>
      </c>
      <c r="J17" s="198">
        <v>19</v>
      </c>
      <c r="K17" s="199">
        <v>3.9832285115303984E-2</v>
      </c>
      <c r="L17" s="256">
        <v>349.77178947368424</v>
      </c>
      <c r="M17" s="198">
        <v>14</v>
      </c>
      <c r="N17" s="199">
        <v>2.3255813953488372E-2</v>
      </c>
      <c r="O17" s="256">
        <v>865.88628571428569</v>
      </c>
      <c r="P17" s="198">
        <v>111</v>
      </c>
      <c r="Q17" s="199">
        <v>0.18438538205980065</v>
      </c>
      <c r="R17" s="256">
        <v>447.38746846846846</v>
      </c>
    </row>
    <row r="18" spans="1:18" x14ac:dyDescent="0.25">
      <c r="A18" s="204" t="s" vm="10">
        <v>11</v>
      </c>
      <c r="B18" s="200" t="s">
        <v>208</v>
      </c>
      <c r="C18" s="254" t="s">
        <v>208</v>
      </c>
      <c r="D18" s="198" t="s">
        <v>208</v>
      </c>
      <c r="E18" s="199" t="s">
        <v>208</v>
      </c>
      <c r="F18" s="256" t="s">
        <v>208</v>
      </c>
      <c r="G18" s="198" t="s">
        <v>208</v>
      </c>
      <c r="H18" s="199" t="s">
        <v>208</v>
      </c>
      <c r="I18" s="256" t="s">
        <v>208</v>
      </c>
      <c r="J18" s="198" t="s">
        <v>208</v>
      </c>
      <c r="K18" s="199" t="s">
        <v>208</v>
      </c>
      <c r="L18" s="256" t="s">
        <v>208</v>
      </c>
      <c r="M18" s="198" t="s">
        <v>208</v>
      </c>
      <c r="N18" s="199" t="s">
        <v>208</v>
      </c>
      <c r="O18" s="256" t="s">
        <v>208</v>
      </c>
      <c r="P18" s="198" t="s">
        <v>208</v>
      </c>
      <c r="Q18" s="199" t="s">
        <v>208</v>
      </c>
      <c r="R18" s="256" t="s">
        <v>208</v>
      </c>
    </row>
    <row r="19" spans="1:18" x14ac:dyDescent="0.25">
      <c r="A19" s="204" t="s" vm="11">
        <v>12</v>
      </c>
      <c r="B19" s="200">
        <v>418</v>
      </c>
      <c r="C19" s="254">
        <v>506.07367464114833</v>
      </c>
      <c r="D19" s="198">
        <v>364</v>
      </c>
      <c r="E19" s="199">
        <v>0.87081339712918659</v>
      </c>
      <c r="F19" s="256">
        <v>495.79722527472529</v>
      </c>
      <c r="G19" s="198">
        <v>357</v>
      </c>
      <c r="H19" s="199">
        <v>0.98076923076923073</v>
      </c>
      <c r="I19" s="256">
        <v>496.45911484593842</v>
      </c>
      <c r="J19" s="198">
        <v>7</v>
      </c>
      <c r="K19" s="199">
        <v>1.9230769230769232E-2</v>
      </c>
      <c r="L19" s="256">
        <v>462.04085714285713</v>
      </c>
      <c r="M19" s="198">
        <v>4</v>
      </c>
      <c r="N19" s="199">
        <v>9.5693779904306216E-3</v>
      </c>
      <c r="O19" s="256">
        <v>589.04</v>
      </c>
      <c r="P19" s="198">
        <v>50</v>
      </c>
      <c r="Q19" s="199">
        <v>0.11961722488038277</v>
      </c>
      <c r="R19" s="256">
        <v>574.24892</v>
      </c>
    </row>
    <row r="20" spans="1:18" x14ac:dyDescent="0.25">
      <c r="A20" s="204" t="s" vm="13">
        <v>14</v>
      </c>
      <c r="B20" s="200" t="s">
        <v>290</v>
      </c>
      <c r="C20" s="254" t="s">
        <v>280</v>
      </c>
      <c r="D20" s="198" t="s">
        <v>290</v>
      </c>
      <c r="E20" s="199" t="s">
        <v>290</v>
      </c>
      <c r="F20" s="256" t="s">
        <v>290</v>
      </c>
      <c r="G20" s="198" t="s">
        <v>290</v>
      </c>
      <c r="H20" s="199" t="s">
        <v>290</v>
      </c>
      <c r="I20" s="256" t="s">
        <v>290</v>
      </c>
      <c r="J20" s="198" t="s">
        <v>290</v>
      </c>
      <c r="K20" s="199" t="s">
        <v>290</v>
      </c>
      <c r="L20" s="256" t="s">
        <v>290</v>
      </c>
      <c r="M20" s="198" t="s">
        <v>290</v>
      </c>
      <c r="N20" s="199" t="s">
        <v>290</v>
      </c>
      <c r="O20" s="256" t="s">
        <v>290</v>
      </c>
      <c r="P20" s="198" t="s">
        <v>290</v>
      </c>
      <c r="Q20" s="199" t="s">
        <v>290</v>
      </c>
      <c r="R20" s="256" t="s">
        <v>290</v>
      </c>
    </row>
    <row r="21" spans="1:18" x14ac:dyDescent="0.25">
      <c r="A21" s="204" t="s" vm="14">
        <v>15</v>
      </c>
      <c r="B21" s="200" t="s">
        <v>290</v>
      </c>
      <c r="C21" s="254" t="s">
        <v>290</v>
      </c>
      <c r="D21" s="198" t="s">
        <v>290</v>
      </c>
      <c r="E21" s="199" t="s">
        <v>290</v>
      </c>
      <c r="F21" s="256" t="s">
        <v>290</v>
      </c>
      <c r="G21" s="198" t="s">
        <v>290</v>
      </c>
      <c r="H21" s="199" t="s">
        <v>290</v>
      </c>
      <c r="I21" s="256" t="s">
        <v>290</v>
      </c>
      <c r="J21" s="198" t="s">
        <v>290</v>
      </c>
      <c r="K21" s="199" t="s">
        <v>290</v>
      </c>
      <c r="L21" s="256" t="s">
        <v>290</v>
      </c>
      <c r="M21" s="198" t="s">
        <v>290</v>
      </c>
      <c r="N21" s="199" t="s">
        <v>290</v>
      </c>
      <c r="O21" s="256" t="s">
        <v>290</v>
      </c>
      <c r="P21" s="198" t="s">
        <v>290</v>
      </c>
      <c r="Q21" s="199" t="s">
        <v>290</v>
      </c>
      <c r="R21" s="256" t="s">
        <v>290</v>
      </c>
    </row>
    <row r="22" spans="1:18" x14ac:dyDescent="0.25">
      <c r="A22" s="204" t="s" vm="17">
        <v>18</v>
      </c>
      <c r="B22" s="200" t="s">
        <v>290</v>
      </c>
      <c r="C22" s="254" t="s">
        <v>290</v>
      </c>
      <c r="D22" s="198" t="s">
        <v>290</v>
      </c>
      <c r="E22" s="199" t="s">
        <v>290</v>
      </c>
      <c r="F22" s="256" t="s">
        <v>290</v>
      </c>
      <c r="G22" s="198" t="s">
        <v>290</v>
      </c>
      <c r="H22" s="199" t="s">
        <v>290</v>
      </c>
      <c r="I22" s="256" t="s">
        <v>290</v>
      </c>
      <c r="J22" s="198" t="s">
        <v>290</v>
      </c>
      <c r="K22" s="199" t="s">
        <v>290</v>
      </c>
      <c r="L22" s="256" t="s">
        <v>290</v>
      </c>
      <c r="M22" s="198" t="s">
        <v>290</v>
      </c>
      <c r="N22" s="199" t="s">
        <v>290</v>
      </c>
      <c r="O22" s="256" t="s">
        <v>290</v>
      </c>
      <c r="P22" s="198" t="s">
        <v>290</v>
      </c>
      <c r="Q22" s="199" t="s">
        <v>290</v>
      </c>
      <c r="R22" s="256" t="s">
        <v>290</v>
      </c>
    </row>
    <row r="23" spans="1:18" x14ac:dyDescent="0.25">
      <c r="A23" s="204" t="s">
        <v>214</v>
      </c>
      <c r="B23" s="200">
        <v>423</v>
      </c>
      <c r="C23" s="254">
        <v>322.65670449172575</v>
      </c>
      <c r="D23" s="198">
        <v>396</v>
      </c>
      <c r="E23" s="199">
        <v>0.93617021276595747</v>
      </c>
      <c r="F23" s="256">
        <v>327.66320959595959</v>
      </c>
      <c r="G23" s="198">
        <v>386</v>
      </c>
      <c r="H23" s="199">
        <v>0.9747474747474747</v>
      </c>
      <c r="I23" s="256">
        <v>331.18971761658031</v>
      </c>
      <c r="J23" s="198">
        <v>10</v>
      </c>
      <c r="K23" s="199">
        <v>2.5252525252525252E-2</v>
      </c>
      <c r="L23" s="256">
        <v>191.54</v>
      </c>
      <c r="M23" s="198">
        <v>2</v>
      </c>
      <c r="N23" s="199">
        <v>4.7281323877068557E-3</v>
      </c>
      <c r="O23" s="256">
        <v>88.977000000000004</v>
      </c>
      <c r="P23" s="198">
        <v>25</v>
      </c>
      <c r="Q23" s="199">
        <v>5.9101654846335699E-2</v>
      </c>
      <c r="R23" s="256">
        <v>262.04804000000001</v>
      </c>
    </row>
    <row r="24" spans="1:18" x14ac:dyDescent="0.25">
      <c r="A24" s="204" t="s" vm="19">
        <v>20</v>
      </c>
      <c r="B24" s="200">
        <v>218</v>
      </c>
      <c r="C24" s="254">
        <v>536.57059633027518</v>
      </c>
      <c r="D24" s="198">
        <v>198</v>
      </c>
      <c r="E24" s="199">
        <v>0.90825688073394495</v>
      </c>
      <c r="F24" s="256">
        <v>540.33313131313128</v>
      </c>
      <c r="G24" s="198">
        <v>191</v>
      </c>
      <c r="H24" s="199">
        <v>0.96464646464646464</v>
      </c>
      <c r="I24" s="256">
        <v>494.15781151832459</v>
      </c>
      <c r="J24" s="198">
        <v>7</v>
      </c>
      <c r="K24" s="199">
        <v>3.5353535353535352E-2</v>
      </c>
      <c r="L24" s="256">
        <v>1800.2597142857144</v>
      </c>
      <c r="M24" s="198">
        <v>6</v>
      </c>
      <c r="N24" s="199">
        <v>2.7522935779816515E-2</v>
      </c>
      <c r="O24" s="256">
        <v>518.38916666666671</v>
      </c>
      <c r="P24" s="198">
        <v>14</v>
      </c>
      <c r="Q24" s="199">
        <v>6.4220183486238536E-2</v>
      </c>
      <c r="R24" s="256">
        <v>491.14964285714285</v>
      </c>
    </row>
    <row r="25" spans="1:18" x14ac:dyDescent="0.25">
      <c r="A25" s="204" t="s" vm="20">
        <v>21</v>
      </c>
      <c r="B25" s="200">
        <v>195</v>
      </c>
      <c r="C25" s="254">
        <v>705.10055897435893</v>
      </c>
      <c r="D25" s="198">
        <v>172</v>
      </c>
      <c r="E25" s="199">
        <v>0.88205128205128203</v>
      </c>
      <c r="F25" s="256">
        <v>692.49413372093022</v>
      </c>
      <c r="G25" s="198">
        <v>168</v>
      </c>
      <c r="H25" s="199">
        <v>0.97674418604651159</v>
      </c>
      <c r="I25" s="256">
        <v>703.20317261904756</v>
      </c>
      <c r="J25" s="198">
        <v>4</v>
      </c>
      <c r="K25" s="199">
        <v>2.3255813953488372E-2</v>
      </c>
      <c r="L25" s="256">
        <v>242.71449999999999</v>
      </c>
      <c r="M25" s="198">
        <v>7</v>
      </c>
      <c r="N25" s="199">
        <v>3.5897435897435895E-2</v>
      </c>
      <c r="O25" s="256">
        <v>696.90285714285721</v>
      </c>
      <c r="P25" s="198">
        <v>16</v>
      </c>
      <c r="Q25" s="199">
        <v>8.2051282051282051E-2</v>
      </c>
      <c r="R25" s="256">
        <v>844.20612500000004</v>
      </c>
    </row>
    <row r="26" spans="1:18" s="214" customFormat="1" ht="15.75" thickBot="1" x14ac:dyDescent="0.3">
      <c r="A26" s="210" t="s">
        <v>101</v>
      </c>
      <c r="B26" s="211">
        <v>3389</v>
      </c>
      <c r="C26" s="255">
        <v>469.82623635290645</v>
      </c>
      <c r="D26" s="212">
        <v>3013</v>
      </c>
      <c r="E26" s="213">
        <v>0.88905281794039537</v>
      </c>
      <c r="F26" s="257">
        <v>461.6537550614006</v>
      </c>
      <c r="G26" s="211">
        <v>2911</v>
      </c>
      <c r="H26" s="213">
        <v>0.96614669764354466</v>
      </c>
      <c r="I26" s="257">
        <v>459.37340295431125</v>
      </c>
      <c r="J26" s="211">
        <v>102</v>
      </c>
      <c r="K26" s="213">
        <v>3.385330235645536E-2</v>
      </c>
      <c r="L26" s="257">
        <v>526.73321568627443</v>
      </c>
      <c r="M26" s="211">
        <v>63</v>
      </c>
      <c r="N26" s="213">
        <v>1.8589554440838006E-2</v>
      </c>
      <c r="O26" s="257">
        <v>543.8202380952381</v>
      </c>
      <c r="P26" s="211">
        <v>313</v>
      </c>
      <c r="Q26" s="213">
        <v>9.2357627618766591E-2</v>
      </c>
      <c r="R26" s="257">
        <v>533.60279872204467</v>
      </c>
    </row>
    <row r="27" spans="1:18" ht="15.75" thickTop="1" x14ac:dyDescent="0.25">
      <c r="A27" s="215"/>
      <c r="B27" s="199"/>
      <c r="C27" s="216"/>
      <c r="D27" s="199"/>
      <c r="E27" s="199"/>
      <c r="F27" s="216"/>
      <c r="G27" s="198"/>
      <c r="H27" s="199"/>
      <c r="I27" s="216"/>
      <c r="J27" s="198"/>
      <c r="K27" s="199"/>
      <c r="L27" s="216"/>
      <c r="M27" s="198"/>
      <c r="N27" s="199"/>
      <c r="O27" s="216"/>
      <c r="P27" s="198"/>
      <c r="Q27" s="199"/>
      <c r="R27" s="216"/>
    </row>
    <row r="28" spans="1:18" x14ac:dyDescent="0.25">
      <c r="A28" s="215"/>
      <c r="B28" s="198"/>
      <c r="C28" s="216"/>
      <c r="D28" s="198"/>
      <c r="E28" s="199"/>
      <c r="F28" s="216"/>
      <c r="G28" s="198"/>
      <c r="H28" s="199"/>
      <c r="I28" s="216"/>
      <c r="J28" s="198"/>
      <c r="K28" s="199"/>
      <c r="L28" s="216"/>
      <c r="M28" s="198"/>
      <c r="N28" s="199"/>
      <c r="O28" s="216"/>
      <c r="P28" s="198"/>
      <c r="Q28" s="199"/>
      <c r="R28" s="216"/>
    </row>
    <row r="29" spans="1:18" ht="15" customHeight="1" x14ac:dyDescent="0.25">
      <c r="A29" s="307" t="s">
        <v>31</v>
      </c>
      <c r="B29" s="310" t="s">
        <v>74</v>
      </c>
      <c r="C29" s="311"/>
      <c r="D29" s="291" t="s">
        <v>75</v>
      </c>
      <c r="E29" s="291"/>
      <c r="F29" s="306"/>
      <c r="G29" s="305" t="s">
        <v>76</v>
      </c>
      <c r="H29" s="291"/>
      <c r="I29" s="306"/>
      <c r="J29" s="305" t="s">
        <v>77</v>
      </c>
      <c r="K29" s="291"/>
      <c r="L29" s="306"/>
      <c r="M29" s="305" t="s">
        <v>182</v>
      </c>
      <c r="N29" s="291"/>
      <c r="O29" s="306"/>
      <c r="P29" s="305" t="s">
        <v>183</v>
      </c>
      <c r="Q29" s="291"/>
      <c r="R29" s="306"/>
    </row>
    <row r="30" spans="1:18" x14ac:dyDescent="0.25">
      <c r="A30" s="308"/>
      <c r="B30" s="120" t="s">
        <v>44</v>
      </c>
      <c r="C30" s="123" t="s">
        <v>111</v>
      </c>
      <c r="D30" s="93" t="s">
        <v>44</v>
      </c>
      <c r="E30" s="93" t="s">
        <v>43</v>
      </c>
      <c r="F30" s="118" t="s">
        <v>111</v>
      </c>
      <c r="G30" s="120" t="s">
        <v>44</v>
      </c>
      <c r="H30" s="93" t="s">
        <v>41</v>
      </c>
      <c r="I30" s="118" t="s">
        <v>111</v>
      </c>
      <c r="J30" s="120" t="s">
        <v>44</v>
      </c>
      <c r="K30" s="93" t="s">
        <v>41</v>
      </c>
      <c r="L30" s="118" t="s">
        <v>111</v>
      </c>
      <c r="M30" s="120" t="s">
        <v>44</v>
      </c>
      <c r="N30" s="93" t="s">
        <v>43</v>
      </c>
      <c r="O30" s="118" t="s">
        <v>111</v>
      </c>
      <c r="P30" s="120" t="s">
        <v>44</v>
      </c>
      <c r="Q30" s="93" t="s">
        <v>43</v>
      </c>
      <c r="R30" s="118" t="s">
        <v>111</v>
      </c>
    </row>
    <row r="31" spans="1:18" x14ac:dyDescent="0.25">
      <c r="A31" s="309"/>
      <c r="B31" s="121"/>
      <c r="C31" s="124" t="s">
        <v>169</v>
      </c>
      <c r="D31" s="94"/>
      <c r="E31" s="94"/>
      <c r="F31" s="119" t="s">
        <v>169</v>
      </c>
      <c r="G31" s="121"/>
      <c r="H31" s="94"/>
      <c r="I31" s="119" t="s">
        <v>169</v>
      </c>
      <c r="J31" s="121"/>
      <c r="K31" s="94"/>
      <c r="L31" s="119" t="s">
        <v>169</v>
      </c>
      <c r="M31" s="121"/>
      <c r="N31" s="94"/>
      <c r="O31" s="119" t="s">
        <v>169</v>
      </c>
      <c r="P31" s="121"/>
      <c r="Q31" s="94"/>
      <c r="R31" s="119" t="s">
        <v>169</v>
      </c>
    </row>
    <row r="32" spans="1:18" x14ac:dyDescent="0.25">
      <c r="A32" s="204" t="s">
        <v>212</v>
      </c>
      <c r="B32" s="200">
        <v>192</v>
      </c>
      <c r="C32" s="254">
        <v>1030.0799895833334</v>
      </c>
      <c r="D32" s="198">
        <v>95</v>
      </c>
      <c r="E32" s="199">
        <v>0.49479166666666669</v>
      </c>
      <c r="F32" s="256">
        <v>658.04089473684212</v>
      </c>
      <c r="G32" s="198">
        <v>65</v>
      </c>
      <c r="H32" s="199">
        <v>0.68421052631578949</v>
      </c>
      <c r="I32" s="256">
        <v>600.82566153846153</v>
      </c>
      <c r="J32" s="198">
        <v>30</v>
      </c>
      <c r="K32" s="199">
        <v>0.31578947368421051</v>
      </c>
      <c r="L32" s="256">
        <v>782.00723333333326</v>
      </c>
      <c r="M32" s="198">
        <v>10</v>
      </c>
      <c r="N32" s="199">
        <v>5.2083333333333336E-2</v>
      </c>
      <c r="O32" s="256">
        <v>890.4665</v>
      </c>
      <c r="P32" s="198">
        <v>87</v>
      </c>
      <c r="Q32" s="199">
        <v>0.453125</v>
      </c>
      <c r="R32" s="256">
        <v>1452.3771034482759</v>
      </c>
    </row>
    <row r="33" spans="1:18" x14ac:dyDescent="0.25">
      <c r="A33" s="204" t="s" vm="1">
        <v>2</v>
      </c>
      <c r="B33" s="200" t="s">
        <v>290</v>
      </c>
      <c r="C33" s="254" t="s">
        <v>290</v>
      </c>
      <c r="D33" s="198" t="s">
        <v>290</v>
      </c>
      <c r="E33" s="199" t="s">
        <v>290</v>
      </c>
      <c r="F33" s="256" t="s">
        <v>290</v>
      </c>
      <c r="G33" s="198" t="s">
        <v>290</v>
      </c>
      <c r="H33" s="199" t="s">
        <v>290</v>
      </c>
      <c r="I33" s="256" t="s">
        <v>290</v>
      </c>
      <c r="J33" s="198" t="s">
        <v>290</v>
      </c>
      <c r="K33" s="199" t="s">
        <v>290</v>
      </c>
      <c r="L33" s="256" t="s">
        <v>290</v>
      </c>
      <c r="M33" s="198" t="s">
        <v>290</v>
      </c>
      <c r="N33" s="199" t="s">
        <v>290</v>
      </c>
      <c r="O33" s="256" t="s">
        <v>290</v>
      </c>
      <c r="P33" s="198" t="s">
        <v>290</v>
      </c>
      <c r="Q33" s="199" t="s">
        <v>290</v>
      </c>
      <c r="R33" s="256" t="s">
        <v>290</v>
      </c>
    </row>
    <row r="34" spans="1:18" x14ac:dyDescent="0.25">
      <c r="A34" s="204" t="s" vm="2">
        <v>3</v>
      </c>
      <c r="B34" s="200">
        <v>702</v>
      </c>
      <c r="C34" s="254">
        <v>448.2739829059829</v>
      </c>
      <c r="D34" s="198">
        <v>473</v>
      </c>
      <c r="E34" s="199">
        <v>0.6737891737891738</v>
      </c>
      <c r="F34" s="256">
        <v>422.38734038054969</v>
      </c>
      <c r="G34" s="198">
        <v>403</v>
      </c>
      <c r="H34" s="199">
        <v>0.85200845665961944</v>
      </c>
      <c r="I34" s="256">
        <v>433.92239454094289</v>
      </c>
      <c r="J34" s="198">
        <v>70</v>
      </c>
      <c r="K34" s="199">
        <v>0.14799154334038056</v>
      </c>
      <c r="L34" s="256">
        <v>355.97838571428571</v>
      </c>
      <c r="M34" s="198">
        <v>17</v>
      </c>
      <c r="N34" s="199">
        <v>2.4216524216524215E-2</v>
      </c>
      <c r="O34" s="256">
        <v>307.52458823529412</v>
      </c>
      <c r="P34" s="198">
        <v>212</v>
      </c>
      <c r="Q34" s="199">
        <v>0.30199430199430199</v>
      </c>
      <c r="R34" s="256">
        <v>517.31700943396231</v>
      </c>
    </row>
    <row r="35" spans="1:18" x14ac:dyDescent="0.25">
      <c r="A35" s="204" t="s">
        <v>282</v>
      </c>
      <c r="B35" s="200">
        <v>186</v>
      </c>
      <c r="C35" s="254">
        <v>732.46984946236557</v>
      </c>
      <c r="D35" s="198">
        <v>117</v>
      </c>
      <c r="E35" s="199">
        <v>0.62903225806451613</v>
      </c>
      <c r="F35" s="256">
        <v>631.12705982905982</v>
      </c>
      <c r="G35" s="198">
        <v>97</v>
      </c>
      <c r="H35" s="199">
        <v>0.82905982905982911</v>
      </c>
      <c r="I35" s="256">
        <v>594.76642268041246</v>
      </c>
      <c r="J35" s="198">
        <v>20</v>
      </c>
      <c r="K35" s="199">
        <v>0.17094017094017094</v>
      </c>
      <c r="L35" s="256">
        <v>807.47615000000008</v>
      </c>
      <c r="M35" s="198">
        <v>8</v>
      </c>
      <c r="N35" s="199">
        <v>4.3010752688172046E-2</v>
      </c>
      <c r="O35" s="256">
        <v>897.91</v>
      </c>
      <c r="P35" s="198">
        <v>61</v>
      </c>
      <c r="Q35" s="199">
        <v>0.32795698924731181</v>
      </c>
      <c r="R35" s="256">
        <v>905.15157377049172</v>
      </c>
    </row>
    <row r="36" spans="1:18" x14ac:dyDescent="0.25">
      <c r="A36" s="204" t="s">
        <v>207</v>
      </c>
      <c r="B36" s="200" t="s">
        <v>208</v>
      </c>
      <c r="C36" s="254" t="s">
        <v>208</v>
      </c>
      <c r="D36" s="198" t="s">
        <v>208</v>
      </c>
      <c r="E36" s="199" t="s">
        <v>208</v>
      </c>
      <c r="F36" s="256" t="s">
        <v>208</v>
      </c>
      <c r="G36" s="198" t="s">
        <v>208</v>
      </c>
      <c r="H36" s="199" t="s">
        <v>208</v>
      </c>
      <c r="I36" s="256" t="s">
        <v>208</v>
      </c>
      <c r="J36" s="198" t="s">
        <v>208</v>
      </c>
      <c r="K36" s="199" t="s">
        <v>208</v>
      </c>
      <c r="L36" s="256" t="s">
        <v>208</v>
      </c>
      <c r="M36" s="198" t="s">
        <v>208</v>
      </c>
      <c r="N36" s="199" t="s">
        <v>208</v>
      </c>
      <c r="O36" s="256" t="s">
        <v>208</v>
      </c>
      <c r="P36" s="198" t="s">
        <v>208</v>
      </c>
      <c r="Q36" s="199" t="s">
        <v>208</v>
      </c>
      <c r="R36" s="256" t="s">
        <v>208</v>
      </c>
    </row>
    <row r="37" spans="1:18" x14ac:dyDescent="0.25">
      <c r="A37" s="204" t="s" vm="4">
        <v>5</v>
      </c>
      <c r="B37" s="200">
        <v>131</v>
      </c>
      <c r="C37" s="254">
        <v>475.28948091603053</v>
      </c>
      <c r="D37" s="198">
        <v>84</v>
      </c>
      <c r="E37" s="199">
        <v>0.64122137404580148</v>
      </c>
      <c r="F37" s="256">
        <v>426.12660714285715</v>
      </c>
      <c r="G37" s="198">
        <v>77</v>
      </c>
      <c r="H37" s="199">
        <v>0.91666666666666663</v>
      </c>
      <c r="I37" s="256">
        <v>428.29137662337661</v>
      </c>
      <c r="J37" s="198">
        <v>7</v>
      </c>
      <c r="K37" s="199">
        <v>8.3333333333333329E-2</v>
      </c>
      <c r="L37" s="256">
        <v>402.31414285714283</v>
      </c>
      <c r="M37" s="198">
        <v>7</v>
      </c>
      <c r="N37" s="199">
        <v>5.3435114503816793E-2</v>
      </c>
      <c r="O37" s="256">
        <v>465.01071428571424</v>
      </c>
      <c r="P37" s="198">
        <v>40</v>
      </c>
      <c r="Q37" s="199">
        <v>0.30534351145038169</v>
      </c>
      <c r="R37" s="256">
        <v>580.33030000000008</v>
      </c>
    </row>
    <row r="38" spans="1:18" x14ac:dyDescent="0.25">
      <c r="A38" s="204" t="s" vm="5">
        <v>6</v>
      </c>
      <c r="B38" s="200" t="s">
        <v>290</v>
      </c>
      <c r="C38" s="254" t="s">
        <v>290</v>
      </c>
      <c r="D38" s="198" t="s">
        <v>290</v>
      </c>
      <c r="E38" s="199" t="s">
        <v>290</v>
      </c>
      <c r="F38" s="256" t="s">
        <v>290</v>
      </c>
      <c r="G38" s="198" t="s">
        <v>290</v>
      </c>
      <c r="H38" s="199" t="s">
        <v>290</v>
      </c>
      <c r="I38" s="256" t="s">
        <v>290</v>
      </c>
      <c r="J38" s="198" t="s">
        <v>290</v>
      </c>
      <c r="K38" s="199" t="s">
        <v>290</v>
      </c>
      <c r="L38" s="256" t="s">
        <v>290</v>
      </c>
      <c r="M38" s="198" t="s">
        <v>290</v>
      </c>
      <c r="N38" s="199" t="s">
        <v>290</v>
      </c>
      <c r="O38" s="256" t="s">
        <v>290</v>
      </c>
      <c r="P38" s="198" t="s">
        <v>290</v>
      </c>
      <c r="Q38" s="199" t="s">
        <v>290</v>
      </c>
      <c r="R38" s="256" t="s">
        <v>290</v>
      </c>
    </row>
    <row r="39" spans="1:18" x14ac:dyDescent="0.25">
      <c r="A39" s="204" t="s" vm="6">
        <v>7</v>
      </c>
      <c r="B39" s="200" t="s">
        <v>290</v>
      </c>
      <c r="C39" s="254" t="s">
        <v>290</v>
      </c>
      <c r="D39" s="198" t="s">
        <v>290</v>
      </c>
      <c r="E39" s="199" t="s">
        <v>290</v>
      </c>
      <c r="F39" s="256" t="s">
        <v>290</v>
      </c>
      <c r="G39" s="198" t="s">
        <v>290</v>
      </c>
      <c r="H39" s="199" t="s">
        <v>290</v>
      </c>
      <c r="I39" s="256" t="s">
        <v>290</v>
      </c>
      <c r="J39" s="198" t="s">
        <v>290</v>
      </c>
      <c r="K39" s="199" t="s">
        <v>290</v>
      </c>
      <c r="L39" s="256" t="s">
        <v>290</v>
      </c>
      <c r="M39" s="198" t="s">
        <v>290</v>
      </c>
      <c r="N39" s="199" t="s">
        <v>290</v>
      </c>
      <c r="O39" s="256" t="s">
        <v>290</v>
      </c>
      <c r="P39" s="198" t="s">
        <v>290</v>
      </c>
      <c r="Q39" s="199" t="s">
        <v>290</v>
      </c>
      <c r="R39" s="256" t="s">
        <v>290</v>
      </c>
    </row>
    <row r="40" spans="1:18" x14ac:dyDescent="0.25">
      <c r="A40" s="204" t="s" vm="7">
        <v>8</v>
      </c>
      <c r="B40" s="200" t="s">
        <v>290</v>
      </c>
      <c r="C40" s="254" t="s">
        <v>290</v>
      </c>
      <c r="D40" s="198" t="s">
        <v>290</v>
      </c>
      <c r="E40" s="199" t="s">
        <v>290</v>
      </c>
      <c r="F40" s="256" t="s">
        <v>290</v>
      </c>
      <c r="G40" s="198" t="s">
        <v>290</v>
      </c>
      <c r="H40" s="199" t="s">
        <v>290</v>
      </c>
      <c r="I40" s="256" t="s">
        <v>290</v>
      </c>
      <c r="J40" s="198" t="s">
        <v>290</v>
      </c>
      <c r="K40" s="199" t="s">
        <v>290</v>
      </c>
      <c r="L40" s="256" t="s">
        <v>290</v>
      </c>
      <c r="M40" s="198" t="s">
        <v>290</v>
      </c>
      <c r="N40" s="199" t="s">
        <v>290</v>
      </c>
      <c r="O40" s="256" t="s">
        <v>290</v>
      </c>
      <c r="P40" s="198" t="s">
        <v>290</v>
      </c>
      <c r="Q40" s="199" t="s">
        <v>290</v>
      </c>
      <c r="R40" s="256" t="s">
        <v>290</v>
      </c>
    </row>
    <row r="41" spans="1:18" x14ac:dyDescent="0.25">
      <c r="A41" s="204" t="s">
        <v>213</v>
      </c>
      <c r="B41" s="200">
        <v>0</v>
      </c>
      <c r="C41" s="254">
        <v>0</v>
      </c>
      <c r="D41" s="198">
        <v>0</v>
      </c>
      <c r="E41" s="199" t="s">
        <v>199</v>
      </c>
      <c r="F41" s="256">
        <v>0</v>
      </c>
      <c r="G41" s="198">
        <v>0</v>
      </c>
      <c r="H41" s="199" t="s">
        <v>199</v>
      </c>
      <c r="I41" s="256">
        <v>0</v>
      </c>
      <c r="J41" s="198">
        <v>0</v>
      </c>
      <c r="K41" s="199" t="s">
        <v>199</v>
      </c>
      <c r="L41" s="256">
        <v>0</v>
      </c>
      <c r="M41" s="198">
        <v>0</v>
      </c>
      <c r="N41" s="199" t="s">
        <v>199</v>
      </c>
      <c r="O41" s="256">
        <v>0</v>
      </c>
      <c r="P41" s="198">
        <v>0</v>
      </c>
      <c r="Q41" s="199" t="s">
        <v>199</v>
      </c>
      <c r="R41" s="256">
        <v>0</v>
      </c>
    </row>
    <row r="42" spans="1:18" x14ac:dyDescent="0.25">
      <c r="A42" s="204" t="s" vm="8">
        <v>9</v>
      </c>
      <c r="B42" s="200">
        <v>0</v>
      </c>
      <c r="C42" s="254">
        <v>0</v>
      </c>
      <c r="D42" s="198">
        <v>0</v>
      </c>
      <c r="E42" s="199" t="s">
        <v>199</v>
      </c>
      <c r="F42" s="256">
        <v>0</v>
      </c>
      <c r="G42" s="198">
        <v>0</v>
      </c>
      <c r="H42" s="199" t="s">
        <v>199</v>
      </c>
      <c r="I42" s="256">
        <v>0</v>
      </c>
      <c r="J42" s="198">
        <v>0</v>
      </c>
      <c r="K42" s="199" t="s">
        <v>199</v>
      </c>
      <c r="L42" s="256">
        <v>0</v>
      </c>
      <c r="M42" s="198">
        <v>0</v>
      </c>
      <c r="N42" s="199" t="s">
        <v>199</v>
      </c>
      <c r="O42" s="256">
        <v>0</v>
      </c>
      <c r="P42" s="198">
        <v>0</v>
      </c>
      <c r="Q42" s="199" t="s">
        <v>199</v>
      </c>
      <c r="R42" s="256">
        <v>0</v>
      </c>
    </row>
    <row r="43" spans="1:18" x14ac:dyDescent="0.25">
      <c r="A43" s="204" t="s" vm="9">
        <v>10</v>
      </c>
      <c r="B43" s="200">
        <v>313</v>
      </c>
      <c r="C43" s="254">
        <v>603.61449520766769</v>
      </c>
      <c r="D43" s="198">
        <v>184</v>
      </c>
      <c r="E43" s="199">
        <v>0.58785942492012777</v>
      </c>
      <c r="F43" s="256">
        <v>550.06870108695659</v>
      </c>
      <c r="G43" s="198">
        <v>166</v>
      </c>
      <c r="H43" s="199">
        <v>0.90217391304347827</v>
      </c>
      <c r="I43" s="256">
        <v>522.25136746987948</v>
      </c>
      <c r="J43" s="198">
        <v>18</v>
      </c>
      <c r="K43" s="199">
        <v>9.7826086956521743E-2</v>
      </c>
      <c r="L43" s="256">
        <v>806.6063333333334</v>
      </c>
      <c r="M43" s="198">
        <v>18</v>
      </c>
      <c r="N43" s="199">
        <v>5.7507987220447282E-2</v>
      </c>
      <c r="O43" s="256">
        <v>392.32344444444442</v>
      </c>
      <c r="P43" s="198">
        <v>111</v>
      </c>
      <c r="Q43" s="199">
        <v>0.35463258785942492</v>
      </c>
      <c r="R43" s="256">
        <v>726.63850450450445</v>
      </c>
    </row>
    <row r="44" spans="1:18" x14ac:dyDescent="0.25">
      <c r="A44" s="204" t="s" vm="10">
        <v>11</v>
      </c>
      <c r="B44" s="200" t="s">
        <v>208</v>
      </c>
      <c r="C44" s="254" t="s">
        <v>208</v>
      </c>
      <c r="D44" s="198" t="s">
        <v>208</v>
      </c>
      <c r="E44" s="199" t="s">
        <v>208</v>
      </c>
      <c r="F44" s="256" t="s">
        <v>208</v>
      </c>
      <c r="G44" s="198" t="s">
        <v>208</v>
      </c>
      <c r="H44" s="199" t="s">
        <v>208</v>
      </c>
      <c r="I44" s="256" t="s">
        <v>208</v>
      </c>
      <c r="J44" s="198" t="s">
        <v>208</v>
      </c>
      <c r="K44" s="199" t="s">
        <v>208</v>
      </c>
      <c r="L44" s="256" t="s">
        <v>208</v>
      </c>
      <c r="M44" s="198" t="s">
        <v>208</v>
      </c>
      <c r="N44" s="199" t="s">
        <v>208</v>
      </c>
      <c r="O44" s="256" t="s">
        <v>208</v>
      </c>
      <c r="P44" s="198" t="s">
        <v>208</v>
      </c>
      <c r="Q44" s="199" t="s">
        <v>208</v>
      </c>
      <c r="R44" s="256" t="s">
        <v>208</v>
      </c>
    </row>
    <row r="45" spans="1:18" x14ac:dyDescent="0.25">
      <c r="A45" s="204" t="s" vm="11">
        <v>12</v>
      </c>
      <c r="B45" s="200">
        <v>326</v>
      </c>
      <c r="C45" s="254">
        <v>866.05402760736206</v>
      </c>
      <c r="D45" s="198">
        <v>167</v>
      </c>
      <c r="E45" s="199">
        <v>0.51226993865030679</v>
      </c>
      <c r="F45" s="256">
        <v>755.26061077844315</v>
      </c>
      <c r="G45" s="198">
        <v>119</v>
      </c>
      <c r="H45" s="199">
        <v>0.71257485029940115</v>
      </c>
      <c r="I45" s="256">
        <v>704.6441848739496</v>
      </c>
      <c r="J45" s="198">
        <v>48</v>
      </c>
      <c r="K45" s="199">
        <v>0.28742514970059879</v>
      </c>
      <c r="L45" s="256">
        <v>880.74716666666666</v>
      </c>
      <c r="M45" s="198">
        <v>9</v>
      </c>
      <c r="N45" s="199">
        <v>2.7607361963190184E-2</v>
      </c>
      <c r="O45" s="256">
        <v>804.01599999999996</v>
      </c>
      <c r="P45" s="198">
        <v>150</v>
      </c>
      <c r="Q45" s="199">
        <v>0.46012269938650308</v>
      </c>
      <c r="R45" s="256">
        <v>993.12631333333331</v>
      </c>
    </row>
    <row r="46" spans="1:18" x14ac:dyDescent="0.25">
      <c r="A46" s="204" t="s" vm="13">
        <v>14</v>
      </c>
      <c r="B46" s="200" t="s">
        <v>290</v>
      </c>
      <c r="C46" s="254" t="s">
        <v>290</v>
      </c>
      <c r="D46" s="198" t="s">
        <v>290</v>
      </c>
      <c r="E46" s="199" t="s">
        <v>290</v>
      </c>
      <c r="F46" s="256" t="s">
        <v>290</v>
      </c>
      <c r="G46" s="198" t="s">
        <v>290</v>
      </c>
      <c r="H46" s="199" t="s">
        <v>290</v>
      </c>
      <c r="I46" s="256" t="s">
        <v>290</v>
      </c>
      <c r="J46" s="198" t="s">
        <v>290</v>
      </c>
      <c r="K46" s="199" t="s">
        <v>290</v>
      </c>
      <c r="L46" s="256" t="s">
        <v>290</v>
      </c>
      <c r="M46" s="198" t="s">
        <v>290</v>
      </c>
      <c r="N46" s="199" t="s">
        <v>290</v>
      </c>
      <c r="O46" s="256" t="s">
        <v>290</v>
      </c>
      <c r="P46" s="198" t="s">
        <v>290</v>
      </c>
      <c r="Q46" s="199" t="s">
        <v>290</v>
      </c>
      <c r="R46" s="256" t="s">
        <v>290</v>
      </c>
    </row>
    <row r="47" spans="1:18" x14ac:dyDescent="0.25">
      <c r="A47" s="204" t="s" vm="14">
        <v>15</v>
      </c>
      <c r="B47" s="200" t="s">
        <v>290</v>
      </c>
      <c r="C47" s="254" t="s">
        <v>290</v>
      </c>
      <c r="D47" s="198" t="s">
        <v>290</v>
      </c>
      <c r="E47" s="199" t="s">
        <v>290</v>
      </c>
      <c r="F47" s="256" t="s">
        <v>290</v>
      </c>
      <c r="G47" s="198" t="s">
        <v>290</v>
      </c>
      <c r="H47" s="199" t="s">
        <v>290</v>
      </c>
      <c r="I47" s="256" t="s">
        <v>290</v>
      </c>
      <c r="J47" s="198" t="s">
        <v>290</v>
      </c>
      <c r="K47" s="199" t="s">
        <v>290</v>
      </c>
      <c r="L47" s="256" t="s">
        <v>290</v>
      </c>
      <c r="M47" s="198" t="s">
        <v>290</v>
      </c>
      <c r="N47" s="199" t="s">
        <v>290</v>
      </c>
      <c r="O47" s="256" t="s">
        <v>290</v>
      </c>
      <c r="P47" s="198" t="s">
        <v>290</v>
      </c>
      <c r="Q47" s="199" t="s">
        <v>290</v>
      </c>
      <c r="R47" s="256" t="s">
        <v>290</v>
      </c>
    </row>
    <row r="48" spans="1:18" x14ac:dyDescent="0.25">
      <c r="A48" s="204" t="s" vm="17">
        <v>18</v>
      </c>
      <c r="B48" s="200" t="s">
        <v>290</v>
      </c>
      <c r="C48" s="254" t="s">
        <v>290</v>
      </c>
      <c r="D48" s="198" t="s">
        <v>290</v>
      </c>
      <c r="E48" s="199" t="s">
        <v>290</v>
      </c>
      <c r="F48" s="256" t="s">
        <v>290</v>
      </c>
      <c r="G48" s="198" t="s">
        <v>290</v>
      </c>
      <c r="H48" s="199" t="s">
        <v>290</v>
      </c>
      <c r="I48" s="256" t="s">
        <v>290</v>
      </c>
      <c r="J48" s="198" t="s">
        <v>290</v>
      </c>
      <c r="K48" s="199" t="s">
        <v>290</v>
      </c>
      <c r="L48" s="256" t="s">
        <v>290</v>
      </c>
      <c r="M48" s="198" t="s">
        <v>290</v>
      </c>
      <c r="N48" s="199" t="s">
        <v>290</v>
      </c>
      <c r="O48" s="256" t="s">
        <v>290</v>
      </c>
      <c r="P48" s="198" t="s">
        <v>290</v>
      </c>
      <c r="Q48" s="199" t="s">
        <v>290</v>
      </c>
      <c r="R48" s="256" t="s">
        <v>290</v>
      </c>
    </row>
    <row r="49" spans="1:18" x14ac:dyDescent="0.25">
      <c r="A49" s="204" t="s">
        <v>214</v>
      </c>
      <c r="B49" s="200">
        <v>194</v>
      </c>
      <c r="C49" s="254">
        <v>778.95387628865979</v>
      </c>
      <c r="D49" s="198">
        <v>107</v>
      </c>
      <c r="E49" s="199">
        <v>0.55154639175257736</v>
      </c>
      <c r="F49" s="256">
        <v>648.4226542056075</v>
      </c>
      <c r="G49" s="198">
        <v>87</v>
      </c>
      <c r="H49" s="199">
        <v>0.81308411214953269</v>
      </c>
      <c r="I49" s="256">
        <v>648.68410344827578</v>
      </c>
      <c r="J49" s="198">
        <v>20</v>
      </c>
      <c r="K49" s="199">
        <v>0.18691588785046728</v>
      </c>
      <c r="L49" s="256">
        <v>647.28534999999999</v>
      </c>
      <c r="M49" s="198">
        <v>13</v>
      </c>
      <c r="N49" s="199">
        <v>6.7010309278350513E-2</v>
      </c>
      <c r="O49" s="256">
        <v>1191.7360000000001</v>
      </c>
      <c r="P49" s="198">
        <v>74</v>
      </c>
      <c r="Q49" s="199">
        <v>0.38144329896907214</v>
      </c>
      <c r="R49" s="256">
        <v>895.17918918918917</v>
      </c>
    </row>
    <row r="50" spans="1:18" x14ac:dyDescent="0.25">
      <c r="A50" s="204" t="s" vm="19">
        <v>20</v>
      </c>
      <c r="B50" s="200">
        <v>255</v>
      </c>
      <c r="C50" s="254">
        <v>777.04009019607838</v>
      </c>
      <c r="D50" s="198">
        <v>122</v>
      </c>
      <c r="E50" s="199">
        <v>0.47843137254901963</v>
      </c>
      <c r="F50" s="256">
        <v>726.54764754098358</v>
      </c>
      <c r="G50" s="198">
        <v>100</v>
      </c>
      <c r="H50" s="199">
        <v>0.81967213114754101</v>
      </c>
      <c r="I50" s="256">
        <v>724.42363</v>
      </c>
      <c r="J50" s="198">
        <v>22</v>
      </c>
      <c r="K50" s="199">
        <v>0.18032786885245902</v>
      </c>
      <c r="L50" s="256">
        <v>736.20227272727266</v>
      </c>
      <c r="M50" s="198">
        <v>26</v>
      </c>
      <c r="N50" s="199">
        <v>0.10196078431372549</v>
      </c>
      <c r="O50" s="256">
        <v>631.69038461538457</v>
      </c>
      <c r="P50" s="198">
        <v>107</v>
      </c>
      <c r="Q50" s="199">
        <v>0.41960784313725491</v>
      </c>
      <c r="R50" s="256">
        <v>869.92953271028034</v>
      </c>
    </row>
    <row r="51" spans="1:18" x14ac:dyDescent="0.25">
      <c r="A51" s="204" t="s" vm="20">
        <v>21</v>
      </c>
      <c r="B51" s="200">
        <v>153</v>
      </c>
      <c r="C51" s="254">
        <v>851.35466666666662</v>
      </c>
      <c r="D51" s="198">
        <v>79</v>
      </c>
      <c r="E51" s="199">
        <v>0.5163398692810458</v>
      </c>
      <c r="F51" s="256">
        <v>705.02643037974678</v>
      </c>
      <c r="G51" s="198">
        <v>61</v>
      </c>
      <c r="H51" s="199">
        <v>0.77215189873417722</v>
      </c>
      <c r="I51" s="256">
        <v>660.18537704918037</v>
      </c>
      <c r="J51" s="198">
        <v>18</v>
      </c>
      <c r="K51" s="199">
        <v>0.22784810126582278</v>
      </c>
      <c r="L51" s="256">
        <v>856.98777777777775</v>
      </c>
      <c r="M51" s="198">
        <v>14</v>
      </c>
      <c r="N51" s="199">
        <v>9.1503267973856203E-2</v>
      </c>
      <c r="O51" s="256">
        <v>832.19142857142856</v>
      </c>
      <c r="P51" s="198">
        <v>60</v>
      </c>
      <c r="Q51" s="199">
        <v>0.39215686274509803</v>
      </c>
      <c r="R51" s="256">
        <v>1048.4916000000001</v>
      </c>
    </row>
    <row r="52" spans="1:18" s="214" customFormat="1" ht="15.75" thickBot="1" x14ac:dyDescent="0.3">
      <c r="A52" s="210" t="s">
        <v>101</v>
      </c>
      <c r="B52" s="211">
        <v>2510</v>
      </c>
      <c r="C52" s="255">
        <v>680.52610318725101</v>
      </c>
      <c r="D52" s="212">
        <v>1446</v>
      </c>
      <c r="E52" s="213">
        <v>0.57609561752988048</v>
      </c>
      <c r="F52" s="257">
        <v>572.77982503457815</v>
      </c>
      <c r="G52" s="211">
        <v>1188</v>
      </c>
      <c r="H52" s="213">
        <v>0.82157676348547715</v>
      </c>
      <c r="I52" s="257">
        <v>547.64304377104372</v>
      </c>
      <c r="J52" s="211">
        <v>258</v>
      </c>
      <c r="K52" s="213">
        <v>0.17842323651452283</v>
      </c>
      <c r="L52" s="257">
        <v>688.52593410852717</v>
      </c>
      <c r="M52" s="211">
        <v>124</v>
      </c>
      <c r="N52" s="213">
        <v>4.9402390438247012E-2</v>
      </c>
      <c r="O52" s="257">
        <v>669.86574193548392</v>
      </c>
      <c r="P52" s="211">
        <v>940</v>
      </c>
      <c r="Q52" s="213">
        <v>0.37450199203187251</v>
      </c>
      <c r="R52" s="257">
        <v>847.67823404255319</v>
      </c>
    </row>
    <row r="53" spans="1:18" ht="15.75" thickTop="1" x14ac:dyDescent="0.25">
      <c r="B53" s="199"/>
      <c r="C53" s="216"/>
      <c r="D53" s="199"/>
    </row>
    <row r="55" spans="1:18" ht="15" customHeight="1" x14ac:dyDescent="0.25">
      <c r="A55" s="307" t="s">
        <v>32</v>
      </c>
      <c r="B55" s="310" t="s">
        <v>74</v>
      </c>
      <c r="C55" s="311"/>
      <c r="D55" s="291" t="s">
        <v>75</v>
      </c>
      <c r="E55" s="291"/>
      <c r="F55" s="306"/>
      <c r="G55" s="305" t="s">
        <v>76</v>
      </c>
      <c r="H55" s="291"/>
      <c r="I55" s="306"/>
      <c r="J55" s="305" t="s">
        <v>77</v>
      </c>
      <c r="K55" s="291"/>
      <c r="L55" s="306"/>
      <c r="M55" s="305" t="s">
        <v>182</v>
      </c>
      <c r="N55" s="291"/>
      <c r="O55" s="306"/>
      <c r="P55" s="305" t="s">
        <v>183</v>
      </c>
      <c r="Q55" s="291"/>
      <c r="R55" s="306"/>
    </row>
    <row r="56" spans="1:18" x14ac:dyDescent="0.25">
      <c r="A56" s="308"/>
      <c r="B56" s="120" t="s">
        <v>44</v>
      </c>
      <c r="C56" s="123" t="s">
        <v>111</v>
      </c>
      <c r="D56" s="93" t="s">
        <v>44</v>
      </c>
      <c r="E56" s="93" t="s">
        <v>43</v>
      </c>
      <c r="F56" s="118" t="s">
        <v>111</v>
      </c>
      <c r="G56" s="120" t="s">
        <v>44</v>
      </c>
      <c r="H56" s="93" t="s">
        <v>41</v>
      </c>
      <c r="I56" s="118" t="s">
        <v>111</v>
      </c>
      <c r="J56" s="120" t="s">
        <v>44</v>
      </c>
      <c r="K56" s="93" t="s">
        <v>41</v>
      </c>
      <c r="L56" s="118" t="s">
        <v>111</v>
      </c>
      <c r="M56" s="120" t="s">
        <v>44</v>
      </c>
      <c r="N56" s="93" t="s">
        <v>43</v>
      </c>
      <c r="O56" s="118" t="s">
        <v>111</v>
      </c>
      <c r="P56" s="120" t="s">
        <v>44</v>
      </c>
      <c r="Q56" s="93" t="s">
        <v>43</v>
      </c>
      <c r="R56" s="118" t="s">
        <v>111</v>
      </c>
    </row>
    <row r="57" spans="1:18" x14ac:dyDescent="0.25">
      <c r="A57" s="309"/>
      <c r="B57" s="121"/>
      <c r="C57" s="124" t="s">
        <v>169</v>
      </c>
      <c r="D57" s="94"/>
      <c r="E57" s="94"/>
      <c r="F57" s="119" t="s">
        <v>169</v>
      </c>
      <c r="G57" s="121"/>
      <c r="H57" s="94"/>
      <c r="I57" s="119" t="s">
        <v>169</v>
      </c>
      <c r="J57" s="121"/>
      <c r="K57" s="94"/>
      <c r="L57" s="119" t="s">
        <v>169</v>
      </c>
      <c r="M57" s="121"/>
      <c r="N57" s="94"/>
      <c r="O57" s="119" t="s">
        <v>169</v>
      </c>
      <c r="P57" s="121"/>
      <c r="Q57" s="94"/>
      <c r="R57" s="119" t="s">
        <v>169</v>
      </c>
    </row>
    <row r="58" spans="1:18" x14ac:dyDescent="0.25">
      <c r="A58" s="204" t="s">
        <v>212</v>
      </c>
      <c r="B58" s="200">
        <v>638</v>
      </c>
      <c r="C58" s="254">
        <v>277.51356426332285</v>
      </c>
      <c r="D58" s="198">
        <v>560</v>
      </c>
      <c r="E58" s="199">
        <v>0.87774294670846398</v>
      </c>
      <c r="F58" s="256">
        <v>261.93266964285715</v>
      </c>
      <c r="G58" s="198">
        <v>491</v>
      </c>
      <c r="H58" s="199">
        <v>0.87678571428571428</v>
      </c>
      <c r="I58" s="256">
        <v>257.73931771894092</v>
      </c>
      <c r="J58" s="198">
        <v>69</v>
      </c>
      <c r="K58" s="199">
        <v>0.12321428571428572</v>
      </c>
      <c r="L58" s="256">
        <v>291.77231884057971</v>
      </c>
      <c r="M58" s="198">
        <v>10</v>
      </c>
      <c r="N58" s="199">
        <v>1.5673981191222569E-2</v>
      </c>
      <c r="O58" s="256">
        <v>245.27979999999999</v>
      </c>
      <c r="P58" s="198">
        <v>68</v>
      </c>
      <c r="Q58" s="199">
        <v>0.10658307210031348</v>
      </c>
      <c r="R58" s="256">
        <v>410.56707352941174</v>
      </c>
    </row>
    <row r="59" spans="1:18" x14ac:dyDescent="0.25">
      <c r="A59" s="204" t="s" vm="1">
        <v>2</v>
      </c>
      <c r="B59" s="200" t="s">
        <v>290</v>
      </c>
      <c r="C59" s="254" t="s">
        <v>290</v>
      </c>
      <c r="D59" s="198" t="s">
        <v>290</v>
      </c>
      <c r="E59" s="199" t="s">
        <v>290</v>
      </c>
      <c r="F59" s="256" t="s">
        <v>290</v>
      </c>
      <c r="G59" s="198" t="s">
        <v>290</v>
      </c>
      <c r="H59" s="199" t="s">
        <v>290</v>
      </c>
      <c r="I59" s="256" t="s">
        <v>290</v>
      </c>
      <c r="J59" s="198" t="s">
        <v>290</v>
      </c>
      <c r="K59" s="199" t="s">
        <v>290</v>
      </c>
      <c r="L59" s="256" t="s">
        <v>290</v>
      </c>
      <c r="M59" s="198" t="s">
        <v>290</v>
      </c>
      <c r="N59" s="199" t="s">
        <v>290</v>
      </c>
      <c r="O59" s="256" t="s">
        <v>290</v>
      </c>
      <c r="P59" s="198" t="s">
        <v>290</v>
      </c>
      <c r="Q59" s="199" t="s">
        <v>290</v>
      </c>
      <c r="R59" s="256" t="s">
        <v>290</v>
      </c>
    </row>
    <row r="60" spans="1:18" x14ac:dyDescent="0.25">
      <c r="A60" s="204" t="s" vm="2">
        <v>3</v>
      </c>
      <c r="B60" s="200">
        <v>488</v>
      </c>
      <c r="C60" s="254">
        <v>217.14576639344261</v>
      </c>
      <c r="D60" s="198">
        <v>449</v>
      </c>
      <c r="E60" s="199">
        <v>0.92008196721311475</v>
      </c>
      <c r="F60" s="256">
        <v>217.56904677060132</v>
      </c>
      <c r="G60" s="198">
        <v>359</v>
      </c>
      <c r="H60" s="199">
        <v>0.79955456570155903</v>
      </c>
      <c r="I60" s="256">
        <v>220.84280222841227</v>
      </c>
      <c r="J60" s="198">
        <v>90</v>
      </c>
      <c r="K60" s="199">
        <v>0.20044543429844097</v>
      </c>
      <c r="L60" s="256">
        <v>204.5104</v>
      </c>
      <c r="M60" s="198">
        <v>10</v>
      </c>
      <c r="N60" s="199">
        <v>2.0491803278688523E-2</v>
      </c>
      <c r="O60" s="256">
        <v>336.77179999999998</v>
      </c>
      <c r="P60" s="198">
        <v>29</v>
      </c>
      <c r="Q60" s="199">
        <v>5.9426229508196718E-2</v>
      </c>
      <c r="R60" s="256">
        <v>169.3418620689655</v>
      </c>
    </row>
    <row r="61" spans="1:18" x14ac:dyDescent="0.25">
      <c r="A61" s="204" t="s">
        <v>282</v>
      </c>
      <c r="B61" s="200">
        <v>382</v>
      </c>
      <c r="C61" s="254">
        <v>264.81950261780105</v>
      </c>
      <c r="D61" s="198">
        <v>358</v>
      </c>
      <c r="E61" s="199">
        <v>0.93717277486910999</v>
      </c>
      <c r="F61" s="256">
        <v>259.31109776536312</v>
      </c>
      <c r="G61" s="198">
        <v>312</v>
      </c>
      <c r="H61" s="199">
        <v>0.87150837988826813</v>
      </c>
      <c r="I61" s="256">
        <v>253.25010256410258</v>
      </c>
      <c r="J61" s="198">
        <v>46</v>
      </c>
      <c r="K61" s="199">
        <v>0.12849162011173185</v>
      </c>
      <c r="L61" s="256">
        <v>300.42045652173914</v>
      </c>
      <c r="M61" s="198">
        <v>9</v>
      </c>
      <c r="N61" s="199">
        <v>2.356020942408377E-2</v>
      </c>
      <c r="O61" s="256">
        <v>303.55822222222224</v>
      </c>
      <c r="P61" s="198">
        <v>15</v>
      </c>
      <c r="Q61" s="199">
        <v>3.9267015706806283E-2</v>
      </c>
      <c r="R61" s="256">
        <v>373.0435333333333</v>
      </c>
    </row>
    <row r="62" spans="1:18" x14ac:dyDescent="0.25">
      <c r="A62" s="204" t="s">
        <v>207</v>
      </c>
      <c r="B62" s="200">
        <v>128</v>
      </c>
      <c r="C62" s="254">
        <v>290.23112500000002</v>
      </c>
      <c r="D62" s="198">
        <v>116</v>
      </c>
      <c r="E62" s="199">
        <v>0.90625</v>
      </c>
      <c r="F62" s="256">
        <v>300.1460862068966</v>
      </c>
      <c r="G62" s="198">
        <v>104</v>
      </c>
      <c r="H62" s="199">
        <v>0.89655172413793105</v>
      </c>
      <c r="I62" s="256">
        <v>298.00181730769231</v>
      </c>
      <c r="J62" s="198">
        <v>12</v>
      </c>
      <c r="K62" s="199">
        <v>0.10344827586206896</v>
      </c>
      <c r="L62" s="256">
        <v>318.72975000000002</v>
      </c>
      <c r="M62" s="198">
        <v>2</v>
      </c>
      <c r="N62" s="199">
        <v>1.5625E-2</v>
      </c>
      <c r="O62" s="256">
        <v>135.476</v>
      </c>
      <c r="P62" s="198">
        <v>10</v>
      </c>
      <c r="Q62" s="199">
        <v>7.8125E-2</v>
      </c>
      <c r="R62" s="256">
        <v>206.1686</v>
      </c>
    </row>
    <row r="63" spans="1:18" x14ac:dyDescent="0.25">
      <c r="A63" s="204" t="s" vm="4">
        <v>5</v>
      </c>
      <c r="B63" s="200">
        <v>458</v>
      </c>
      <c r="C63" s="254">
        <v>207.25811353711791</v>
      </c>
      <c r="D63" s="198">
        <v>385</v>
      </c>
      <c r="E63" s="199">
        <v>0.84061135371179041</v>
      </c>
      <c r="F63" s="256">
        <v>199.10362337662337</v>
      </c>
      <c r="G63" s="198">
        <v>316</v>
      </c>
      <c r="H63" s="199">
        <v>0.82077922077922083</v>
      </c>
      <c r="I63" s="256">
        <v>194.57681012658227</v>
      </c>
      <c r="J63" s="198">
        <v>69</v>
      </c>
      <c r="K63" s="199">
        <v>0.17922077922077922</v>
      </c>
      <c r="L63" s="256">
        <v>219.83511594202898</v>
      </c>
      <c r="M63" s="198">
        <v>9</v>
      </c>
      <c r="N63" s="199">
        <v>1.9650655021834062E-2</v>
      </c>
      <c r="O63" s="256">
        <v>462.41822222222225</v>
      </c>
      <c r="P63" s="198">
        <v>64</v>
      </c>
      <c r="Q63" s="199">
        <v>0.13973799126637554</v>
      </c>
      <c r="R63" s="256">
        <v>220.43057812500001</v>
      </c>
    </row>
    <row r="64" spans="1:18" x14ac:dyDescent="0.25">
      <c r="A64" s="204" t="s" vm="5">
        <v>6</v>
      </c>
      <c r="B64" s="200" t="s">
        <v>290</v>
      </c>
      <c r="C64" s="254" t="s">
        <v>290</v>
      </c>
      <c r="D64" s="198" t="s">
        <v>290</v>
      </c>
      <c r="E64" s="199" t="s">
        <v>290</v>
      </c>
      <c r="F64" s="256" t="s">
        <v>290</v>
      </c>
      <c r="G64" s="198" t="s">
        <v>290</v>
      </c>
      <c r="H64" s="199" t="s">
        <v>290</v>
      </c>
      <c r="I64" s="256" t="s">
        <v>290</v>
      </c>
      <c r="J64" s="198" t="s">
        <v>290</v>
      </c>
      <c r="K64" s="199" t="s">
        <v>290</v>
      </c>
      <c r="L64" s="256" t="s">
        <v>290</v>
      </c>
      <c r="M64" s="198" t="s">
        <v>290</v>
      </c>
      <c r="N64" s="199" t="s">
        <v>290</v>
      </c>
      <c r="O64" s="256" t="s">
        <v>290</v>
      </c>
      <c r="P64" s="198" t="s">
        <v>290</v>
      </c>
      <c r="Q64" s="199" t="s">
        <v>290</v>
      </c>
      <c r="R64" s="256" t="s">
        <v>290</v>
      </c>
    </row>
    <row r="65" spans="1:18" x14ac:dyDescent="0.25">
      <c r="A65" s="204" t="s" vm="6">
        <v>7</v>
      </c>
      <c r="B65" s="200" t="s">
        <v>290</v>
      </c>
      <c r="C65" s="254" t="s">
        <v>290</v>
      </c>
      <c r="D65" s="198" t="s">
        <v>290</v>
      </c>
      <c r="E65" s="199" t="s">
        <v>290</v>
      </c>
      <c r="F65" s="256" t="s">
        <v>290</v>
      </c>
      <c r="G65" s="198" t="s">
        <v>290</v>
      </c>
      <c r="H65" s="199" t="s">
        <v>290</v>
      </c>
      <c r="I65" s="256" t="s">
        <v>290</v>
      </c>
      <c r="J65" s="198" t="s">
        <v>290</v>
      </c>
      <c r="K65" s="199" t="s">
        <v>290</v>
      </c>
      <c r="L65" s="256" t="s">
        <v>290</v>
      </c>
      <c r="M65" s="198" t="s">
        <v>290</v>
      </c>
      <c r="N65" s="199" t="s">
        <v>290</v>
      </c>
      <c r="O65" s="256" t="s">
        <v>290</v>
      </c>
      <c r="P65" s="198" t="s">
        <v>290</v>
      </c>
      <c r="Q65" s="199" t="s">
        <v>290</v>
      </c>
      <c r="R65" s="256" t="s">
        <v>290</v>
      </c>
    </row>
    <row r="66" spans="1:18" x14ac:dyDescent="0.25">
      <c r="A66" s="204" t="s" vm="7">
        <v>8</v>
      </c>
      <c r="B66" s="200" t="s">
        <v>290</v>
      </c>
      <c r="C66" s="254" t="s">
        <v>290</v>
      </c>
      <c r="D66" s="198" t="s">
        <v>290</v>
      </c>
      <c r="E66" s="199" t="s">
        <v>290</v>
      </c>
      <c r="F66" s="256" t="s">
        <v>290</v>
      </c>
      <c r="G66" s="198" t="s">
        <v>290</v>
      </c>
      <c r="H66" s="199" t="s">
        <v>290</v>
      </c>
      <c r="I66" s="256" t="s">
        <v>290</v>
      </c>
      <c r="J66" s="198" t="s">
        <v>290</v>
      </c>
      <c r="K66" s="199" t="s">
        <v>290</v>
      </c>
      <c r="L66" s="256" t="s">
        <v>290</v>
      </c>
      <c r="M66" s="198" t="s">
        <v>290</v>
      </c>
      <c r="N66" s="199" t="s">
        <v>290</v>
      </c>
      <c r="O66" s="256" t="s">
        <v>290</v>
      </c>
      <c r="P66" s="198" t="s">
        <v>290</v>
      </c>
      <c r="Q66" s="199" t="s">
        <v>290</v>
      </c>
      <c r="R66" s="256" t="s">
        <v>290</v>
      </c>
    </row>
    <row r="67" spans="1:18" x14ac:dyDescent="0.25">
      <c r="A67" s="204" t="s">
        <v>213</v>
      </c>
      <c r="B67" s="200">
        <v>0</v>
      </c>
      <c r="C67" s="254">
        <v>0</v>
      </c>
      <c r="D67" s="198">
        <v>0</v>
      </c>
      <c r="E67" s="199" t="s">
        <v>199</v>
      </c>
      <c r="F67" s="256">
        <v>0</v>
      </c>
      <c r="G67" s="198">
        <v>0</v>
      </c>
      <c r="H67" s="199" t="s">
        <v>199</v>
      </c>
      <c r="I67" s="256">
        <v>0</v>
      </c>
      <c r="J67" s="198">
        <v>0</v>
      </c>
      <c r="K67" s="199" t="s">
        <v>199</v>
      </c>
      <c r="L67" s="256">
        <v>0</v>
      </c>
      <c r="M67" s="198">
        <v>0</v>
      </c>
      <c r="N67" s="199" t="s">
        <v>199</v>
      </c>
      <c r="O67" s="256">
        <v>0</v>
      </c>
      <c r="P67" s="198">
        <v>0</v>
      </c>
      <c r="Q67" s="199" t="s">
        <v>199</v>
      </c>
      <c r="R67" s="256">
        <v>0</v>
      </c>
    </row>
    <row r="68" spans="1:18" x14ac:dyDescent="0.25">
      <c r="A68" s="204" t="s" vm="8">
        <v>9</v>
      </c>
      <c r="B68" s="200" t="s">
        <v>208</v>
      </c>
      <c r="C68" s="254" t="s">
        <v>208</v>
      </c>
      <c r="D68" s="198" t="s">
        <v>208</v>
      </c>
      <c r="E68" s="199" t="s">
        <v>208</v>
      </c>
      <c r="F68" s="256" t="s">
        <v>208</v>
      </c>
      <c r="G68" s="198" t="s">
        <v>208</v>
      </c>
      <c r="H68" s="199" t="s">
        <v>208</v>
      </c>
      <c r="I68" s="256" t="s">
        <v>208</v>
      </c>
      <c r="J68" s="198" t="s">
        <v>208</v>
      </c>
      <c r="K68" s="199" t="s">
        <v>208</v>
      </c>
      <c r="L68" s="256" t="s">
        <v>208</v>
      </c>
      <c r="M68" s="198" t="s">
        <v>208</v>
      </c>
      <c r="N68" s="199" t="s">
        <v>208</v>
      </c>
      <c r="O68" s="256" t="s">
        <v>208</v>
      </c>
      <c r="P68" s="198" t="s">
        <v>208</v>
      </c>
      <c r="Q68" s="199" t="s">
        <v>208</v>
      </c>
      <c r="R68" s="256" t="s">
        <v>208</v>
      </c>
    </row>
    <row r="69" spans="1:18" x14ac:dyDescent="0.25">
      <c r="A69" s="204" t="s" vm="9">
        <v>10</v>
      </c>
      <c r="B69" s="200">
        <v>632</v>
      </c>
      <c r="C69" s="254">
        <v>252.97765664556962</v>
      </c>
      <c r="D69" s="198">
        <v>573</v>
      </c>
      <c r="E69" s="199">
        <v>0.90664556962025311</v>
      </c>
      <c r="F69" s="256">
        <v>255.93164746945899</v>
      </c>
      <c r="G69" s="198">
        <v>516</v>
      </c>
      <c r="H69" s="199">
        <v>0.90052356020942403</v>
      </c>
      <c r="I69" s="256">
        <v>258.98909496124031</v>
      </c>
      <c r="J69" s="198">
        <v>57</v>
      </c>
      <c r="K69" s="199">
        <v>9.947643979057591E-2</v>
      </c>
      <c r="L69" s="256">
        <v>228.25370175438596</v>
      </c>
      <c r="M69" s="198">
        <v>19</v>
      </c>
      <c r="N69" s="199">
        <v>3.0063291139240507E-2</v>
      </c>
      <c r="O69" s="256">
        <v>161.81657894736844</v>
      </c>
      <c r="P69" s="198">
        <v>40</v>
      </c>
      <c r="Q69" s="199">
        <v>6.3291139240506333E-2</v>
      </c>
      <c r="R69" s="256">
        <v>253.96324999999999</v>
      </c>
    </row>
    <row r="70" spans="1:18" x14ac:dyDescent="0.25">
      <c r="A70" s="204" t="s" vm="10">
        <v>11</v>
      </c>
      <c r="B70" s="200" t="s">
        <v>208</v>
      </c>
      <c r="C70" s="254" t="s">
        <v>208</v>
      </c>
      <c r="D70" s="198" t="s">
        <v>208</v>
      </c>
      <c r="E70" s="199" t="s">
        <v>208</v>
      </c>
      <c r="F70" s="256" t="s">
        <v>208</v>
      </c>
      <c r="G70" s="198" t="s">
        <v>208</v>
      </c>
      <c r="H70" s="199" t="s">
        <v>208</v>
      </c>
      <c r="I70" s="256" t="s">
        <v>208</v>
      </c>
      <c r="J70" s="198" t="s">
        <v>208</v>
      </c>
      <c r="K70" s="199" t="s">
        <v>208</v>
      </c>
      <c r="L70" s="256" t="s">
        <v>208</v>
      </c>
      <c r="M70" s="198" t="s">
        <v>208</v>
      </c>
      <c r="N70" s="199" t="s">
        <v>208</v>
      </c>
      <c r="O70" s="256" t="s">
        <v>208</v>
      </c>
      <c r="P70" s="198" t="s">
        <v>208</v>
      </c>
      <c r="Q70" s="199" t="s">
        <v>208</v>
      </c>
      <c r="R70" s="256" t="s">
        <v>208</v>
      </c>
    </row>
    <row r="71" spans="1:18" x14ac:dyDescent="0.25">
      <c r="A71" s="204" t="s" vm="11">
        <v>12</v>
      </c>
      <c r="B71" s="200">
        <v>882</v>
      </c>
      <c r="C71" s="254">
        <v>242.67164399092971</v>
      </c>
      <c r="D71" s="198">
        <v>760</v>
      </c>
      <c r="E71" s="199">
        <v>0.86167800453514742</v>
      </c>
      <c r="F71" s="256">
        <v>245.09511184210524</v>
      </c>
      <c r="G71" s="198">
        <v>647</v>
      </c>
      <c r="H71" s="199">
        <v>0.85131578947368425</v>
      </c>
      <c r="I71" s="256">
        <v>239.48594126738794</v>
      </c>
      <c r="J71" s="198">
        <v>113</v>
      </c>
      <c r="K71" s="199">
        <v>0.14868421052631578</v>
      </c>
      <c r="L71" s="256">
        <v>277.21133628318586</v>
      </c>
      <c r="M71" s="198">
        <v>11</v>
      </c>
      <c r="N71" s="199">
        <v>1.2471655328798186E-2</v>
      </c>
      <c r="O71" s="256">
        <v>128.10727272727271</v>
      </c>
      <c r="P71" s="198">
        <v>111</v>
      </c>
      <c r="Q71" s="199">
        <v>0.12585034013605442</v>
      </c>
      <c r="R71" s="256">
        <v>237.43175675675676</v>
      </c>
    </row>
    <row r="72" spans="1:18" x14ac:dyDescent="0.25">
      <c r="A72" s="204" t="s" vm="13">
        <v>14</v>
      </c>
      <c r="B72" s="200" t="s">
        <v>290</v>
      </c>
      <c r="C72" s="254" t="s">
        <v>290</v>
      </c>
      <c r="D72" s="198" t="s">
        <v>290</v>
      </c>
      <c r="E72" s="199" t="s">
        <v>290</v>
      </c>
      <c r="F72" s="256" t="s">
        <v>290</v>
      </c>
      <c r="G72" s="198" t="s">
        <v>290</v>
      </c>
      <c r="H72" s="199" t="s">
        <v>290</v>
      </c>
      <c r="I72" s="256" t="s">
        <v>290</v>
      </c>
      <c r="J72" s="198" t="s">
        <v>290</v>
      </c>
      <c r="K72" s="199" t="s">
        <v>290</v>
      </c>
      <c r="L72" s="256" t="s">
        <v>290</v>
      </c>
      <c r="M72" s="198" t="s">
        <v>290</v>
      </c>
      <c r="N72" s="199" t="s">
        <v>290</v>
      </c>
      <c r="O72" s="256" t="s">
        <v>290</v>
      </c>
      <c r="P72" s="198" t="s">
        <v>290</v>
      </c>
      <c r="Q72" s="199" t="s">
        <v>290</v>
      </c>
      <c r="R72" s="256" t="s">
        <v>290</v>
      </c>
    </row>
    <row r="73" spans="1:18" x14ac:dyDescent="0.25">
      <c r="A73" s="204" t="s" vm="14">
        <v>15</v>
      </c>
      <c r="B73" s="200" t="s">
        <v>290</v>
      </c>
      <c r="C73" s="254" t="s">
        <v>290</v>
      </c>
      <c r="D73" s="198" t="s">
        <v>290</v>
      </c>
      <c r="E73" s="199" t="s">
        <v>290</v>
      </c>
      <c r="F73" s="256" t="s">
        <v>290</v>
      </c>
      <c r="G73" s="198" t="s">
        <v>290</v>
      </c>
      <c r="H73" s="199" t="s">
        <v>290</v>
      </c>
      <c r="I73" s="256" t="s">
        <v>290</v>
      </c>
      <c r="J73" s="198" t="s">
        <v>290</v>
      </c>
      <c r="K73" s="199" t="s">
        <v>290</v>
      </c>
      <c r="L73" s="256" t="s">
        <v>290</v>
      </c>
      <c r="M73" s="198" t="s">
        <v>290</v>
      </c>
      <c r="N73" s="199" t="s">
        <v>290</v>
      </c>
      <c r="O73" s="256" t="s">
        <v>290</v>
      </c>
      <c r="P73" s="198" t="s">
        <v>290</v>
      </c>
      <c r="Q73" s="199" t="s">
        <v>290</v>
      </c>
      <c r="R73" s="256" t="s">
        <v>290</v>
      </c>
    </row>
    <row r="74" spans="1:18" x14ac:dyDescent="0.25">
      <c r="A74" s="204" t="s" vm="17">
        <v>18</v>
      </c>
      <c r="B74" s="200" t="s">
        <v>290</v>
      </c>
      <c r="C74" s="254" t="s">
        <v>290</v>
      </c>
      <c r="D74" s="198" t="s">
        <v>290</v>
      </c>
      <c r="E74" s="199" t="s">
        <v>290</v>
      </c>
      <c r="F74" s="256" t="s">
        <v>290</v>
      </c>
      <c r="G74" s="198" t="s">
        <v>290</v>
      </c>
      <c r="H74" s="199" t="s">
        <v>290</v>
      </c>
      <c r="I74" s="256" t="s">
        <v>290</v>
      </c>
      <c r="J74" s="198" t="s">
        <v>290</v>
      </c>
      <c r="K74" s="199" t="s">
        <v>290</v>
      </c>
      <c r="L74" s="256" t="s">
        <v>290</v>
      </c>
      <c r="M74" s="198" t="s">
        <v>290</v>
      </c>
      <c r="N74" s="199" t="s">
        <v>290</v>
      </c>
      <c r="O74" s="256" t="s">
        <v>290</v>
      </c>
      <c r="P74" s="198" t="s">
        <v>290</v>
      </c>
      <c r="Q74" s="199" t="s">
        <v>290</v>
      </c>
      <c r="R74" s="256" t="s">
        <v>290</v>
      </c>
    </row>
    <row r="75" spans="1:18" x14ac:dyDescent="0.25">
      <c r="A75" s="204" t="s">
        <v>214</v>
      </c>
      <c r="B75" s="200">
        <v>411</v>
      </c>
      <c r="C75" s="254">
        <v>178.61714355231143</v>
      </c>
      <c r="D75" s="198">
        <v>374</v>
      </c>
      <c r="E75" s="199">
        <v>0.90997566909975669</v>
      </c>
      <c r="F75" s="256">
        <v>174.83332887700536</v>
      </c>
      <c r="G75" s="198">
        <v>331</v>
      </c>
      <c r="H75" s="199">
        <v>0.88502673796791442</v>
      </c>
      <c r="I75" s="256">
        <v>168.88368580060424</v>
      </c>
      <c r="J75" s="198">
        <v>43</v>
      </c>
      <c r="K75" s="199">
        <v>0.11497326203208556</v>
      </c>
      <c r="L75" s="256">
        <v>220.63174418604652</v>
      </c>
      <c r="M75" s="198">
        <v>3</v>
      </c>
      <c r="N75" s="199">
        <v>7.2992700729927005E-3</v>
      </c>
      <c r="O75" s="256">
        <v>130.48033333333333</v>
      </c>
      <c r="P75" s="198">
        <v>34</v>
      </c>
      <c r="Q75" s="199">
        <v>8.2725060827250604E-2</v>
      </c>
      <c r="R75" s="256">
        <v>224.48647058823531</v>
      </c>
    </row>
    <row r="76" spans="1:18" x14ac:dyDescent="0.25">
      <c r="A76" s="204" t="s" vm="19">
        <v>20</v>
      </c>
      <c r="B76" s="200">
        <v>458</v>
      </c>
      <c r="C76" s="254">
        <v>243.63213755458514</v>
      </c>
      <c r="D76" s="198">
        <v>392</v>
      </c>
      <c r="E76" s="199">
        <v>0.85589519650655022</v>
      </c>
      <c r="F76" s="256">
        <v>233.33275255102041</v>
      </c>
      <c r="G76" s="198">
        <v>362</v>
      </c>
      <c r="H76" s="199">
        <v>0.92346938775510201</v>
      </c>
      <c r="I76" s="256">
        <v>236.25424861878454</v>
      </c>
      <c r="J76" s="198">
        <v>30</v>
      </c>
      <c r="K76" s="199">
        <v>7.6530612244897961E-2</v>
      </c>
      <c r="L76" s="256">
        <v>198.08003333333332</v>
      </c>
      <c r="M76" s="198">
        <v>14</v>
      </c>
      <c r="N76" s="199">
        <v>3.0567685589519649E-2</v>
      </c>
      <c r="O76" s="256">
        <v>210.98114285714286</v>
      </c>
      <c r="P76" s="198">
        <v>52</v>
      </c>
      <c r="Q76" s="199">
        <v>0.11353711790393013</v>
      </c>
      <c r="R76" s="256">
        <v>330.06430769230769</v>
      </c>
    </row>
    <row r="77" spans="1:18" x14ac:dyDescent="0.25">
      <c r="A77" s="204" t="s" vm="20">
        <v>21</v>
      </c>
      <c r="B77" s="200">
        <v>351</v>
      </c>
      <c r="C77" s="254">
        <v>311.69237037037038</v>
      </c>
      <c r="D77" s="198">
        <v>303</v>
      </c>
      <c r="E77" s="199">
        <v>0.86324786324786329</v>
      </c>
      <c r="F77" s="256">
        <v>296.27392739273927</v>
      </c>
      <c r="G77" s="198">
        <v>264</v>
      </c>
      <c r="H77" s="199">
        <v>0.87128712871287128</v>
      </c>
      <c r="I77" s="256">
        <v>297.77036742424241</v>
      </c>
      <c r="J77" s="198">
        <v>39</v>
      </c>
      <c r="K77" s="199">
        <v>0.12871287128712872</v>
      </c>
      <c r="L77" s="256">
        <v>286.14417948717949</v>
      </c>
      <c r="M77" s="198">
        <v>12</v>
      </c>
      <c r="N77" s="199">
        <v>3.4188034188034191E-2</v>
      </c>
      <c r="O77" s="256">
        <v>225.11291666666665</v>
      </c>
      <c r="P77" s="198">
        <v>36</v>
      </c>
      <c r="Q77" s="199">
        <v>0.10256410256410256</v>
      </c>
      <c r="R77" s="256">
        <v>470.32408333333331</v>
      </c>
    </row>
    <row r="78" spans="1:18" s="214" customFormat="1" ht="15.75" thickBot="1" x14ac:dyDescent="0.3">
      <c r="A78" s="210" t="s">
        <v>101</v>
      </c>
      <c r="B78" s="211">
        <v>4875</v>
      </c>
      <c r="C78" s="255">
        <v>244.78654687179488</v>
      </c>
      <c r="D78" s="212">
        <v>4308</v>
      </c>
      <c r="E78" s="213">
        <v>0.88369230769230767</v>
      </c>
      <c r="F78" s="257">
        <v>240.28588904363974</v>
      </c>
      <c r="G78" s="211">
        <v>3737</v>
      </c>
      <c r="H78" s="213">
        <v>0.86745589600742801</v>
      </c>
      <c r="I78" s="257">
        <v>238.80518517527429</v>
      </c>
      <c r="J78" s="211">
        <v>571</v>
      </c>
      <c r="K78" s="213">
        <v>0.13254410399257197</v>
      </c>
      <c r="L78" s="257">
        <v>249.97659019264447</v>
      </c>
      <c r="M78" s="211">
        <v>103</v>
      </c>
      <c r="N78" s="213">
        <v>2.1128205128205128E-2</v>
      </c>
      <c r="O78" s="257">
        <v>233.1799223300971</v>
      </c>
      <c r="P78" s="211">
        <v>464</v>
      </c>
      <c r="Q78" s="213">
        <v>9.5179487179487182E-2</v>
      </c>
      <c r="R78" s="257">
        <v>289.14929741379308</v>
      </c>
    </row>
    <row r="79" spans="1:18" ht="15.75" thickTop="1" x14ac:dyDescent="0.25">
      <c r="B79" s="199"/>
      <c r="C79" s="216"/>
      <c r="D79" s="199"/>
    </row>
    <row r="81" spans="1:18" ht="15" customHeight="1" x14ac:dyDescent="0.25">
      <c r="A81" s="307" t="s">
        <v>33</v>
      </c>
      <c r="B81" s="310" t="s">
        <v>74</v>
      </c>
      <c r="C81" s="311"/>
      <c r="D81" s="291" t="s">
        <v>75</v>
      </c>
      <c r="E81" s="291"/>
      <c r="F81" s="306"/>
      <c r="G81" s="305" t="s">
        <v>76</v>
      </c>
      <c r="H81" s="291"/>
      <c r="I81" s="306"/>
      <c r="J81" s="305" t="s">
        <v>77</v>
      </c>
      <c r="K81" s="291"/>
      <c r="L81" s="306"/>
      <c r="M81" s="305" t="s">
        <v>182</v>
      </c>
      <c r="N81" s="291"/>
      <c r="O81" s="306"/>
      <c r="P81" s="305" t="s">
        <v>183</v>
      </c>
      <c r="Q81" s="291"/>
      <c r="R81" s="306"/>
    </row>
    <row r="82" spans="1:18" x14ac:dyDescent="0.25">
      <c r="A82" s="308"/>
      <c r="B82" s="120" t="s">
        <v>44</v>
      </c>
      <c r="C82" s="123" t="s">
        <v>218</v>
      </c>
      <c r="D82" s="93" t="s">
        <v>44</v>
      </c>
      <c r="E82" s="93" t="s">
        <v>43</v>
      </c>
      <c r="F82" s="123" t="s">
        <v>218</v>
      </c>
      <c r="G82" s="120" t="s">
        <v>44</v>
      </c>
      <c r="H82" s="93" t="s">
        <v>41</v>
      </c>
      <c r="I82" s="123" t="s">
        <v>218</v>
      </c>
      <c r="J82" s="120" t="s">
        <v>44</v>
      </c>
      <c r="K82" s="93" t="s">
        <v>41</v>
      </c>
      <c r="L82" s="123" t="s">
        <v>218</v>
      </c>
      <c r="M82" s="120" t="s">
        <v>44</v>
      </c>
      <c r="N82" s="93" t="s">
        <v>43</v>
      </c>
      <c r="O82" s="123" t="s">
        <v>218</v>
      </c>
      <c r="P82" s="120" t="s">
        <v>44</v>
      </c>
      <c r="Q82" s="93" t="s">
        <v>43</v>
      </c>
      <c r="R82" s="123" t="s">
        <v>218</v>
      </c>
    </row>
    <row r="83" spans="1:18" x14ac:dyDescent="0.25">
      <c r="A83" s="309"/>
      <c r="B83" s="121"/>
      <c r="C83" s="124" t="s">
        <v>169</v>
      </c>
      <c r="D83" s="94"/>
      <c r="E83" s="94"/>
      <c r="F83" s="119" t="s">
        <v>169</v>
      </c>
      <c r="G83" s="121"/>
      <c r="H83" s="94"/>
      <c r="I83" s="119" t="s">
        <v>169</v>
      </c>
      <c r="J83" s="121"/>
      <c r="K83" s="94"/>
      <c r="L83" s="119" t="s">
        <v>169</v>
      </c>
      <c r="M83" s="121"/>
      <c r="N83" s="94"/>
      <c r="O83" s="119" t="s">
        <v>169</v>
      </c>
      <c r="P83" s="121"/>
      <c r="Q83" s="94"/>
      <c r="R83" s="119" t="s">
        <v>169</v>
      </c>
    </row>
    <row r="84" spans="1:18" x14ac:dyDescent="0.25">
      <c r="A84" s="204" t="s">
        <v>212</v>
      </c>
      <c r="B84" s="200">
        <v>926</v>
      </c>
      <c r="C84" s="254">
        <v>7.8850464362850969</v>
      </c>
      <c r="D84" s="198">
        <v>742</v>
      </c>
      <c r="E84" s="199">
        <v>0.80129589632829379</v>
      </c>
      <c r="F84" s="256">
        <v>8.0527547169811324</v>
      </c>
      <c r="G84" s="198">
        <v>681</v>
      </c>
      <c r="H84" s="199">
        <v>0.91778975741239888</v>
      </c>
      <c r="I84" s="256">
        <v>7.9732393538913362</v>
      </c>
      <c r="J84" s="198">
        <v>61</v>
      </c>
      <c r="K84" s="199">
        <v>8.2210242587601082E-2</v>
      </c>
      <c r="L84" s="256">
        <v>8.9404590163934419</v>
      </c>
      <c r="M84" s="198">
        <v>47</v>
      </c>
      <c r="N84" s="199">
        <v>5.0755939524838013E-2</v>
      </c>
      <c r="O84" s="256">
        <v>6.9943829787234044</v>
      </c>
      <c r="P84" s="198">
        <v>137</v>
      </c>
      <c r="Q84" s="199">
        <v>0.14794816414686826</v>
      </c>
      <c r="R84" s="256">
        <v>7.2822846715328469</v>
      </c>
    </row>
    <row r="85" spans="1:18" x14ac:dyDescent="0.25">
      <c r="A85" s="204" t="s" vm="1">
        <v>2</v>
      </c>
      <c r="B85" s="200" t="s">
        <v>290</v>
      </c>
      <c r="C85" s="254" t="s">
        <v>290</v>
      </c>
      <c r="D85" s="198" t="s">
        <v>290</v>
      </c>
      <c r="E85" s="199" t="s">
        <v>290</v>
      </c>
      <c r="F85" s="256" t="s">
        <v>290</v>
      </c>
      <c r="G85" s="198" t="s">
        <v>290</v>
      </c>
      <c r="H85" s="199" t="s">
        <v>290</v>
      </c>
      <c r="I85" s="256" t="s">
        <v>290</v>
      </c>
      <c r="J85" s="198" t="s">
        <v>290</v>
      </c>
      <c r="K85" s="199" t="s">
        <v>290</v>
      </c>
      <c r="L85" s="256" t="s">
        <v>290</v>
      </c>
      <c r="M85" s="198" t="s">
        <v>290</v>
      </c>
      <c r="N85" s="199" t="s">
        <v>290</v>
      </c>
      <c r="O85" s="256" t="s">
        <v>290</v>
      </c>
      <c r="P85" s="198" t="s">
        <v>290</v>
      </c>
      <c r="Q85" s="199" t="s">
        <v>290</v>
      </c>
      <c r="R85" s="256" t="s">
        <v>290</v>
      </c>
    </row>
    <row r="86" spans="1:18" x14ac:dyDescent="0.25">
      <c r="A86" s="204" t="s" vm="2">
        <v>3</v>
      </c>
      <c r="B86" s="200">
        <v>1611</v>
      </c>
      <c r="C86" s="254">
        <v>6.1002706393544388</v>
      </c>
      <c r="D86" s="198">
        <v>1386</v>
      </c>
      <c r="E86" s="199">
        <v>0.86033519553072624</v>
      </c>
      <c r="F86" s="256">
        <v>6.1425180375180375</v>
      </c>
      <c r="G86" s="198">
        <v>1327</v>
      </c>
      <c r="H86" s="199">
        <v>0.95743145743145741</v>
      </c>
      <c r="I86" s="256">
        <v>6.1782012057272038</v>
      </c>
      <c r="J86" s="198">
        <v>59</v>
      </c>
      <c r="K86" s="199">
        <v>4.2568542568542568E-2</v>
      </c>
      <c r="L86" s="256">
        <v>5.3399491525423723</v>
      </c>
      <c r="M86" s="198">
        <v>72</v>
      </c>
      <c r="N86" s="199">
        <v>4.4692737430167599E-2</v>
      </c>
      <c r="O86" s="256">
        <v>6.2538888888888886</v>
      </c>
      <c r="P86" s="198">
        <v>153</v>
      </c>
      <c r="Q86" s="199">
        <v>9.4972067039106142E-2</v>
      </c>
      <c r="R86" s="256">
        <v>5.6452679738562095</v>
      </c>
    </row>
    <row r="87" spans="1:18" x14ac:dyDescent="0.25">
      <c r="A87" s="204" t="s">
        <v>282</v>
      </c>
      <c r="B87" s="200">
        <v>761</v>
      </c>
      <c r="C87" s="254">
        <v>8.37689750328515</v>
      </c>
      <c r="D87" s="198">
        <v>657</v>
      </c>
      <c r="E87" s="199">
        <v>0.86333771353482258</v>
      </c>
      <c r="F87" s="256">
        <v>8.3886423135464234</v>
      </c>
      <c r="G87" s="198">
        <v>632</v>
      </c>
      <c r="H87" s="199">
        <v>0.96194824961948244</v>
      </c>
      <c r="I87" s="256">
        <v>8.503009493670886</v>
      </c>
      <c r="J87" s="198">
        <v>25</v>
      </c>
      <c r="K87" s="199">
        <v>3.8051750380517502E-2</v>
      </c>
      <c r="L87" s="256">
        <v>5.4974399999999992</v>
      </c>
      <c r="M87" s="198">
        <v>33</v>
      </c>
      <c r="N87" s="199">
        <v>4.3363994743758211E-2</v>
      </c>
      <c r="O87" s="256">
        <v>8.2919393939393942</v>
      </c>
      <c r="P87" s="198">
        <v>71</v>
      </c>
      <c r="Q87" s="199">
        <v>9.329829172141918E-2</v>
      </c>
      <c r="R87" s="256">
        <v>8.3077042253521114</v>
      </c>
    </row>
    <row r="88" spans="1:18" x14ac:dyDescent="0.25">
      <c r="A88" s="204" t="s">
        <v>207</v>
      </c>
      <c r="B88" s="200">
        <v>451</v>
      </c>
      <c r="C88" s="254">
        <v>7.1098470066518846</v>
      </c>
      <c r="D88" s="198">
        <v>331</v>
      </c>
      <c r="E88" s="199">
        <v>0.73392461197339243</v>
      </c>
      <c r="F88" s="256">
        <v>7.3723534743202421</v>
      </c>
      <c r="G88" s="198">
        <v>304</v>
      </c>
      <c r="H88" s="199">
        <v>0.91842900302114805</v>
      </c>
      <c r="I88" s="256">
        <v>7.2936217105263159</v>
      </c>
      <c r="J88" s="198">
        <v>27</v>
      </c>
      <c r="K88" s="199">
        <v>8.1570996978851965E-2</v>
      </c>
      <c r="L88" s="256">
        <v>8.2588148148148157</v>
      </c>
      <c r="M88" s="198">
        <v>32</v>
      </c>
      <c r="N88" s="199">
        <v>7.0953436807095344E-2</v>
      </c>
      <c r="O88" s="256">
        <v>5.3602187499999996</v>
      </c>
      <c r="P88" s="198">
        <v>88</v>
      </c>
      <c r="Q88" s="199">
        <v>0.1951219512195122</v>
      </c>
      <c r="R88" s="256">
        <v>6.7586931818181819</v>
      </c>
    </row>
    <row r="89" spans="1:18" x14ac:dyDescent="0.25">
      <c r="A89" s="204" t="s" vm="4">
        <v>5</v>
      </c>
      <c r="B89" s="200">
        <v>734</v>
      </c>
      <c r="C89" s="254">
        <v>7.2589809264305174</v>
      </c>
      <c r="D89" s="198">
        <v>638</v>
      </c>
      <c r="E89" s="199">
        <v>0.86920980926430513</v>
      </c>
      <c r="F89" s="256">
        <v>7.0911583072100308</v>
      </c>
      <c r="G89" s="198">
        <v>615</v>
      </c>
      <c r="H89" s="199">
        <v>0.96394984326018807</v>
      </c>
      <c r="I89" s="256">
        <v>7.0125252032520331</v>
      </c>
      <c r="J89" s="198">
        <v>23</v>
      </c>
      <c r="K89" s="199">
        <v>3.6050156739811913E-2</v>
      </c>
      <c r="L89" s="256">
        <v>9.193739130434782</v>
      </c>
      <c r="M89" s="198">
        <v>35</v>
      </c>
      <c r="N89" s="199">
        <v>4.7683923705722074E-2</v>
      </c>
      <c r="O89" s="256">
        <v>8.7454857142857136</v>
      </c>
      <c r="P89" s="198">
        <v>61</v>
      </c>
      <c r="Q89" s="199">
        <v>8.3106267029972758E-2</v>
      </c>
      <c r="R89" s="256">
        <v>8.1613278688524584</v>
      </c>
    </row>
    <row r="90" spans="1:18" x14ac:dyDescent="0.25">
      <c r="A90" s="204" t="s" vm="5">
        <v>6</v>
      </c>
      <c r="B90" s="200" t="s">
        <v>290</v>
      </c>
      <c r="C90" s="254" t="s">
        <v>290</v>
      </c>
      <c r="D90" s="198" t="s">
        <v>290</v>
      </c>
      <c r="E90" s="199" t="s">
        <v>290</v>
      </c>
      <c r="F90" s="256" t="s">
        <v>290</v>
      </c>
      <c r="G90" s="198" t="s">
        <v>290</v>
      </c>
      <c r="H90" s="199" t="s">
        <v>290</v>
      </c>
      <c r="I90" s="256" t="s">
        <v>290</v>
      </c>
      <c r="J90" s="198" t="s">
        <v>290</v>
      </c>
      <c r="K90" s="199" t="s">
        <v>290</v>
      </c>
      <c r="L90" s="256" t="s">
        <v>290</v>
      </c>
      <c r="M90" s="198" t="s">
        <v>290</v>
      </c>
      <c r="N90" s="199" t="s">
        <v>290</v>
      </c>
      <c r="O90" s="256" t="s">
        <v>290</v>
      </c>
      <c r="P90" s="198" t="s">
        <v>290</v>
      </c>
      <c r="Q90" s="199" t="s">
        <v>290</v>
      </c>
      <c r="R90" s="256" t="s">
        <v>290</v>
      </c>
    </row>
    <row r="91" spans="1:18" x14ac:dyDescent="0.25">
      <c r="A91" s="204" t="s" vm="6">
        <v>7</v>
      </c>
      <c r="B91" s="200" t="s">
        <v>290</v>
      </c>
      <c r="C91" s="254" t="s">
        <v>290</v>
      </c>
      <c r="D91" s="198" t="s">
        <v>290</v>
      </c>
      <c r="E91" s="199" t="s">
        <v>290</v>
      </c>
      <c r="F91" s="256" t="s">
        <v>290</v>
      </c>
      <c r="G91" s="198" t="s">
        <v>290</v>
      </c>
      <c r="H91" s="199" t="s">
        <v>290</v>
      </c>
      <c r="I91" s="256" t="s">
        <v>290</v>
      </c>
      <c r="J91" s="198" t="s">
        <v>290</v>
      </c>
      <c r="K91" s="199" t="s">
        <v>290</v>
      </c>
      <c r="L91" s="256" t="s">
        <v>290</v>
      </c>
      <c r="M91" s="198" t="s">
        <v>290</v>
      </c>
      <c r="N91" s="199" t="s">
        <v>290</v>
      </c>
      <c r="O91" s="256" t="s">
        <v>290</v>
      </c>
      <c r="P91" s="198" t="s">
        <v>290</v>
      </c>
      <c r="Q91" s="199" t="s">
        <v>290</v>
      </c>
      <c r="R91" s="256" t="s">
        <v>290</v>
      </c>
    </row>
    <row r="92" spans="1:18" x14ac:dyDescent="0.25">
      <c r="A92" s="204" t="s" vm="7">
        <v>8</v>
      </c>
      <c r="B92" s="200" t="s">
        <v>290</v>
      </c>
      <c r="C92" s="254" t="s">
        <v>290</v>
      </c>
      <c r="D92" s="198" t="s">
        <v>290</v>
      </c>
      <c r="E92" s="199" t="s">
        <v>290</v>
      </c>
      <c r="F92" s="256" t="s">
        <v>290</v>
      </c>
      <c r="G92" s="198" t="s">
        <v>290</v>
      </c>
      <c r="H92" s="199" t="s">
        <v>290</v>
      </c>
      <c r="I92" s="256" t="s">
        <v>290</v>
      </c>
      <c r="J92" s="198" t="s">
        <v>290</v>
      </c>
      <c r="K92" s="199" t="s">
        <v>290</v>
      </c>
      <c r="L92" s="256" t="s">
        <v>290</v>
      </c>
      <c r="M92" s="198" t="s">
        <v>290</v>
      </c>
      <c r="N92" s="199" t="s">
        <v>290</v>
      </c>
      <c r="O92" s="256" t="s">
        <v>290</v>
      </c>
      <c r="P92" s="198" t="s">
        <v>290</v>
      </c>
      <c r="Q92" s="199" t="s">
        <v>290</v>
      </c>
      <c r="R92" s="256" t="s">
        <v>290</v>
      </c>
    </row>
    <row r="93" spans="1:18" x14ac:dyDescent="0.25">
      <c r="A93" s="204" t="s">
        <v>213</v>
      </c>
      <c r="B93" s="200" t="s">
        <v>208</v>
      </c>
      <c r="C93" s="254" t="s">
        <v>208</v>
      </c>
      <c r="D93" s="198" t="s">
        <v>208</v>
      </c>
      <c r="E93" s="199" t="s">
        <v>208</v>
      </c>
      <c r="F93" s="256" t="s">
        <v>208</v>
      </c>
      <c r="G93" s="198" t="s">
        <v>208</v>
      </c>
      <c r="H93" s="199" t="s">
        <v>208</v>
      </c>
      <c r="I93" s="256" t="s">
        <v>208</v>
      </c>
      <c r="J93" s="198" t="s">
        <v>208</v>
      </c>
      <c r="K93" s="199" t="s">
        <v>208</v>
      </c>
      <c r="L93" s="256" t="s">
        <v>208</v>
      </c>
      <c r="M93" s="198" t="s">
        <v>208</v>
      </c>
      <c r="N93" s="199" t="s">
        <v>208</v>
      </c>
      <c r="O93" s="256" t="s">
        <v>208</v>
      </c>
      <c r="P93" s="198" t="s">
        <v>208</v>
      </c>
      <c r="Q93" s="199" t="s">
        <v>208</v>
      </c>
      <c r="R93" s="256" t="s">
        <v>208</v>
      </c>
    </row>
    <row r="94" spans="1:18" x14ac:dyDescent="0.25">
      <c r="A94" s="204" t="s" vm="8">
        <v>9</v>
      </c>
      <c r="B94" s="200" t="s">
        <v>208</v>
      </c>
      <c r="C94" s="254" t="s">
        <v>208</v>
      </c>
      <c r="D94" s="198" t="s">
        <v>208</v>
      </c>
      <c r="E94" s="199" t="s">
        <v>208</v>
      </c>
      <c r="F94" s="256" t="s">
        <v>208</v>
      </c>
      <c r="G94" s="198" t="s">
        <v>208</v>
      </c>
      <c r="H94" s="199" t="s">
        <v>208</v>
      </c>
      <c r="I94" s="256" t="s">
        <v>208</v>
      </c>
      <c r="J94" s="198" t="s">
        <v>208</v>
      </c>
      <c r="K94" s="199" t="s">
        <v>208</v>
      </c>
      <c r="L94" s="256" t="s">
        <v>208</v>
      </c>
      <c r="M94" s="198" t="s">
        <v>208</v>
      </c>
      <c r="N94" s="199" t="s">
        <v>208</v>
      </c>
      <c r="O94" s="256" t="s">
        <v>208</v>
      </c>
      <c r="P94" s="198" t="s">
        <v>208</v>
      </c>
      <c r="Q94" s="199" t="s">
        <v>208</v>
      </c>
      <c r="R94" s="256" t="s">
        <v>208</v>
      </c>
    </row>
    <row r="95" spans="1:18" x14ac:dyDescent="0.25">
      <c r="A95" s="204" t="s" vm="9">
        <v>10</v>
      </c>
      <c r="B95" s="200">
        <v>1713</v>
      </c>
      <c r="C95" s="254">
        <v>6.007802101576182</v>
      </c>
      <c r="D95" s="198">
        <v>1538</v>
      </c>
      <c r="E95" s="199">
        <v>0.89784004670169293</v>
      </c>
      <c r="F95" s="256">
        <v>5.9541742522756831</v>
      </c>
      <c r="G95" s="198">
        <v>1477</v>
      </c>
      <c r="H95" s="199">
        <v>0.96033810143042908</v>
      </c>
      <c r="I95" s="256">
        <v>5.8749776574136767</v>
      </c>
      <c r="J95" s="198">
        <v>61</v>
      </c>
      <c r="K95" s="199">
        <v>3.9661898569570871E-2</v>
      </c>
      <c r="L95" s="256">
        <v>7.8717704918032787</v>
      </c>
      <c r="M95" s="198">
        <v>49</v>
      </c>
      <c r="N95" s="199">
        <v>2.8604786923525978E-2</v>
      </c>
      <c r="O95" s="256">
        <v>5.0603673469387758</v>
      </c>
      <c r="P95" s="198">
        <v>126</v>
      </c>
      <c r="Q95" s="199">
        <v>7.3555166374781086E-2</v>
      </c>
      <c r="R95" s="256">
        <v>7.030849206349207</v>
      </c>
    </row>
    <row r="96" spans="1:18" x14ac:dyDescent="0.25">
      <c r="A96" s="204" t="s" vm="10">
        <v>11</v>
      </c>
      <c r="B96" s="200">
        <v>161</v>
      </c>
      <c r="C96" s="254">
        <v>8.072037267080745</v>
      </c>
      <c r="D96" s="198">
        <v>123</v>
      </c>
      <c r="E96" s="199">
        <v>0.7639751552795031</v>
      </c>
      <c r="F96" s="256">
        <v>8.486943089430893</v>
      </c>
      <c r="G96" s="198">
        <v>121</v>
      </c>
      <c r="H96" s="199">
        <v>0.98373983739837401</v>
      </c>
      <c r="I96" s="256">
        <v>8.539413223140496</v>
      </c>
      <c r="J96" s="198">
        <v>2</v>
      </c>
      <c r="K96" s="199">
        <v>1.6260162601626018E-2</v>
      </c>
      <c r="L96" s="256">
        <v>5.3125</v>
      </c>
      <c r="M96" s="198">
        <v>25</v>
      </c>
      <c r="N96" s="199">
        <v>0.15527950310559005</v>
      </c>
      <c r="O96" s="256">
        <v>5.0925200000000004</v>
      </c>
      <c r="P96" s="198">
        <v>13</v>
      </c>
      <c r="Q96" s="199">
        <v>8.0745341614906832E-2</v>
      </c>
      <c r="R96" s="256">
        <v>9.8762307692307694</v>
      </c>
    </row>
    <row r="97" spans="1:18" x14ac:dyDescent="0.25">
      <c r="A97" s="204" t="s" vm="11">
        <v>12</v>
      </c>
      <c r="B97" s="200">
        <v>1871</v>
      </c>
      <c r="C97" s="254">
        <v>6.6113121325494388</v>
      </c>
      <c r="D97" s="198">
        <v>1608</v>
      </c>
      <c r="E97" s="199">
        <v>0.85943345804382687</v>
      </c>
      <c r="F97" s="256">
        <v>6.6383215174129351</v>
      </c>
      <c r="G97" s="198">
        <v>1490</v>
      </c>
      <c r="H97" s="199">
        <v>0.9266169154228856</v>
      </c>
      <c r="I97" s="256">
        <v>6.6457986577181209</v>
      </c>
      <c r="J97" s="198">
        <v>118</v>
      </c>
      <c r="K97" s="199">
        <v>7.3383084577114427E-2</v>
      </c>
      <c r="L97" s="256">
        <v>6.5439067796610173</v>
      </c>
      <c r="M97" s="198">
        <v>72</v>
      </c>
      <c r="N97" s="199">
        <v>3.848209513629075E-2</v>
      </c>
      <c r="O97" s="256">
        <v>5.8505277777777778</v>
      </c>
      <c r="P97" s="198">
        <v>191</v>
      </c>
      <c r="Q97" s="199">
        <v>0.10208444681988242</v>
      </c>
      <c r="R97" s="256">
        <v>6.6707120418848174</v>
      </c>
    </row>
    <row r="98" spans="1:18" x14ac:dyDescent="0.25">
      <c r="A98" s="204" t="s" vm="13">
        <v>14</v>
      </c>
      <c r="B98" s="200" t="s">
        <v>290</v>
      </c>
      <c r="C98" s="254" t="s">
        <v>290</v>
      </c>
      <c r="D98" s="198" t="s">
        <v>290</v>
      </c>
      <c r="E98" s="199" t="s">
        <v>290</v>
      </c>
      <c r="F98" s="256" t="s">
        <v>290</v>
      </c>
      <c r="G98" s="198" t="s">
        <v>290</v>
      </c>
      <c r="H98" s="199" t="s">
        <v>290</v>
      </c>
      <c r="I98" s="256" t="s">
        <v>290</v>
      </c>
      <c r="J98" s="198" t="s">
        <v>290</v>
      </c>
      <c r="K98" s="199" t="s">
        <v>290</v>
      </c>
      <c r="L98" s="256" t="s">
        <v>290</v>
      </c>
      <c r="M98" s="198" t="s">
        <v>290</v>
      </c>
      <c r="N98" s="199" t="s">
        <v>290</v>
      </c>
      <c r="O98" s="256" t="s">
        <v>290</v>
      </c>
      <c r="P98" s="198" t="s">
        <v>290</v>
      </c>
      <c r="Q98" s="199" t="s">
        <v>290</v>
      </c>
      <c r="R98" s="256" t="s">
        <v>290</v>
      </c>
    </row>
    <row r="99" spans="1:18" x14ac:dyDescent="0.25">
      <c r="A99" s="204" t="s" vm="14">
        <v>15</v>
      </c>
      <c r="B99" s="200" t="s">
        <v>290</v>
      </c>
      <c r="C99" s="254" t="s">
        <v>290</v>
      </c>
      <c r="D99" s="198" t="s">
        <v>290</v>
      </c>
      <c r="E99" s="199" t="s">
        <v>290</v>
      </c>
      <c r="F99" s="256" t="s">
        <v>290</v>
      </c>
      <c r="G99" s="198" t="s">
        <v>290</v>
      </c>
      <c r="H99" s="199" t="s">
        <v>290</v>
      </c>
      <c r="I99" s="256" t="s">
        <v>290</v>
      </c>
      <c r="J99" s="198" t="s">
        <v>290</v>
      </c>
      <c r="K99" s="199" t="s">
        <v>290</v>
      </c>
      <c r="L99" s="256" t="s">
        <v>290</v>
      </c>
      <c r="M99" s="198" t="s">
        <v>290</v>
      </c>
      <c r="N99" s="199" t="s">
        <v>290</v>
      </c>
      <c r="O99" s="256" t="s">
        <v>290</v>
      </c>
      <c r="P99" s="198" t="s">
        <v>290</v>
      </c>
      <c r="Q99" s="199" t="s">
        <v>290</v>
      </c>
      <c r="R99" s="256" t="s">
        <v>290</v>
      </c>
    </row>
    <row r="100" spans="1:18" x14ac:dyDescent="0.25">
      <c r="A100" s="204" t="s" vm="17">
        <v>18</v>
      </c>
      <c r="B100" s="200" t="s">
        <v>290</v>
      </c>
      <c r="C100" s="254" t="s">
        <v>290</v>
      </c>
      <c r="D100" s="198" t="s">
        <v>290</v>
      </c>
      <c r="E100" s="199" t="s">
        <v>290</v>
      </c>
      <c r="F100" s="256" t="s">
        <v>290</v>
      </c>
      <c r="G100" s="198" t="s">
        <v>290</v>
      </c>
      <c r="H100" s="199" t="s">
        <v>290</v>
      </c>
      <c r="I100" s="256" t="s">
        <v>290</v>
      </c>
      <c r="J100" s="198" t="s">
        <v>290</v>
      </c>
      <c r="K100" s="199" t="s">
        <v>290</v>
      </c>
      <c r="L100" s="256" t="s">
        <v>290</v>
      </c>
      <c r="M100" s="198" t="s">
        <v>290</v>
      </c>
      <c r="N100" s="199" t="s">
        <v>290</v>
      </c>
      <c r="O100" s="256" t="s">
        <v>290</v>
      </c>
      <c r="P100" s="198" t="s">
        <v>290</v>
      </c>
      <c r="Q100" s="199" t="s">
        <v>290</v>
      </c>
      <c r="R100" s="256" t="s">
        <v>290</v>
      </c>
    </row>
    <row r="101" spans="1:18" x14ac:dyDescent="0.25">
      <c r="A101" s="204" t="s">
        <v>214</v>
      </c>
      <c r="B101" s="200">
        <v>1575</v>
      </c>
      <c r="C101" s="254">
        <v>6.594763174603175</v>
      </c>
      <c r="D101" s="198">
        <v>1408</v>
      </c>
      <c r="E101" s="199">
        <v>0.89396825396825397</v>
      </c>
      <c r="F101" s="256">
        <v>6.380083806818182</v>
      </c>
      <c r="G101" s="198">
        <v>1353</v>
      </c>
      <c r="H101" s="199">
        <v>0.9609375</v>
      </c>
      <c r="I101" s="256">
        <v>6.3362054693274201</v>
      </c>
      <c r="J101" s="198">
        <v>55</v>
      </c>
      <c r="K101" s="199">
        <v>3.90625E-2</v>
      </c>
      <c r="L101" s="256">
        <v>7.4594909090909089</v>
      </c>
      <c r="M101" s="198">
        <v>62</v>
      </c>
      <c r="N101" s="199">
        <v>3.9365079365079367E-2</v>
      </c>
      <c r="O101" s="256">
        <v>8.0299677419354847</v>
      </c>
      <c r="P101" s="198">
        <v>105</v>
      </c>
      <c r="Q101" s="199">
        <v>6.6666666666666666E-2</v>
      </c>
      <c r="R101" s="256">
        <v>8.6260571428571424</v>
      </c>
    </row>
    <row r="102" spans="1:18" x14ac:dyDescent="0.25">
      <c r="A102" s="204" t="s" vm="19">
        <v>20</v>
      </c>
      <c r="B102" s="200">
        <v>1041</v>
      </c>
      <c r="C102" s="254">
        <v>7.5263765609990392</v>
      </c>
      <c r="D102" s="198">
        <v>888</v>
      </c>
      <c r="E102" s="199">
        <v>0.85302593659942361</v>
      </c>
      <c r="F102" s="256">
        <v>7.6017004504504504</v>
      </c>
      <c r="G102" s="198">
        <v>851</v>
      </c>
      <c r="H102" s="199">
        <v>0.95833333333333337</v>
      </c>
      <c r="I102" s="256">
        <v>7.6276627497062286</v>
      </c>
      <c r="J102" s="198">
        <v>37</v>
      </c>
      <c r="K102" s="199">
        <v>4.1666666666666664E-2</v>
      </c>
      <c r="L102" s="256">
        <v>7.0045675675675678</v>
      </c>
      <c r="M102" s="198">
        <v>66</v>
      </c>
      <c r="N102" s="199">
        <v>6.3400576368876083E-2</v>
      </c>
      <c r="O102" s="256">
        <v>6.6479090909090912</v>
      </c>
      <c r="P102" s="198">
        <v>87</v>
      </c>
      <c r="Q102" s="199">
        <v>8.3573487031700283E-2</v>
      </c>
      <c r="R102" s="256">
        <v>7.4239770114942534</v>
      </c>
    </row>
    <row r="103" spans="1:18" x14ac:dyDescent="0.25">
      <c r="A103" s="204" t="s" vm="20">
        <v>21</v>
      </c>
      <c r="B103" s="200">
        <v>929</v>
      </c>
      <c r="C103" s="254">
        <v>7.2879181916038753</v>
      </c>
      <c r="D103" s="198">
        <v>761</v>
      </c>
      <c r="E103" s="199">
        <v>0.81916038751345532</v>
      </c>
      <c r="F103" s="256">
        <v>7.2244507227332457</v>
      </c>
      <c r="G103" s="198">
        <v>708</v>
      </c>
      <c r="H103" s="199">
        <v>0.93035479632063078</v>
      </c>
      <c r="I103" s="256">
        <v>7.2000409604519771</v>
      </c>
      <c r="J103" s="198">
        <v>53</v>
      </c>
      <c r="K103" s="199">
        <v>6.9645203679369244E-2</v>
      </c>
      <c r="L103" s="256">
        <v>7.5505283018867919</v>
      </c>
      <c r="M103" s="198">
        <v>50</v>
      </c>
      <c r="N103" s="199">
        <v>5.3821313240043057E-2</v>
      </c>
      <c r="O103" s="256">
        <v>6.7440600000000002</v>
      </c>
      <c r="P103" s="198">
        <v>118</v>
      </c>
      <c r="Q103" s="199">
        <v>0.12701829924650163</v>
      </c>
      <c r="R103" s="256">
        <v>7.9276779661016956</v>
      </c>
    </row>
    <row r="104" spans="1:18" s="214" customFormat="1" ht="15.75" thickBot="1" x14ac:dyDescent="0.3">
      <c r="A104" s="210" t="s">
        <v>101</v>
      </c>
      <c r="B104" s="211">
        <v>11785</v>
      </c>
      <c r="C104" s="255">
        <v>6.8777619007212563</v>
      </c>
      <c r="D104" s="212">
        <v>10089</v>
      </c>
      <c r="E104" s="213">
        <v>0.85608824777259229</v>
      </c>
      <c r="F104" s="257">
        <v>6.8513183665378135</v>
      </c>
      <c r="G104" s="211">
        <v>9568</v>
      </c>
      <c r="H104" s="213">
        <v>0.94835959956388149</v>
      </c>
      <c r="I104" s="257">
        <v>6.8308991429765884</v>
      </c>
      <c r="J104" s="211">
        <v>521</v>
      </c>
      <c r="K104" s="213">
        <v>5.1640400436118547E-2</v>
      </c>
      <c r="L104" s="257">
        <v>7.2263109404990402</v>
      </c>
      <c r="M104" s="211">
        <v>546</v>
      </c>
      <c r="N104" s="213">
        <v>4.6330080610946116E-2</v>
      </c>
      <c r="O104" s="257">
        <v>6.6156575091575096</v>
      </c>
      <c r="P104" s="211">
        <v>1150</v>
      </c>
      <c r="Q104" s="213">
        <v>9.7581671616461599E-2</v>
      </c>
      <c r="R104" s="257">
        <v>7.2341947826086956</v>
      </c>
    </row>
    <row r="105" spans="1:18" ht="15.75" thickTop="1" x14ac:dyDescent="0.25">
      <c r="A105" s="289" t="s">
        <v>217</v>
      </c>
      <c r="B105" s="199"/>
      <c r="C105" s="216"/>
      <c r="D105" s="199"/>
    </row>
    <row r="107" spans="1:18" ht="15" customHeight="1" x14ac:dyDescent="0.25">
      <c r="A107" s="307" t="s">
        <v>34</v>
      </c>
      <c r="B107" s="310" t="s">
        <v>74</v>
      </c>
      <c r="C107" s="311"/>
      <c r="D107" s="291" t="s">
        <v>75</v>
      </c>
      <c r="E107" s="291"/>
      <c r="F107" s="306"/>
      <c r="G107" s="305" t="s">
        <v>76</v>
      </c>
      <c r="H107" s="291"/>
      <c r="I107" s="306"/>
      <c r="J107" s="305" t="s">
        <v>77</v>
      </c>
      <c r="K107" s="291"/>
      <c r="L107" s="306"/>
      <c r="M107" s="305" t="s">
        <v>182</v>
      </c>
      <c r="N107" s="291"/>
      <c r="O107" s="306"/>
      <c r="P107" s="305" t="s">
        <v>183</v>
      </c>
      <c r="Q107" s="291"/>
      <c r="R107" s="306"/>
    </row>
    <row r="108" spans="1:18" x14ac:dyDescent="0.25">
      <c r="A108" s="308"/>
      <c r="B108" s="120" t="s">
        <v>44</v>
      </c>
      <c r="C108" s="123" t="s">
        <v>111</v>
      </c>
      <c r="D108" s="93" t="s">
        <v>44</v>
      </c>
      <c r="E108" s="93" t="s">
        <v>43</v>
      </c>
      <c r="F108" s="118" t="s">
        <v>111</v>
      </c>
      <c r="G108" s="120" t="s">
        <v>44</v>
      </c>
      <c r="H108" s="93" t="s">
        <v>41</v>
      </c>
      <c r="I108" s="118" t="s">
        <v>111</v>
      </c>
      <c r="J108" s="120" t="s">
        <v>44</v>
      </c>
      <c r="K108" s="93" t="s">
        <v>41</v>
      </c>
      <c r="L108" s="118" t="s">
        <v>111</v>
      </c>
      <c r="M108" s="120" t="s">
        <v>44</v>
      </c>
      <c r="N108" s="93" t="s">
        <v>43</v>
      </c>
      <c r="O108" s="118" t="s">
        <v>111</v>
      </c>
      <c r="P108" s="120" t="s">
        <v>44</v>
      </c>
      <c r="Q108" s="93" t="s">
        <v>43</v>
      </c>
      <c r="R108" s="118" t="s">
        <v>111</v>
      </c>
    </row>
    <row r="109" spans="1:18" x14ac:dyDescent="0.25">
      <c r="A109" s="309"/>
      <c r="B109" s="121"/>
      <c r="C109" s="124" t="s">
        <v>169</v>
      </c>
      <c r="D109" s="94"/>
      <c r="E109" s="94"/>
      <c r="F109" s="119" t="s">
        <v>169</v>
      </c>
      <c r="G109" s="121"/>
      <c r="H109" s="94"/>
      <c r="I109" s="119" t="s">
        <v>169</v>
      </c>
      <c r="J109" s="121"/>
      <c r="K109" s="94"/>
      <c r="L109" s="119" t="s">
        <v>169</v>
      </c>
      <c r="M109" s="121"/>
      <c r="N109" s="94"/>
      <c r="O109" s="119" t="s">
        <v>169</v>
      </c>
      <c r="P109" s="121"/>
      <c r="Q109" s="94"/>
      <c r="R109" s="119" t="s">
        <v>169</v>
      </c>
    </row>
    <row r="110" spans="1:18" x14ac:dyDescent="0.25">
      <c r="A110" s="204" t="s">
        <v>212</v>
      </c>
      <c r="B110" s="200" t="s">
        <v>290</v>
      </c>
      <c r="C110" s="254" t="s">
        <v>290</v>
      </c>
      <c r="D110" s="198" t="s">
        <v>290</v>
      </c>
      <c r="E110" s="199" t="s">
        <v>290</v>
      </c>
      <c r="F110" s="256" t="s">
        <v>290</v>
      </c>
      <c r="G110" s="198" t="s">
        <v>290</v>
      </c>
      <c r="H110" s="199" t="s">
        <v>290</v>
      </c>
      <c r="I110" s="256" t="s">
        <v>290</v>
      </c>
      <c r="J110" s="198" t="s">
        <v>290</v>
      </c>
      <c r="K110" s="199" t="s">
        <v>290</v>
      </c>
      <c r="L110" s="256" t="s">
        <v>290</v>
      </c>
      <c r="M110" s="198" t="s">
        <v>290</v>
      </c>
      <c r="N110" s="199" t="s">
        <v>290</v>
      </c>
      <c r="O110" s="256" t="s">
        <v>290</v>
      </c>
      <c r="P110" s="198" t="s">
        <v>290</v>
      </c>
      <c r="Q110" s="199" t="s">
        <v>290</v>
      </c>
      <c r="R110" s="256" t="s">
        <v>290</v>
      </c>
    </row>
    <row r="111" spans="1:18" x14ac:dyDescent="0.25">
      <c r="A111" s="204" t="s" vm="1">
        <v>2</v>
      </c>
      <c r="B111" s="200" t="s">
        <v>290</v>
      </c>
      <c r="C111" s="254" t="s">
        <v>290</v>
      </c>
      <c r="D111" s="198" t="s">
        <v>290</v>
      </c>
      <c r="E111" s="199" t="s">
        <v>290</v>
      </c>
      <c r="F111" s="256" t="s">
        <v>290</v>
      </c>
      <c r="G111" s="198" t="s">
        <v>290</v>
      </c>
      <c r="H111" s="199" t="s">
        <v>290</v>
      </c>
      <c r="I111" s="256" t="s">
        <v>290</v>
      </c>
      <c r="J111" s="198" t="s">
        <v>290</v>
      </c>
      <c r="K111" s="199" t="s">
        <v>290</v>
      </c>
      <c r="L111" s="256" t="s">
        <v>290</v>
      </c>
      <c r="M111" s="198" t="s">
        <v>290</v>
      </c>
      <c r="N111" s="199" t="s">
        <v>290</v>
      </c>
      <c r="O111" s="256" t="s">
        <v>290</v>
      </c>
      <c r="P111" s="198" t="s">
        <v>290</v>
      </c>
      <c r="Q111" s="199" t="s">
        <v>290</v>
      </c>
      <c r="R111" s="256" t="s">
        <v>290</v>
      </c>
    </row>
    <row r="112" spans="1:18" x14ac:dyDescent="0.25">
      <c r="A112" s="204" t="s" vm="2">
        <v>3</v>
      </c>
      <c r="B112" s="200" t="s">
        <v>290</v>
      </c>
      <c r="C112" s="254" t="s">
        <v>290</v>
      </c>
      <c r="D112" s="198" t="s">
        <v>290</v>
      </c>
      <c r="E112" s="199" t="s">
        <v>290</v>
      </c>
      <c r="F112" s="256" t="s">
        <v>290</v>
      </c>
      <c r="G112" s="198" t="s">
        <v>290</v>
      </c>
      <c r="H112" s="199" t="s">
        <v>290</v>
      </c>
      <c r="I112" s="256" t="s">
        <v>290</v>
      </c>
      <c r="J112" s="198" t="s">
        <v>290</v>
      </c>
      <c r="K112" s="199" t="s">
        <v>290</v>
      </c>
      <c r="L112" s="256" t="s">
        <v>290</v>
      </c>
      <c r="M112" s="198" t="s">
        <v>290</v>
      </c>
      <c r="N112" s="199" t="s">
        <v>290</v>
      </c>
      <c r="O112" s="256" t="s">
        <v>290</v>
      </c>
      <c r="P112" s="198" t="s">
        <v>290</v>
      </c>
      <c r="Q112" s="199" t="s">
        <v>290</v>
      </c>
      <c r="R112" s="256" t="s">
        <v>290</v>
      </c>
    </row>
    <row r="113" spans="1:18" x14ac:dyDescent="0.25">
      <c r="A113" s="204" t="s">
        <v>282</v>
      </c>
      <c r="B113" s="200" t="s">
        <v>290</v>
      </c>
      <c r="C113" s="254" t="s">
        <v>290</v>
      </c>
      <c r="D113" s="198" t="s">
        <v>290</v>
      </c>
      <c r="E113" s="199" t="s">
        <v>290</v>
      </c>
      <c r="F113" s="256" t="s">
        <v>290</v>
      </c>
      <c r="G113" s="198" t="s">
        <v>290</v>
      </c>
      <c r="H113" s="199" t="s">
        <v>290</v>
      </c>
      <c r="I113" s="256" t="s">
        <v>290</v>
      </c>
      <c r="J113" s="198" t="s">
        <v>290</v>
      </c>
      <c r="K113" s="199" t="s">
        <v>290</v>
      </c>
      <c r="L113" s="256" t="s">
        <v>290</v>
      </c>
      <c r="M113" s="198" t="s">
        <v>290</v>
      </c>
      <c r="N113" s="199" t="s">
        <v>290</v>
      </c>
      <c r="O113" s="256" t="s">
        <v>290</v>
      </c>
      <c r="P113" s="198" t="s">
        <v>290</v>
      </c>
      <c r="Q113" s="199" t="s">
        <v>290</v>
      </c>
      <c r="R113" s="256" t="s">
        <v>290</v>
      </c>
    </row>
    <row r="114" spans="1:18" x14ac:dyDescent="0.25">
      <c r="A114" s="204" t="s">
        <v>207</v>
      </c>
      <c r="B114" s="200" t="s">
        <v>290</v>
      </c>
      <c r="C114" s="254" t="s">
        <v>290</v>
      </c>
      <c r="D114" s="198" t="s">
        <v>290</v>
      </c>
      <c r="E114" s="199" t="s">
        <v>290</v>
      </c>
      <c r="F114" s="256" t="s">
        <v>290</v>
      </c>
      <c r="G114" s="198" t="s">
        <v>290</v>
      </c>
      <c r="H114" s="199" t="s">
        <v>290</v>
      </c>
      <c r="I114" s="256" t="s">
        <v>290</v>
      </c>
      <c r="J114" s="198" t="s">
        <v>290</v>
      </c>
      <c r="K114" s="199" t="s">
        <v>290</v>
      </c>
      <c r="L114" s="256" t="s">
        <v>290</v>
      </c>
      <c r="M114" s="198" t="s">
        <v>290</v>
      </c>
      <c r="N114" s="199" t="s">
        <v>290</v>
      </c>
      <c r="O114" s="256" t="s">
        <v>290</v>
      </c>
      <c r="P114" s="198" t="s">
        <v>290</v>
      </c>
      <c r="Q114" s="199" t="s">
        <v>290</v>
      </c>
      <c r="R114" s="256" t="s">
        <v>290</v>
      </c>
    </row>
    <row r="115" spans="1:18" x14ac:dyDescent="0.25">
      <c r="A115" s="204" t="s" vm="4">
        <v>5</v>
      </c>
      <c r="B115" s="200" t="s">
        <v>290</v>
      </c>
      <c r="C115" s="254" t="s">
        <v>290</v>
      </c>
      <c r="D115" s="198" t="s">
        <v>290</v>
      </c>
      <c r="E115" s="199" t="s">
        <v>290</v>
      </c>
      <c r="F115" s="256" t="s">
        <v>290</v>
      </c>
      <c r="G115" s="198" t="s">
        <v>290</v>
      </c>
      <c r="H115" s="199" t="s">
        <v>290</v>
      </c>
      <c r="I115" s="256" t="s">
        <v>290</v>
      </c>
      <c r="J115" s="198" t="s">
        <v>290</v>
      </c>
      <c r="K115" s="199" t="s">
        <v>290</v>
      </c>
      <c r="L115" s="256" t="s">
        <v>290</v>
      </c>
      <c r="M115" s="198" t="s">
        <v>290</v>
      </c>
      <c r="N115" s="199" t="s">
        <v>290</v>
      </c>
      <c r="O115" s="256" t="s">
        <v>290</v>
      </c>
      <c r="P115" s="198" t="s">
        <v>290</v>
      </c>
      <c r="Q115" s="199" t="s">
        <v>290</v>
      </c>
      <c r="R115" s="256" t="s">
        <v>290</v>
      </c>
    </row>
    <row r="116" spans="1:18" x14ac:dyDescent="0.25">
      <c r="A116" s="204" t="s" vm="5">
        <v>6</v>
      </c>
      <c r="B116" s="200" t="s">
        <v>290</v>
      </c>
      <c r="C116" s="254" t="s">
        <v>290</v>
      </c>
      <c r="D116" s="198" t="s">
        <v>290</v>
      </c>
      <c r="E116" s="199" t="s">
        <v>290</v>
      </c>
      <c r="F116" s="256" t="s">
        <v>290</v>
      </c>
      <c r="G116" s="198" t="s">
        <v>290</v>
      </c>
      <c r="H116" s="199" t="s">
        <v>290</v>
      </c>
      <c r="I116" s="256" t="s">
        <v>290</v>
      </c>
      <c r="J116" s="198" t="s">
        <v>290</v>
      </c>
      <c r="K116" s="199" t="s">
        <v>290</v>
      </c>
      <c r="L116" s="256" t="s">
        <v>290</v>
      </c>
      <c r="M116" s="198" t="s">
        <v>290</v>
      </c>
      <c r="N116" s="199" t="s">
        <v>290</v>
      </c>
      <c r="O116" s="256" t="s">
        <v>290</v>
      </c>
      <c r="P116" s="198" t="s">
        <v>290</v>
      </c>
      <c r="Q116" s="199" t="s">
        <v>290</v>
      </c>
      <c r="R116" s="256" t="s">
        <v>290</v>
      </c>
    </row>
    <row r="117" spans="1:18" x14ac:dyDescent="0.25">
      <c r="A117" s="204" t="s" vm="6">
        <v>7</v>
      </c>
      <c r="B117" s="200" t="s">
        <v>290</v>
      </c>
      <c r="C117" s="254" t="s">
        <v>290</v>
      </c>
      <c r="D117" s="198" t="s">
        <v>290</v>
      </c>
      <c r="E117" s="199" t="s">
        <v>290</v>
      </c>
      <c r="F117" s="256" t="s">
        <v>290</v>
      </c>
      <c r="G117" s="198" t="s">
        <v>290</v>
      </c>
      <c r="H117" s="199" t="s">
        <v>290</v>
      </c>
      <c r="I117" s="256" t="s">
        <v>290</v>
      </c>
      <c r="J117" s="198" t="s">
        <v>290</v>
      </c>
      <c r="K117" s="199" t="s">
        <v>290</v>
      </c>
      <c r="L117" s="256" t="s">
        <v>290</v>
      </c>
      <c r="M117" s="198" t="s">
        <v>290</v>
      </c>
      <c r="N117" s="199" t="s">
        <v>290</v>
      </c>
      <c r="O117" s="256" t="s">
        <v>290</v>
      </c>
      <c r="P117" s="198" t="s">
        <v>290</v>
      </c>
      <c r="Q117" s="199" t="s">
        <v>290</v>
      </c>
      <c r="R117" s="256" t="s">
        <v>290</v>
      </c>
    </row>
    <row r="118" spans="1:18" x14ac:dyDescent="0.25">
      <c r="A118" s="204" t="s" vm="7">
        <v>8</v>
      </c>
      <c r="B118" s="200" t="s">
        <v>290</v>
      </c>
      <c r="C118" s="254" t="s">
        <v>290</v>
      </c>
      <c r="D118" s="198" t="s">
        <v>290</v>
      </c>
      <c r="E118" s="199" t="s">
        <v>290</v>
      </c>
      <c r="F118" s="256" t="s">
        <v>290</v>
      </c>
      <c r="G118" s="198" t="s">
        <v>290</v>
      </c>
      <c r="H118" s="199" t="s">
        <v>290</v>
      </c>
      <c r="I118" s="256" t="s">
        <v>290</v>
      </c>
      <c r="J118" s="198" t="s">
        <v>290</v>
      </c>
      <c r="K118" s="199" t="s">
        <v>290</v>
      </c>
      <c r="L118" s="256" t="s">
        <v>290</v>
      </c>
      <c r="M118" s="198" t="s">
        <v>290</v>
      </c>
      <c r="N118" s="199" t="s">
        <v>290</v>
      </c>
      <c r="O118" s="256" t="s">
        <v>290</v>
      </c>
      <c r="P118" s="198" t="s">
        <v>290</v>
      </c>
      <c r="Q118" s="199" t="s">
        <v>290</v>
      </c>
      <c r="R118" s="256" t="s">
        <v>290</v>
      </c>
    </row>
    <row r="119" spans="1:18" x14ac:dyDescent="0.25">
      <c r="A119" s="204" t="s">
        <v>213</v>
      </c>
      <c r="B119" s="200" t="s">
        <v>290</v>
      </c>
      <c r="C119" s="254" t="s">
        <v>290</v>
      </c>
      <c r="D119" s="198" t="s">
        <v>290</v>
      </c>
      <c r="E119" s="199" t="s">
        <v>290</v>
      </c>
      <c r="F119" s="256" t="s">
        <v>290</v>
      </c>
      <c r="G119" s="198" t="s">
        <v>290</v>
      </c>
      <c r="H119" s="199" t="s">
        <v>290</v>
      </c>
      <c r="I119" s="256" t="s">
        <v>290</v>
      </c>
      <c r="J119" s="198" t="s">
        <v>290</v>
      </c>
      <c r="K119" s="199" t="s">
        <v>290</v>
      </c>
      <c r="L119" s="256" t="s">
        <v>290</v>
      </c>
      <c r="M119" s="198" t="s">
        <v>290</v>
      </c>
      <c r="N119" s="199" t="s">
        <v>290</v>
      </c>
      <c r="O119" s="256" t="s">
        <v>290</v>
      </c>
      <c r="P119" s="198" t="s">
        <v>290</v>
      </c>
      <c r="Q119" s="199" t="s">
        <v>290</v>
      </c>
      <c r="R119" s="256" t="s">
        <v>290</v>
      </c>
    </row>
    <row r="120" spans="1:18" x14ac:dyDescent="0.25">
      <c r="A120" s="204" t="s" vm="8">
        <v>9</v>
      </c>
      <c r="B120" s="200" t="s">
        <v>290</v>
      </c>
      <c r="C120" s="254" t="s">
        <v>290</v>
      </c>
      <c r="D120" s="198" t="s">
        <v>290</v>
      </c>
      <c r="E120" s="199" t="s">
        <v>290</v>
      </c>
      <c r="F120" s="256" t="s">
        <v>290</v>
      </c>
      <c r="G120" s="198" t="s">
        <v>290</v>
      </c>
      <c r="H120" s="199" t="s">
        <v>290</v>
      </c>
      <c r="I120" s="256" t="s">
        <v>290</v>
      </c>
      <c r="J120" s="198" t="s">
        <v>290</v>
      </c>
      <c r="K120" s="199" t="s">
        <v>290</v>
      </c>
      <c r="L120" s="256" t="s">
        <v>290</v>
      </c>
      <c r="M120" s="198" t="s">
        <v>290</v>
      </c>
      <c r="N120" s="199" t="s">
        <v>290</v>
      </c>
      <c r="O120" s="256" t="s">
        <v>290</v>
      </c>
      <c r="P120" s="198" t="s">
        <v>290</v>
      </c>
      <c r="Q120" s="199" t="s">
        <v>290</v>
      </c>
      <c r="R120" s="256" t="s">
        <v>290</v>
      </c>
    </row>
    <row r="121" spans="1:18" x14ac:dyDescent="0.25">
      <c r="A121" s="204" t="s" vm="9">
        <v>10</v>
      </c>
      <c r="B121" s="200" t="s">
        <v>290</v>
      </c>
      <c r="C121" s="254" t="s">
        <v>290</v>
      </c>
      <c r="D121" s="198" t="s">
        <v>290</v>
      </c>
      <c r="E121" s="199" t="s">
        <v>290</v>
      </c>
      <c r="F121" s="256" t="s">
        <v>290</v>
      </c>
      <c r="G121" s="198" t="s">
        <v>290</v>
      </c>
      <c r="H121" s="199" t="s">
        <v>290</v>
      </c>
      <c r="I121" s="256" t="s">
        <v>290</v>
      </c>
      <c r="J121" s="198" t="s">
        <v>290</v>
      </c>
      <c r="K121" s="199" t="s">
        <v>290</v>
      </c>
      <c r="L121" s="256" t="s">
        <v>290</v>
      </c>
      <c r="M121" s="198" t="s">
        <v>290</v>
      </c>
      <c r="N121" s="199" t="s">
        <v>290</v>
      </c>
      <c r="O121" s="256" t="s">
        <v>290</v>
      </c>
      <c r="P121" s="198" t="s">
        <v>290</v>
      </c>
      <c r="Q121" s="199" t="s">
        <v>290</v>
      </c>
      <c r="R121" s="256" t="s">
        <v>290</v>
      </c>
    </row>
    <row r="122" spans="1:18" x14ac:dyDescent="0.25">
      <c r="A122" s="204" t="s" vm="10">
        <v>11</v>
      </c>
      <c r="B122" s="200" t="s">
        <v>290</v>
      </c>
      <c r="C122" s="254" t="s">
        <v>290</v>
      </c>
      <c r="D122" s="198" t="s">
        <v>290</v>
      </c>
      <c r="E122" s="199" t="s">
        <v>290</v>
      </c>
      <c r="F122" s="256" t="s">
        <v>290</v>
      </c>
      <c r="G122" s="198" t="s">
        <v>290</v>
      </c>
      <c r="H122" s="199" t="s">
        <v>290</v>
      </c>
      <c r="I122" s="256" t="s">
        <v>290</v>
      </c>
      <c r="J122" s="198" t="s">
        <v>290</v>
      </c>
      <c r="K122" s="199" t="s">
        <v>290</v>
      </c>
      <c r="L122" s="256" t="s">
        <v>290</v>
      </c>
      <c r="M122" s="198" t="s">
        <v>290</v>
      </c>
      <c r="N122" s="199" t="s">
        <v>290</v>
      </c>
      <c r="O122" s="256" t="s">
        <v>290</v>
      </c>
      <c r="P122" s="198" t="s">
        <v>290</v>
      </c>
      <c r="Q122" s="199" t="s">
        <v>290</v>
      </c>
      <c r="R122" s="256" t="s">
        <v>290</v>
      </c>
    </row>
    <row r="123" spans="1:18" x14ac:dyDescent="0.25">
      <c r="A123" s="204" t="s" vm="11">
        <v>12</v>
      </c>
      <c r="B123" s="200" t="s">
        <v>290</v>
      </c>
      <c r="C123" s="254" t="s">
        <v>290</v>
      </c>
      <c r="D123" s="198" t="s">
        <v>290</v>
      </c>
      <c r="E123" s="199" t="s">
        <v>290</v>
      </c>
      <c r="F123" s="256" t="s">
        <v>290</v>
      </c>
      <c r="G123" s="198" t="s">
        <v>290</v>
      </c>
      <c r="H123" s="199" t="s">
        <v>290</v>
      </c>
      <c r="I123" s="256" t="s">
        <v>290</v>
      </c>
      <c r="J123" s="198" t="s">
        <v>290</v>
      </c>
      <c r="K123" s="199" t="s">
        <v>290</v>
      </c>
      <c r="L123" s="256" t="s">
        <v>290</v>
      </c>
      <c r="M123" s="198" t="s">
        <v>290</v>
      </c>
      <c r="N123" s="199" t="s">
        <v>290</v>
      </c>
      <c r="O123" s="256" t="s">
        <v>290</v>
      </c>
      <c r="P123" s="198" t="s">
        <v>290</v>
      </c>
      <c r="Q123" s="199" t="s">
        <v>290</v>
      </c>
      <c r="R123" s="256" t="s">
        <v>290</v>
      </c>
    </row>
    <row r="124" spans="1:18" x14ac:dyDescent="0.25">
      <c r="A124" s="204" t="s" vm="13">
        <v>14</v>
      </c>
      <c r="B124" s="200" t="s">
        <v>290</v>
      </c>
      <c r="C124" s="254" t="s">
        <v>290</v>
      </c>
      <c r="D124" s="198" t="s">
        <v>290</v>
      </c>
      <c r="E124" s="199" t="s">
        <v>290</v>
      </c>
      <c r="F124" s="256" t="s">
        <v>290</v>
      </c>
      <c r="G124" s="198" t="s">
        <v>290</v>
      </c>
      <c r="H124" s="199" t="s">
        <v>290</v>
      </c>
      <c r="I124" s="256" t="s">
        <v>290</v>
      </c>
      <c r="J124" s="198" t="s">
        <v>290</v>
      </c>
      <c r="K124" s="199" t="s">
        <v>290</v>
      </c>
      <c r="L124" s="256" t="s">
        <v>290</v>
      </c>
      <c r="M124" s="198" t="s">
        <v>290</v>
      </c>
      <c r="N124" s="199" t="s">
        <v>290</v>
      </c>
      <c r="O124" s="256" t="s">
        <v>290</v>
      </c>
      <c r="P124" s="198" t="s">
        <v>290</v>
      </c>
      <c r="Q124" s="199" t="s">
        <v>290</v>
      </c>
      <c r="R124" s="256" t="s">
        <v>290</v>
      </c>
    </row>
    <row r="125" spans="1:18" x14ac:dyDescent="0.25">
      <c r="A125" s="204" t="s" vm="14">
        <v>15</v>
      </c>
      <c r="B125" s="200" t="s">
        <v>290</v>
      </c>
      <c r="C125" s="254" t="s">
        <v>290</v>
      </c>
      <c r="D125" s="198" t="s">
        <v>290</v>
      </c>
      <c r="E125" s="199" t="s">
        <v>290</v>
      </c>
      <c r="F125" s="256" t="s">
        <v>290</v>
      </c>
      <c r="G125" s="198" t="s">
        <v>290</v>
      </c>
      <c r="H125" s="199" t="s">
        <v>290</v>
      </c>
      <c r="I125" s="256" t="s">
        <v>290</v>
      </c>
      <c r="J125" s="198" t="s">
        <v>290</v>
      </c>
      <c r="K125" s="199" t="s">
        <v>290</v>
      </c>
      <c r="L125" s="256" t="s">
        <v>290</v>
      </c>
      <c r="M125" s="198" t="s">
        <v>290</v>
      </c>
      <c r="N125" s="199" t="s">
        <v>290</v>
      </c>
      <c r="O125" s="256" t="s">
        <v>290</v>
      </c>
      <c r="P125" s="198" t="s">
        <v>290</v>
      </c>
      <c r="Q125" s="199" t="s">
        <v>290</v>
      </c>
      <c r="R125" s="256" t="s">
        <v>290</v>
      </c>
    </row>
    <row r="126" spans="1:18" x14ac:dyDescent="0.25">
      <c r="A126" s="204" t="s" vm="17">
        <v>18</v>
      </c>
      <c r="B126" s="200" t="s">
        <v>290</v>
      </c>
      <c r="C126" s="254" t="s">
        <v>290</v>
      </c>
      <c r="D126" s="198" t="s">
        <v>290</v>
      </c>
      <c r="E126" s="199" t="s">
        <v>290</v>
      </c>
      <c r="F126" s="256" t="s">
        <v>290</v>
      </c>
      <c r="G126" s="198" t="s">
        <v>290</v>
      </c>
      <c r="H126" s="199" t="s">
        <v>290</v>
      </c>
      <c r="I126" s="256" t="s">
        <v>290</v>
      </c>
      <c r="J126" s="198" t="s">
        <v>290</v>
      </c>
      <c r="K126" s="199" t="s">
        <v>290</v>
      </c>
      <c r="L126" s="256" t="s">
        <v>290</v>
      </c>
      <c r="M126" s="198" t="s">
        <v>290</v>
      </c>
      <c r="N126" s="199" t="s">
        <v>290</v>
      </c>
      <c r="O126" s="256" t="s">
        <v>290</v>
      </c>
      <c r="P126" s="198" t="s">
        <v>290</v>
      </c>
      <c r="Q126" s="199" t="s">
        <v>290</v>
      </c>
      <c r="R126" s="256" t="s">
        <v>290</v>
      </c>
    </row>
    <row r="127" spans="1:18" x14ac:dyDescent="0.25">
      <c r="A127" s="204" t="s">
        <v>214</v>
      </c>
      <c r="B127" s="200" t="s">
        <v>290</v>
      </c>
      <c r="C127" s="254" t="s">
        <v>290</v>
      </c>
      <c r="D127" s="198" t="s">
        <v>290</v>
      </c>
      <c r="E127" s="199" t="s">
        <v>290</v>
      </c>
      <c r="F127" s="256" t="s">
        <v>290</v>
      </c>
      <c r="G127" s="198" t="s">
        <v>290</v>
      </c>
      <c r="H127" s="199" t="s">
        <v>290</v>
      </c>
      <c r="I127" s="256" t="s">
        <v>290</v>
      </c>
      <c r="J127" s="198" t="s">
        <v>290</v>
      </c>
      <c r="K127" s="199" t="s">
        <v>290</v>
      </c>
      <c r="L127" s="256" t="s">
        <v>290</v>
      </c>
      <c r="M127" s="198" t="s">
        <v>290</v>
      </c>
      <c r="N127" s="199" t="s">
        <v>290</v>
      </c>
      <c r="O127" s="256" t="s">
        <v>290</v>
      </c>
      <c r="P127" s="198" t="s">
        <v>290</v>
      </c>
      <c r="Q127" s="199" t="s">
        <v>290</v>
      </c>
      <c r="R127" s="256" t="s">
        <v>290</v>
      </c>
    </row>
    <row r="128" spans="1:18" x14ac:dyDescent="0.25">
      <c r="A128" s="204" t="s" vm="19">
        <v>20</v>
      </c>
      <c r="B128" s="200" t="s">
        <v>290</v>
      </c>
      <c r="C128" s="254" t="s">
        <v>290</v>
      </c>
      <c r="D128" s="198" t="s">
        <v>290</v>
      </c>
      <c r="E128" s="199" t="s">
        <v>290</v>
      </c>
      <c r="F128" s="256" t="s">
        <v>290</v>
      </c>
      <c r="G128" s="198" t="s">
        <v>290</v>
      </c>
      <c r="H128" s="199" t="s">
        <v>290</v>
      </c>
      <c r="I128" s="256" t="s">
        <v>290</v>
      </c>
      <c r="J128" s="198" t="s">
        <v>290</v>
      </c>
      <c r="K128" s="199" t="s">
        <v>290</v>
      </c>
      <c r="L128" s="256" t="s">
        <v>290</v>
      </c>
      <c r="M128" s="198" t="s">
        <v>290</v>
      </c>
      <c r="N128" s="199" t="s">
        <v>290</v>
      </c>
      <c r="O128" s="256" t="s">
        <v>290</v>
      </c>
      <c r="P128" s="198" t="s">
        <v>290</v>
      </c>
      <c r="Q128" s="199" t="s">
        <v>290</v>
      </c>
      <c r="R128" s="256" t="s">
        <v>290</v>
      </c>
    </row>
    <row r="129" spans="1:18" x14ac:dyDescent="0.25">
      <c r="A129" s="204" t="s" vm="20">
        <v>21</v>
      </c>
      <c r="B129" s="200" t="s">
        <v>290</v>
      </c>
      <c r="C129" s="254" t="s">
        <v>290</v>
      </c>
      <c r="D129" s="198" t="s">
        <v>290</v>
      </c>
      <c r="E129" s="199" t="s">
        <v>290</v>
      </c>
      <c r="F129" s="256" t="s">
        <v>290</v>
      </c>
      <c r="G129" s="198" t="s">
        <v>290</v>
      </c>
      <c r="H129" s="199" t="s">
        <v>290</v>
      </c>
      <c r="I129" s="256" t="s">
        <v>290</v>
      </c>
      <c r="J129" s="198" t="s">
        <v>290</v>
      </c>
      <c r="K129" s="199" t="s">
        <v>290</v>
      </c>
      <c r="L129" s="256" t="s">
        <v>290</v>
      </c>
      <c r="M129" s="198" t="s">
        <v>290</v>
      </c>
      <c r="N129" s="199" t="s">
        <v>290</v>
      </c>
      <c r="O129" s="256" t="s">
        <v>290</v>
      </c>
      <c r="P129" s="198" t="s">
        <v>290</v>
      </c>
      <c r="Q129" s="199" t="s">
        <v>290</v>
      </c>
      <c r="R129" s="256" t="s">
        <v>290</v>
      </c>
    </row>
    <row r="130" spans="1:18" s="214" customFormat="1" ht="15.75" thickBot="1" x14ac:dyDescent="0.3">
      <c r="A130" s="210" t="s">
        <v>101</v>
      </c>
      <c r="B130" s="211" t="s">
        <v>290</v>
      </c>
      <c r="C130" s="255" t="s">
        <v>290</v>
      </c>
      <c r="D130" s="212" t="s">
        <v>290</v>
      </c>
      <c r="E130" s="213" t="s">
        <v>290</v>
      </c>
      <c r="F130" s="257" t="s">
        <v>290</v>
      </c>
      <c r="G130" s="211" t="s">
        <v>290</v>
      </c>
      <c r="H130" s="213" t="s">
        <v>290</v>
      </c>
      <c r="I130" s="257" t="s">
        <v>290</v>
      </c>
      <c r="J130" s="211" t="s">
        <v>290</v>
      </c>
      <c r="K130" s="213" t="s">
        <v>290</v>
      </c>
      <c r="L130" s="257" t="s">
        <v>290</v>
      </c>
      <c r="M130" s="211" t="s">
        <v>290</v>
      </c>
      <c r="N130" s="213" t="s">
        <v>290</v>
      </c>
      <c r="O130" s="257" t="s">
        <v>290</v>
      </c>
      <c r="P130" s="211" t="s">
        <v>290</v>
      </c>
      <c r="Q130" s="213" t="s">
        <v>290</v>
      </c>
      <c r="R130" s="257" t="s">
        <v>290</v>
      </c>
    </row>
    <row r="131" spans="1:18" ht="15.75" thickTop="1" x14ac:dyDescent="0.25">
      <c r="B131" s="199"/>
      <c r="C131" s="216"/>
      <c r="D131" s="199"/>
    </row>
    <row r="133" spans="1:18" ht="15" customHeight="1" x14ac:dyDescent="0.25">
      <c r="A133" s="307" t="s">
        <v>35</v>
      </c>
      <c r="B133" s="310" t="s">
        <v>74</v>
      </c>
      <c r="C133" s="311"/>
      <c r="D133" s="291" t="s">
        <v>75</v>
      </c>
      <c r="E133" s="291"/>
      <c r="F133" s="306"/>
      <c r="G133" s="305" t="s">
        <v>76</v>
      </c>
      <c r="H133" s="291"/>
      <c r="I133" s="306"/>
      <c r="J133" s="305" t="s">
        <v>77</v>
      </c>
      <c r="K133" s="291"/>
      <c r="L133" s="306"/>
      <c r="M133" s="305" t="s">
        <v>182</v>
      </c>
      <c r="N133" s="291"/>
      <c r="O133" s="306"/>
      <c r="P133" s="305" t="s">
        <v>183</v>
      </c>
      <c r="Q133" s="291"/>
      <c r="R133" s="306"/>
    </row>
    <row r="134" spans="1:18" x14ac:dyDescent="0.25">
      <c r="A134" s="308"/>
      <c r="B134" s="120" t="s">
        <v>44</v>
      </c>
      <c r="C134" s="123" t="s">
        <v>111</v>
      </c>
      <c r="D134" s="93" t="s">
        <v>44</v>
      </c>
      <c r="E134" s="93" t="s">
        <v>43</v>
      </c>
      <c r="F134" s="118" t="s">
        <v>111</v>
      </c>
      <c r="G134" s="120" t="s">
        <v>44</v>
      </c>
      <c r="H134" s="93" t="s">
        <v>41</v>
      </c>
      <c r="I134" s="118" t="s">
        <v>111</v>
      </c>
      <c r="J134" s="120" t="s">
        <v>44</v>
      </c>
      <c r="K134" s="93" t="s">
        <v>41</v>
      </c>
      <c r="L134" s="118" t="s">
        <v>111</v>
      </c>
      <c r="M134" s="120" t="s">
        <v>44</v>
      </c>
      <c r="N134" s="93" t="s">
        <v>43</v>
      </c>
      <c r="O134" s="118" t="s">
        <v>111</v>
      </c>
      <c r="P134" s="120" t="s">
        <v>44</v>
      </c>
      <c r="Q134" s="93" t="s">
        <v>43</v>
      </c>
      <c r="R134" s="118" t="s">
        <v>111</v>
      </c>
    </row>
    <row r="135" spans="1:18" x14ac:dyDescent="0.25">
      <c r="A135" s="309"/>
      <c r="B135" s="121"/>
      <c r="C135" s="124" t="s">
        <v>169</v>
      </c>
      <c r="D135" s="94"/>
      <c r="E135" s="94"/>
      <c r="F135" s="119" t="s">
        <v>169</v>
      </c>
      <c r="G135" s="121"/>
      <c r="H135" s="94"/>
      <c r="I135" s="119" t="s">
        <v>169</v>
      </c>
      <c r="J135" s="121"/>
      <c r="K135" s="94"/>
      <c r="L135" s="119" t="s">
        <v>169</v>
      </c>
      <c r="M135" s="121"/>
      <c r="N135" s="94"/>
      <c r="O135" s="119" t="s">
        <v>169</v>
      </c>
      <c r="P135" s="121"/>
      <c r="Q135" s="94"/>
      <c r="R135" s="119" t="s">
        <v>169</v>
      </c>
    </row>
    <row r="136" spans="1:18" x14ac:dyDescent="0.25">
      <c r="A136" s="204" t="s">
        <v>212</v>
      </c>
      <c r="B136" s="200" t="s">
        <v>290</v>
      </c>
      <c r="C136" s="254" t="s">
        <v>290</v>
      </c>
      <c r="D136" s="198" t="s">
        <v>290</v>
      </c>
      <c r="E136" s="199" t="s">
        <v>290</v>
      </c>
      <c r="F136" s="256" t="s">
        <v>290</v>
      </c>
      <c r="G136" s="198" t="s">
        <v>290</v>
      </c>
      <c r="H136" s="199" t="s">
        <v>290</v>
      </c>
      <c r="I136" s="256" t="s">
        <v>290</v>
      </c>
      <c r="J136" s="198" t="s">
        <v>290</v>
      </c>
      <c r="K136" s="199" t="s">
        <v>290</v>
      </c>
      <c r="L136" s="256" t="s">
        <v>290</v>
      </c>
      <c r="M136" s="198" t="s">
        <v>290</v>
      </c>
      <c r="N136" s="199" t="s">
        <v>290</v>
      </c>
      <c r="O136" s="256" t="s">
        <v>290</v>
      </c>
      <c r="P136" s="198" t="s">
        <v>290</v>
      </c>
      <c r="Q136" s="199" t="s">
        <v>290</v>
      </c>
      <c r="R136" s="256" t="s">
        <v>290</v>
      </c>
    </row>
    <row r="137" spans="1:18" x14ac:dyDescent="0.25">
      <c r="A137" s="204" t="s" vm="1">
        <v>2</v>
      </c>
      <c r="B137" s="200" t="s">
        <v>290</v>
      </c>
      <c r="C137" s="254" t="s">
        <v>290</v>
      </c>
      <c r="D137" s="198" t="s">
        <v>290</v>
      </c>
      <c r="E137" s="199" t="s">
        <v>290</v>
      </c>
      <c r="F137" s="256" t="s">
        <v>290</v>
      </c>
      <c r="G137" s="198" t="s">
        <v>290</v>
      </c>
      <c r="H137" s="199" t="s">
        <v>290</v>
      </c>
      <c r="I137" s="256" t="s">
        <v>290</v>
      </c>
      <c r="J137" s="198" t="s">
        <v>290</v>
      </c>
      <c r="K137" s="199" t="s">
        <v>290</v>
      </c>
      <c r="L137" s="256" t="s">
        <v>290</v>
      </c>
      <c r="M137" s="198" t="s">
        <v>290</v>
      </c>
      <c r="N137" s="199" t="s">
        <v>290</v>
      </c>
      <c r="O137" s="256" t="s">
        <v>290</v>
      </c>
      <c r="P137" s="198" t="s">
        <v>290</v>
      </c>
      <c r="Q137" s="199" t="s">
        <v>290</v>
      </c>
      <c r="R137" s="256" t="s">
        <v>290</v>
      </c>
    </row>
    <row r="138" spans="1:18" x14ac:dyDescent="0.25">
      <c r="A138" s="204" t="s" vm="2">
        <v>3</v>
      </c>
      <c r="B138" s="200" t="s">
        <v>290</v>
      </c>
      <c r="C138" s="254" t="s">
        <v>290</v>
      </c>
      <c r="D138" s="198" t="s">
        <v>290</v>
      </c>
      <c r="E138" s="199" t="s">
        <v>290</v>
      </c>
      <c r="F138" s="256" t="s">
        <v>290</v>
      </c>
      <c r="G138" s="198" t="s">
        <v>290</v>
      </c>
      <c r="H138" s="199" t="s">
        <v>290</v>
      </c>
      <c r="I138" s="256" t="s">
        <v>290</v>
      </c>
      <c r="J138" s="198" t="s">
        <v>290</v>
      </c>
      <c r="K138" s="199" t="s">
        <v>290</v>
      </c>
      <c r="L138" s="256" t="s">
        <v>290</v>
      </c>
      <c r="M138" s="198" t="s">
        <v>290</v>
      </c>
      <c r="N138" s="199" t="s">
        <v>290</v>
      </c>
      <c r="O138" s="256" t="s">
        <v>290</v>
      </c>
      <c r="P138" s="198" t="s">
        <v>290</v>
      </c>
      <c r="Q138" s="199" t="s">
        <v>290</v>
      </c>
      <c r="R138" s="256" t="s">
        <v>290</v>
      </c>
    </row>
    <row r="139" spans="1:18" x14ac:dyDescent="0.25">
      <c r="A139" s="204" t="s">
        <v>282</v>
      </c>
      <c r="B139" s="200" t="s">
        <v>290</v>
      </c>
      <c r="C139" s="254" t="s">
        <v>290</v>
      </c>
      <c r="D139" s="198" t="s">
        <v>290</v>
      </c>
      <c r="E139" s="199" t="s">
        <v>290</v>
      </c>
      <c r="F139" s="256" t="s">
        <v>290</v>
      </c>
      <c r="G139" s="198" t="s">
        <v>290</v>
      </c>
      <c r="H139" s="199" t="s">
        <v>290</v>
      </c>
      <c r="I139" s="256" t="s">
        <v>290</v>
      </c>
      <c r="J139" s="198" t="s">
        <v>290</v>
      </c>
      <c r="K139" s="199" t="s">
        <v>290</v>
      </c>
      <c r="L139" s="256" t="s">
        <v>290</v>
      </c>
      <c r="M139" s="198" t="s">
        <v>290</v>
      </c>
      <c r="N139" s="199" t="s">
        <v>290</v>
      </c>
      <c r="O139" s="256" t="s">
        <v>290</v>
      </c>
      <c r="P139" s="198" t="s">
        <v>290</v>
      </c>
      <c r="Q139" s="199" t="s">
        <v>290</v>
      </c>
      <c r="R139" s="256" t="s">
        <v>290</v>
      </c>
    </row>
    <row r="140" spans="1:18" x14ac:dyDescent="0.25">
      <c r="A140" s="204" t="s">
        <v>207</v>
      </c>
      <c r="B140" s="200" t="s">
        <v>290</v>
      </c>
      <c r="C140" s="254" t="s">
        <v>290</v>
      </c>
      <c r="D140" s="198" t="s">
        <v>290</v>
      </c>
      <c r="E140" s="199" t="s">
        <v>290</v>
      </c>
      <c r="F140" s="256" t="s">
        <v>290</v>
      </c>
      <c r="G140" s="198" t="s">
        <v>290</v>
      </c>
      <c r="H140" s="199" t="s">
        <v>290</v>
      </c>
      <c r="I140" s="256" t="s">
        <v>290</v>
      </c>
      <c r="J140" s="198" t="s">
        <v>290</v>
      </c>
      <c r="K140" s="199" t="s">
        <v>290</v>
      </c>
      <c r="L140" s="256" t="s">
        <v>290</v>
      </c>
      <c r="M140" s="198" t="s">
        <v>290</v>
      </c>
      <c r="N140" s="199" t="s">
        <v>290</v>
      </c>
      <c r="O140" s="256" t="s">
        <v>290</v>
      </c>
      <c r="P140" s="198" t="s">
        <v>290</v>
      </c>
      <c r="Q140" s="199" t="s">
        <v>290</v>
      </c>
      <c r="R140" s="256" t="s">
        <v>290</v>
      </c>
    </row>
    <row r="141" spans="1:18" x14ac:dyDescent="0.25">
      <c r="A141" s="204" t="s" vm="4">
        <v>5</v>
      </c>
      <c r="B141" s="200" t="s">
        <v>290</v>
      </c>
      <c r="C141" s="254" t="s">
        <v>290</v>
      </c>
      <c r="D141" s="198" t="s">
        <v>290</v>
      </c>
      <c r="E141" s="199" t="s">
        <v>290</v>
      </c>
      <c r="F141" s="256" t="s">
        <v>290</v>
      </c>
      <c r="G141" s="198" t="s">
        <v>290</v>
      </c>
      <c r="H141" s="199" t="s">
        <v>290</v>
      </c>
      <c r="I141" s="256" t="s">
        <v>290</v>
      </c>
      <c r="J141" s="198" t="s">
        <v>290</v>
      </c>
      <c r="K141" s="199" t="s">
        <v>290</v>
      </c>
      <c r="L141" s="256" t="s">
        <v>290</v>
      </c>
      <c r="M141" s="198" t="s">
        <v>290</v>
      </c>
      <c r="N141" s="199" t="s">
        <v>290</v>
      </c>
      <c r="O141" s="256" t="s">
        <v>290</v>
      </c>
      <c r="P141" s="198" t="s">
        <v>290</v>
      </c>
      <c r="Q141" s="199" t="s">
        <v>290</v>
      </c>
      <c r="R141" s="256" t="s">
        <v>290</v>
      </c>
    </row>
    <row r="142" spans="1:18" x14ac:dyDescent="0.25">
      <c r="A142" s="204" t="s" vm="5">
        <v>6</v>
      </c>
      <c r="B142" s="200" t="s">
        <v>290</v>
      </c>
      <c r="C142" s="254" t="s">
        <v>290</v>
      </c>
      <c r="D142" s="198" t="s">
        <v>290</v>
      </c>
      <c r="E142" s="199" t="s">
        <v>290</v>
      </c>
      <c r="F142" s="256" t="s">
        <v>290</v>
      </c>
      <c r="G142" s="198" t="s">
        <v>290</v>
      </c>
      <c r="H142" s="199" t="s">
        <v>290</v>
      </c>
      <c r="I142" s="256" t="s">
        <v>290</v>
      </c>
      <c r="J142" s="198" t="s">
        <v>290</v>
      </c>
      <c r="K142" s="199" t="s">
        <v>290</v>
      </c>
      <c r="L142" s="256" t="s">
        <v>290</v>
      </c>
      <c r="M142" s="198" t="s">
        <v>290</v>
      </c>
      <c r="N142" s="199" t="s">
        <v>290</v>
      </c>
      <c r="O142" s="256" t="s">
        <v>290</v>
      </c>
      <c r="P142" s="198" t="s">
        <v>290</v>
      </c>
      <c r="Q142" s="199" t="s">
        <v>290</v>
      </c>
      <c r="R142" s="256" t="s">
        <v>290</v>
      </c>
    </row>
    <row r="143" spans="1:18" x14ac:dyDescent="0.25">
      <c r="A143" s="204" t="s" vm="6">
        <v>7</v>
      </c>
      <c r="B143" s="200" t="s">
        <v>290</v>
      </c>
      <c r="C143" s="254" t="s">
        <v>290</v>
      </c>
      <c r="D143" s="198" t="s">
        <v>290</v>
      </c>
      <c r="E143" s="199" t="s">
        <v>290</v>
      </c>
      <c r="F143" s="256" t="s">
        <v>290</v>
      </c>
      <c r="G143" s="198" t="s">
        <v>290</v>
      </c>
      <c r="H143" s="199" t="s">
        <v>290</v>
      </c>
      <c r="I143" s="256" t="s">
        <v>290</v>
      </c>
      <c r="J143" s="198" t="s">
        <v>290</v>
      </c>
      <c r="K143" s="199" t="s">
        <v>290</v>
      </c>
      <c r="L143" s="256" t="s">
        <v>290</v>
      </c>
      <c r="M143" s="198" t="s">
        <v>290</v>
      </c>
      <c r="N143" s="199" t="s">
        <v>290</v>
      </c>
      <c r="O143" s="256" t="s">
        <v>290</v>
      </c>
      <c r="P143" s="198" t="s">
        <v>290</v>
      </c>
      <c r="Q143" s="199" t="s">
        <v>290</v>
      </c>
      <c r="R143" s="256" t="s">
        <v>290</v>
      </c>
    </row>
    <row r="144" spans="1:18" x14ac:dyDescent="0.25">
      <c r="A144" s="204" t="s" vm="7">
        <v>8</v>
      </c>
      <c r="B144" s="200" t="s">
        <v>290</v>
      </c>
      <c r="C144" s="254" t="s">
        <v>290</v>
      </c>
      <c r="D144" s="198" t="s">
        <v>290</v>
      </c>
      <c r="E144" s="199" t="s">
        <v>290</v>
      </c>
      <c r="F144" s="256" t="s">
        <v>290</v>
      </c>
      <c r="G144" s="198" t="s">
        <v>290</v>
      </c>
      <c r="H144" s="199" t="s">
        <v>290</v>
      </c>
      <c r="I144" s="256" t="s">
        <v>290</v>
      </c>
      <c r="J144" s="198" t="s">
        <v>290</v>
      </c>
      <c r="K144" s="199" t="s">
        <v>290</v>
      </c>
      <c r="L144" s="256" t="s">
        <v>290</v>
      </c>
      <c r="M144" s="198" t="s">
        <v>290</v>
      </c>
      <c r="N144" s="199" t="s">
        <v>290</v>
      </c>
      <c r="O144" s="256" t="s">
        <v>290</v>
      </c>
      <c r="P144" s="198" t="s">
        <v>290</v>
      </c>
      <c r="Q144" s="199" t="s">
        <v>290</v>
      </c>
      <c r="R144" s="256" t="s">
        <v>290</v>
      </c>
    </row>
    <row r="145" spans="1:18" x14ac:dyDescent="0.25">
      <c r="A145" s="204" t="s">
        <v>213</v>
      </c>
      <c r="B145" s="200" t="s">
        <v>290</v>
      </c>
      <c r="C145" s="254" t="s">
        <v>290</v>
      </c>
      <c r="D145" s="198" t="s">
        <v>290</v>
      </c>
      <c r="E145" s="199" t="s">
        <v>290</v>
      </c>
      <c r="F145" s="256" t="s">
        <v>290</v>
      </c>
      <c r="G145" s="198" t="s">
        <v>290</v>
      </c>
      <c r="H145" s="199" t="s">
        <v>290</v>
      </c>
      <c r="I145" s="256" t="s">
        <v>290</v>
      </c>
      <c r="J145" s="198" t="s">
        <v>290</v>
      </c>
      <c r="K145" s="199" t="s">
        <v>290</v>
      </c>
      <c r="L145" s="256" t="s">
        <v>290</v>
      </c>
      <c r="M145" s="198" t="s">
        <v>290</v>
      </c>
      <c r="N145" s="199" t="s">
        <v>290</v>
      </c>
      <c r="O145" s="256" t="s">
        <v>290</v>
      </c>
      <c r="P145" s="198" t="s">
        <v>290</v>
      </c>
      <c r="Q145" s="199" t="s">
        <v>290</v>
      </c>
      <c r="R145" s="256" t="s">
        <v>290</v>
      </c>
    </row>
    <row r="146" spans="1:18" x14ac:dyDescent="0.25">
      <c r="A146" s="204" t="s" vm="8">
        <v>9</v>
      </c>
      <c r="B146" s="200" t="s">
        <v>290</v>
      </c>
      <c r="C146" s="254" t="s">
        <v>290</v>
      </c>
      <c r="D146" s="198" t="s">
        <v>290</v>
      </c>
      <c r="E146" s="199" t="s">
        <v>290</v>
      </c>
      <c r="F146" s="256" t="s">
        <v>290</v>
      </c>
      <c r="G146" s="198" t="s">
        <v>290</v>
      </c>
      <c r="H146" s="199" t="s">
        <v>290</v>
      </c>
      <c r="I146" s="256" t="s">
        <v>290</v>
      </c>
      <c r="J146" s="198" t="s">
        <v>290</v>
      </c>
      <c r="K146" s="199" t="s">
        <v>290</v>
      </c>
      <c r="L146" s="256" t="s">
        <v>290</v>
      </c>
      <c r="M146" s="198" t="s">
        <v>290</v>
      </c>
      <c r="N146" s="199" t="s">
        <v>290</v>
      </c>
      <c r="O146" s="256" t="s">
        <v>290</v>
      </c>
      <c r="P146" s="198" t="s">
        <v>290</v>
      </c>
      <c r="Q146" s="199" t="s">
        <v>290</v>
      </c>
      <c r="R146" s="256" t="s">
        <v>290</v>
      </c>
    </row>
    <row r="147" spans="1:18" x14ac:dyDescent="0.25">
      <c r="A147" s="204" t="s" vm="9">
        <v>10</v>
      </c>
      <c r="B147" s="200" t="s">
        <v>290</v>
      </c>
      <c r="C147" s="254" t="s">
        <v>290</v>
      </c>
      <c r="D147" s="198" t="s">
        <v>290</v>
      </c>
      <c r="E147" s="199" t="s">
        <v>290</v>
      </c>
      <c r="F147" s="256" t="s">
        <v>290</v>
      </c>
      <c r="G147" s="198" t="s">
        <v>290</v>
      </c>
      <c r="H147" s="199" t="s">
        <v>290</v>
      </c>
      <c r="I147" s="256" t="s">
        <v>290</v>
      </c>
      <c r="J147" s="198" t="s">
        <v>290</v>
      </c>
      <c r="K147" s="199" t="s">
        <v>290</v>
      </c>
      <c r="L147" s="256" t="s">
        <v>290</v>
      </c>
      <c r="M147" s="198" t="s">
        <v>290</v>
      </c>
      <c r="N147" s="199" t="s">
        <v>290</v>
      </c>
      <c r="O147" s="256" t="s">
        <v>290</v>
      </c>
      <c r="P147" s="198" t="s">
        <v>290</v>
      </c>
      <c r="Q147" s="199" t="s">
        <v>290</v>
      </c>
      <c r="R147" s="256" t="s">
        <v>290</v>
      </c>
    </row>
    <row r="148" spans="1:18" x14ac:dyDescent="0.25">
      <c r="A148" s="204" t="s" vm="10">
        <v>11</v>
      </c>
      <c r="B148" s="200" t="s">
        <v>290</v>
      </c>
      <c r="C148" s="254" t="s">
        <v>290</v>
      </c>
      <c r="D148" s="198" t="s">
        <v>290</v>
      </c>
      <c r="E148" s="199" t="s">
        <v>290</v>
      </c>
      <c r="F148" s="256" t="s">
        <v>290</v>
      </c>
      <c r="G148" s="198" t="s">
        <v>290</v>
      </c>
      <c r="H148" s="199" t="s">
        <v>290</v>
      </c>
      <c r="I148" s="256" t="s">
        <v>290</v>
      </c>
      <c r="J148" s="198" t="s">
        <v>290</v>
      </c>
      <c r="K148" s="199" t="s">
        <v>290</v>
      </c>
      <c r="L148" s="256" t="s">
        <v>290</v>
      </c>
      <c r="M148" s="198" t="s">
        <v>290</v>
      </c>
      <c r="N148" s="199" t="s">
        <v>290</v>
      </c>
      <c r="O148" s="256" t="s">
        <v>290</v>
      </c>
      <c r="P148" s="198" t="s">
        <v>290</v>
      </c>
      <c r="Q148" s="199" t="s">
        <v>290</v>
      </c>
      <c r="R148" s="256" t="s">
        <v>290</v>
      </c>
    </row>
    <row r="149" spans="1:18" x14ac:dyDescent="0.25">
      <c r="A149" s="204" t="s" vm="11">
        <v>12</v>
      </c>
      <c r="B149" s="200" t="s">
        <v>290</v>
      </c>
      <c r="C149" s="254" t="s">
        <v>290</v>
      </c>
      <c r="D149" s="198" t="s">
        <v>290</v>
      </c>
      <c r="E149" s="199" t="s">
        <v>290</v>
      </c>
      <c r="F149" s="256" t="s">
        <v>290</v>
      </c>
      <c r="G149" s="198" t="s">
        <v>290</v>
      </c>
      <c r="H149" s="199" t="s">
        <v>290</v>
      </c>
      <c r="I149" s="256" t="s">
        <v>290</v>
      </c>
      <c r="J149" s="198" t="s">
        <v>290</v>
      </c>
      <c r="K149" s="199" t="s">
        <v>290</v>
      </c>
      <c r="L149" s="256" t="s">
        <v>290</v>
      </c>
      <c r="M149" s="198" t="s">
        <v>290</v>
      </c>
      <c r="N149" s="199" t="s">
        <v>290</v>
      </c>
      <c r="O149" s="256" t="s">
        <v>290</v>
      </c>
      <c r="P149" s="198" t="s">
        <v>290</v>
      </c>
      <c r="Q149" s="199" t="s">
        <v>290</v>
      </c>
      <c r="R149" s="256" t="s">
        <v>290</v>
      </c>
    </row>
    <row r="150" spans="1:18" x14ac:dyDescent="0.25">
      <c r="A150" s="204" t="s" vm="13">
        <v>14</v>
      </c>
      <c r="B150" s="200" t="s">
        <v>290</v>
      </c>
      <c r="C150" s="254" t="s">
        <v>290</v>
      </c>
      <c r="D150" s="198" t="s">
        <v>290</v>
      </c>
      <c r="E150" s="199" t="s">
        <v>290</v>
      </c>
      <c r="F150" s="256" t="s">
        <v>290</v>
      </c>
      <c r="G150" s="198" t="s">
        <v>290</v>
      </c>
      <c r="H150" s="199" t="s">
        <v>290</v>
      </c>
      <c r="I150" s="256" t="s">
        <v>290</v>
      </c>
      <c r="J150" s="198" t="s">
        <v>290</v>
      </c>
      <c r="K150" s="199" t="s">
        <v>290</v>
      </c>
      <c r="L150" s="256" t="s">
        <v>290</v>
      </c>
      <c r="M150" s="198" t="s">
        <v>290</v>
      </c>
      <c r="N150" s="199" t="s">
        <v>290</v>
      </c>
      <c r="O150" s="256" t="s">
        <v>290</v>
      </c>
      <c r="P150" s="198" t="s">
        <v>290</v>
      </c>
      <c r="Q150" s="199" t="s">
        <v>290</v>
      </c>
      <c r="R150" s="256" t="s">
        <v>290</v>
      </c>
    </row>
    <row r="151" spans="1:18" x14ac:dyDescent="0.25">
      <c r="A151" s="204" t="s" vm="14">
        <v>15</v>
      </c>
      <c r="B151" s="200" t="s">
        <v>290</v>
      </c>
      <c r="C151" s="254" t="s">
        <v>290</v>
      </c>
      <c r="D151" s="198" t="s">
        <v>290</v>
      </c>
      <c r="E151" s="199" t="s">
        <v>290</v>
      </c>
      <c r="F151" s="256" t="s">
        <v>290</v>
      </c>
      <c r="G151" s="198" t="s">
        <v>290</v>
      </c>
      <c r="H151" s="199" t="s">
        <v>290</v>
      </c>
      <c r="I151" s="256" t="s">
        <v>290</v>
      </c>
      <c r="J151" s="198" t="s">
        <v>290</v>
      </c>
      <c r="K151" s="199" t="s">
        <v>290</v>
      </c>
      <c r="L151" s="256" t="s">
        <v>290</v>
      </c>
      <c r="M151" s="198" t="s">
        <v>290</v>
      </c>
      <c r="N151" s="199" t="s">
        <v>290</v>
      </c>
      <c r="O151" s="256" t="s">
        <v>290</v>
      </c>
      <c r="P151" s="198" t="s">
        <v>290</v>
      </c>
      <c r="Q151" s="199" t="s">
        <v>290</v>
      </c>
      <c r="R151" s="256" t="s">
        <v>290</v>
      </c>
    </row>
    <row r="152" spans="1:18" x14ac:dyDescent="0.25">
      <c r="A152" s="204" t="s" vm="17">
        <v>18</v>
      </c>
      <c r="B152" s="200" t="s">
        <v>290</v>
      </c>
      <c r="C152" s="254" t="s">
        <v>290</v>
      </c>
      <c r="D152" s="198" t="s">
        <v>290</v>
      </c>
      <c r="E152" s="199" t="s">
        <v>290</v>
      </c>
      <c r="F152" s="256" t="s">
        <v>290</v>
      </c>
      <c r="G152" s="198" t="s">
        <v>290</v>
      </c>
      <c r="H152" s="199" t="s">
        <v>290</v>
      </c>
      <c r="I152" s="256" t="s">
        <v>290</v>
      </c>
      <c r="J152" s="198" t="s">
        <v>290</v>
      </c>
      <c r="K152" s="199" t="s">
        <v>290</v>
      </c>
      <c r="L152" s="256" t="s">
        <v>290</v>
      </c>
      <c r="M152" s="198" t="s">
        <v>290</v>
      </c>
      <c r="N152" s="199" t="s">
        <v>290</v>
      </c>
      <c r="O152" s="256" t="s">
        <v>290</v>
      </c>
      <c r="P152" s="198" t="s">
        <v>290</v>
      </c>
      <c r="Q152" s="199" t="s">
        <v>290</v>
      </c>
      <c r="R152" s="256" t="s">
        <v>290</v>
      </c>
    </row>
    <row r="153" spans="1:18" x14ac:dyDescent="0.25">
      <c r="A153" s="204" t="s">
        <v>214</v>
      </c>
      <c r="B153" s="200" t="s">
        <v>290</v>
      </c>
      <c r="C153" s="254" t="s">
        <v>290</v>
      </c>
      <c r="D153" s="198" t="s">
        <v>290</v>
      </c>
      <c r="E153" s="199" t="s">
        <v>290</v>
      </c>
      <c r="F153" s="256" t="s">
        <v>290</v>
      </c>
      <c r="G153" s="198" t="s">
        <v>290</v>
      </c>
      <c r="H153" s="199" t="s">
        <v>290</v>
      </c>
      <c r="I153" s="256" t="s">
        <v>290</v>
      </c>
      <c r="J153" s="198" t="s">
        <v>290</v>
      </c>
      <c r="K153" s="199" t="s">
        <v>290</v>
      </c>
      <c r="L153" s="256" t="s">
        <v>290</v>
      </c>
      <c r="M153" s="198" t="s">
        <v>290</v>
      </c>
      <c r="N153" s="199" t="s">
        <v>290</v>
      </c>
      <c r="O153" s="256" t="s">
        <v>290</v>
      </c>
      <c r="P153" s="198" t="s">
        <v>290</v>
      </c>
      <c r="Q153" s="199" t="s">
        <v>290</v>
      </c>
      <c r="R153" s="256" t="s">
        <v>290</v>
      </c>
    </row>
    <row r="154" spans="1:18" x14ac:dyDescent="0.25">
      <c r="A154" s="204" t="s" vm="19">
        <v>20</v>
      </c>
      <c r="B154" s="200" t="s">
        <v>290</v>
      </c>
      <c r="C154" s="254" t="s">
        <v>290</v>
      </c>
      <c r="D154" s="198" t="s">
        <v>290</v>
      </c>
      <c r="E154" s="199" t="s">
        <v>290</v>
      </c>
      <c r="F154" s="256" t="s">
        <v>290</v>
      </c>
      <c r="G154" s="198" t="s">
        <v>290</v>
      </c>
      <c r="H154" s="199" t="s">
        <v>290</v>
      </c>
      <c r="I154" s="256" t="s">
        <v>290</v>
      </c>
      <c r="J154" s="198" t="s">
        <v>290</v>
      </c>
      <c r="K154" s="199" t="s">
        <v>290</v>
      </c>
      <c r="L154" s="256" t="s">
        <v>290</v>
      </c>
      <c r="M154" s="198" t="s">
        <v>290</v>
      </c>
      <c r="N154" s="199" t="s">
        <v>290</v>
      </c>
      <c r="O154" s="256" t="s">
        <v>290</v>
      </c>
      <c r="P154" s="198" t="s">
        <v>290</v>
      </c>
      <c r="Q154" s="199" t="s">
        <v>290</v>
      </c>
      <c r="R154" s="256" t="s">
        <v>290</v>
      </c>
    </row>
    <row r="155" spans="1:18" x14ac:dyDescent="0.25">
      <c r="A155" s="204" t="s" vm="20">
        <v>21</v>
      </c>
      <c r="B155" s="200" t="s">
        <v>290</v>
      </c>
      <c r="C155" s="254" t="s">
        <v>290</v>
      </c>
      <c r="D155" s="198" t="s">
        <v>290</v>
      </c>
      <c r="E155" s="199" t="s">
        <v>290</v>
      </c>
      <c r="F155" s="256" t="s">
        <v>290</v>
      </c>
      <c r="G155" s="198" t="s">
        <v>290</v>
      </c>
      <c r="H155" s="199" t="s">
        <v>290</v>
      </c>
      <c r="I155" s="256" t="s">
        <v>290</v>
      </c>
      <c r="J155" s="198" t="s">
        <v>290</v>
      </c>
      <c r="K155" s="199" t="s">
        <v>290</v>
      </c>
      <c r="L155" s="256" t="s">
        <v>290</v>
      </c>
      <c r="M155" s="198" t="s">
        <v>290</v>
      </c>
      <c r="N155" s="199" t="s">
        <v>290</v>
      </c>
      <c r="O155" s="256" t="s">
        <v>290</v>
      </c>
      <c r="P155" s="198" t="s">
        <v>290</v>
      </c>
      <c r="Q155" s="199" t="s">
        <v>290</v>
      </c>
      <c r="R155" s="256" t="s">
        <v>290</v>
      </c>
    </row>
    <row r="156" spans="1:18" s="214" customFormat="1" ht="15.75" thickBot="1" x14ac:dyDescent="0.3">
      <c r="A156" s="210" t="s">
        <v>101</v>
      </c>
      <c r="B156" s="211" t="s">
        <v>290</v>
      </c>
      <c r="C156" s="255" t="s">
        <v>290</v>
      </c>
      <c r="D156" s="212" t="s">
        <v>290</v>
      </c>
      <c r="E156" s="213" t="s">
        <v>290</v>
      </c>
      <c r="F156" s="257" t="s">
        <v>290</v>
      </c>
      <c r="G156" s="211" t="s">
        <v>290</v>
      </c>
      <c r="H156" s="213" t="s">
        <v>290</v>
      </c>
      <c r="I156" s="257" t="s">
        <v>290</v>
      </c>
      <c r="J156" s="211" t="s">
        <v>290</v>
      </c>
      <c r="K156" s="213" t="s">
        <v>290</v>
      </c>
      <c r="L156" s="257" t="s">
        <v>290</v>
      </c>
      <c r="M156" s="211" t="s">
        <v>290</v>
      </c>
      <c r="N156" s="213" t="s">
        <v>290</v>
      </c>
      <c r="O156" s="257" t="s">
        <v>290</v>
      </c>
      <c r="P156" s="211" t="s">
        <v>290</v>
      </c>
      <c r="Q156" s="213" t="s">
        <v>290</v>
      </c>
      <c r="R156" s="257" t="s">
        <v>290</v>
      </c>
    </row>
    <row r="157" spans="1:18" ht="15.75" thickTop="1" x14ac:dyDescent="0.25">
      <c r="D157" s="199"/>
    </row>
    <row r="159" spans="1:18" ht="15" customHeight="1" x14ac:dyDescent="0.25">
      <c r="A159" s="307" t="s">
        <v>36</v>
      </c>
      <c r="B159" s="310" t="s">
        <v>74</v>
      </c>
      <c r="C159" s="311"/>
      <c r="D159" s="291" t="s">
        <v>75</v>
      </c>
      <c r="E159" s="291"/>
      <c r="F159" s="306"/>
      <c r="G159" s="305" t="s">
        <v>76</v>
      </c>
      <c r="H159" s="291"/>
      <c r="I159" s="306"/>
      <c r="J159" s="305" t="s">
        <v>77</v>
      </c>
      <c r="K159" s="291"/>
      <c r="L159" s="306"/>
      <c r="M159" s="305" t="s">
        <v>182</v>
      </c>
      <c r="N159" s="291"/>
      <c r="O159" s="306"/>
      <c r="P159" s="305" t="s">
        <v>183</v>
      </c>
      <c r="Q159" s="291"/>
      <c r="R159" s="306"/>
    </row>
    <row r="160" spans="1:18" x14ac:dyDescent="0.25">
      <c r="A160" s="308"/>
      <c r="B160" s="120" t="s">
        <v>44</v>
      </c>
      <c r="C160" s="123" t="s">
        <v>111</v>
      </c>
      <c r="D160" s="93" t="s">
        <v>44</v>
      </c>
      <c r="E160" s="93" t="s">
        <v>43</v>
      </c>
      <c r="F160" s="118" t="s">
        <v>111</v>
      </c>
      <c r="G160" s="120" t="s">
        <v>44</v>
      </c>
      <c r="H160" s="93" t="s">
        <v>41</v>
      </c>
      <c r="I160" s="118" t="s">
        <v>111</v>
      </c>
      <c r="J160" s="120" t="s">
        <v>44</v>
      </c>
      <c r="K160" s="93" t="s">
        <v>41</v>
      </c>
      <c r="L160" s="118" t="s">
        <v>111</v>
      </c>
      <c r="M160" s="120" t="s">
        <v>44</v>
      </c>
      <c r="N160" s="93" t="s">
        <v>43</v>
      </c>
      <c r="O160" s="118" t="s">
        <v>111</v>
      </c>
      <c r="P160" s="120" t="s">
        <v>44</v>
      </c>
      <c r="Q160" s="93" t="s">
        <v>43</v>
      </c>
      <c r="R160" s="118" t="s">
        <v>111</v>
      </c>
    </row>
    <row r="161" spans="1:18" x14ac:dyDescent="0.25">
      <c r="A161" s="309"/>
      <c r="B161" s="121"/>
      <c r="C161" s="124" t="s">
        <v>169</v>
      </c>
      <c r="D161" s="94"/>
      <c r="E161" s="94"/>
      <c r="F161" s="119" t="s">
        <v>169</v>
      </c>
      <c r="G161" s="121"/>
      <c r="H161" s="94"/>
      <c r="I161" s="119" t="s">
        <v>169</v>
      </c>
      <c r="J161" s="121"/>
      <c r="K161" s="94"/>
      <c r="L161" s="119" t="s">
        <v>169</v>
      </c>
      <c r="M161" s="121"/>
      <c r="N161" s="94"/>
      <c r="O161" s="119" t="s">
        <v>169</v>
      </c>
      <c r="P161" s="121"/>
      <c r="Q161" s="94"/>
      <c r="R161" s="119" t="s">
        <v>169</v>
      </c>
    </row>
    <row r="162" spans="1:18" x14ac:dyDescent="0.25">
      <c r="A162" s="204" t="s">
        <v>212</v>
      </c>
      <c r="B162" s="200" t="s">
        <v>208</v>
      </c>
      <c r="C162" s="254" t="s">
        <v>208</v>
      </c>
      <c r="D162" s="198" t="s">
        <v>208</v>
      </c>
      <c r="E162" s="199" t="s">
        <v>208</v>
      </c>
      <c r="F162" s="256" t="s">
        <v>208</v>
      </c>
      <c r="G162" s="198" t="s">
        <v>208</v>
      </c>
      <c r="H162" s="199" t="s">
        <v>208</v>
      </c>
      <c r="I162" s="256" t="s">
        <v>208</v>
      </c>
      <c r="J162" s="198" t="s">
        <v>208</v>
      </c>
      <c r="K162" s="199" t="s">
        <v>208</v>
      </c>
      <c r="L162" s="256" t="s">
        <v>208</v>
      </c>
      <c r="M162" s="198" t="s">
        <v>208</v>
      </c>
      <c r="N162" s="199" t="s">
        <v>208</v>
      </c>
      <c r="O162" s="256" t="s">
        <v>208</v>
      </c>
      <c r="P162" s="198" t="s">
        <v>208</v>
      </c>
      <c r="Q162" s="199" t="s">
        <v>208</v>
      </c>
      <c r="R162" s="256" t="s">
        <v>208</v>
      </c>
    </row>
    <row r="163" spans="1:18" x14ac:dyDescent="0.25">
      <c r="A163" s="204" t="s" vm="1">
        <v>2</v>
      </c>
      <c r="B163" s="200" t="s">
        <v>290</v>
      </c>
      <c r="C163" s="254" t="s">
        <v>290</v>
      </c>
      <c r="D163" s="198" t="s">
        <v>290</v>
      </c>
      <c r="E163" s="199" t="s">
        <v>290</v>
      </c>
      <c r="F163" s="256" t="s">
        <v>290</v>
      </c>
      <c r="G163" s="198" t="s">
        <v>290</v>
      </c>
      <c r="H163" s="199" t="s">
        <v>290</v>
      </c>
      <c r="I163" s="256" t="s">
        <v>290</v>
      </c>
      <c r="J163" s="198" t="s">
        <v>290</v>
      </c>
      <c r="K163" s="199" t="s">
        <v>290</v>
      </c>
      <c r="L163" s="256" t="s">
        <v>290</v>
      </c>
      <c r="M163" s="198" t="s">
        <v>290</v>
      </c>
      <c r="N163" s="199" t="s">
        <v>290</v>
      </c>
      <c r="O163" s="256" t="s">
        <v>290</v>
      </c>
      <c r="P163" s="198" t="s">
        <v>290</v>
      </c>
      <c r="Q163" s="199" t="s">
        <v>290</v>
      </c>
      <c r="R163" s="256" t="s">
        <v>290</v>
      </c>
    </row>
    <row r="164" spans="1:18" x14ac:dyDescent="0.25">
      <c r="A164" s="204" t="s" vm="2">
        <v>3</v>
      </c>
      <c r="B164" s="200" t="s">
        <v>208</v>
      </c>
      <c r="C164" s="254" t="s">
        <v>208</v>
      </c>
      <c r="D164" s="198" t="s">
        <v>208</v>
      </c>
      <c r="E164" s="199" t="s">
        <v>208</v>
      </c>
      <c r="F164" s="256" t="s">
        <v>208</v>
      </c>
      <c r="G164" s="198" t="s">
        <v>208</v>
      </c>
      <c r="H164" s="199" t="s">
        <v>208</v>
      </c>
      <c r="I164" s="256" t="s">
        <v>208</v>
      </c>
      <c r="J164" s="198" t="s">
        <v>208</v>
      </c>
      <c r="K164" s="199" t="s">
        <v>208</v>
      </c>
      <c r="L164" s="256" t="s">
        <v>208</v>
      </c>
      <c r="M164" s="198" t="s">
        <v>208</v>
      </c>
      <c r="N164" s="199" t="s">
        <v>208</v>
      </c>
      <c r="O164" s="256" t="s">
        <v>208</v>
      </c>
      <c r="P164" s="198" t="s">
        <v>208</v>
      </c>
      <c r="Q164" s="199" t="s">
        <v>208</v>
      </c>
      <c r="R164" s="256" t="s">
        <v>208</v>
      </c>
    </row>
    <row r="165" spans="1:18" x14ac:dyDescent="0.25">
      <c r="A165" s="204" t="s">
        <v>282</v>
      </c>
      <c r="B165" s="200" t="s">
        <v>208</v>
      </c>
      <c r="C165" s="254" t="s">
        <v>208</v>
      </c>
      <c r="D165" s="198" t="s">
        <v>208</v>
      </c>
      <c r="E165" s="199" t="s">
        <v>208</v>
      </c>
      <c r="F165" s="256" t="s">
        <v>208</v>
      </c>
      <c r="G165" s="198" t="s">
        <v>208</v>
      </c>
      <c r="H165" s="199" t="s">
        <v>208</v>
      </c>
      <c r="I165" s="256" t="s">
        <v>208</v>
      </c>
      <c r="J165" s="198" t="s">
        <v>208</v>
      </c>
      <c r="K165" s="199" t="s">
        <v>208</v>
      </c>
      <c r="L165" s="256" t="s">
        <v>208</v>
      </c>
      <c r="M165" s="198" t="s">
        <v>208</v>
      </c>
      <c r="N165" s="199" t="s">
        <v>208</v>
      </c>
      <c r="O165" s="256" t="s">
        <v>208</v>
      </c>
      <c r="P165" s="198" t="s">
        <v>208</v>
      </c>
      <c r="Q165" s="199" t="s">
        <v>208</v>
      </c>
      <c r="R165" s="256" t="s">
        <v>208</v>
      </c>
    </row>
    <row r="166" spans="1:18" x14ac:dyDescent="0.25">
      <c r="A166" s="204" t="s">
        <v>207</v>
      </c>
      <c r="B166" s="200" t="s">
        <v>208</v>
      </c>
      <c r="C166" s="254" t="s">
        <v>208</v>
      </c>
      <c r="D166" s="198" t="s">
        <v>208</v>
      </c>
      <c r="E166" s="199" t="s">
        <v>208</v>
      </c>
      <c r="F166" s="256" t="s">
        <v>208</v>
      </c>
      <c r="G166" s="198" t="s">
        <v>208</v>
      </c>
      <c r="H166" s="199" t="s">
        <v>208</v>
      </c>
      <c r="I166" s="256" t="s">
        <v>208</v>
      </c>
      <c r="J166" s="198" t="s">
        <v>208</v>
      </c>
      <c r="K166" s="199" t="s">
        <v>208</v>
      </c>
      <c r="L166" s="256" t="s">
        <v>208</v>
      </c>
      <c r="M166" s="198" t="s">
        <v>208</v>
      </c>
      <c r="N166" s="199" t="s">
        <v>208</v>
      </c>
      <c r="O166" s="256" t="s">
        <v>208</v>
      </c>
      <c r="P166" s="198" t="s">
        <v>208</v>
      </c>
      <c r="Q166" s="199" t="s">
        <v>208</v>
      </c>
      <c r="R166" s="256" t="s">
        <v>208</v>
      </c>
    </row>
    <row r="167" spans="1:18" x14ac:dyDescent="0.25">
      <c r="A167" s="204" t="s" vm="4">
        <v>5</v>
      </c>
      <c r="B167" s="200" t="s">
        <v>208</v>
      </c>
      <c r="C167" s="254" t="s">
        <v>208</v>
      </c>
      <c r="D167" s="198" t="s">
        <v>208</v>
      </c>
      <c r="E167" s="199" t="s">
        <v>208</v>
      </c>
      <c r="F167" s="256" t="s">
        <v>208</v>
      </c>
      <c r="G167" s="198" t="s">
        <v>208</v>
      </c>
      <c r="H167" s="199" t="s">
        <v>208</v>
      </c>
      <c r="I167" s="256" t="s">
        <v>208</v>
      </c>
      <c r="J167" s="198" t="s">
        <v>208</v>
      </c>
      <c r="K167" s="199" t="s">
        <v>208</v>
      </c>
      <c r="L167" s="256" t="s">
        <v>208</v>
      </c>
      <c r="M167" s="198" t="s">
        <v>208</v>
      </c>
      <c r="N167" s="199" t="s">
        <v>208</v>
      </c>
      <c r="O167" s="256" t="s">
        <v>208</v>
      </c>
      <c r="P167" s="198" t="s">
        <v>208</v>
      </c>
      <c r="Q167" s="199" t="s">
        <v>208</v>
      </c>
      <c r="R167" s="256" t="s">
        <v>208</v>
      </c>
    </row>
    <row r="168" spans="1:18" x14ac:dyDescent="0.25">
      <c r="A168" s="204" t="s" vm="5">
        <v>6</v>
      </c>
      <c r="B168" s="200" t="s">
        <v>290</v>
      </c>
      <c r="C168" s="254" t="s">
        <v>290</v>
      </c>
      <c r="D168" s="198" t="s">
        <v>290</v>
      </c>
      <c r="E168" s="199" t="s">
        <v>290</v>
      </c>
      <c r="F168" s="256" t="s">
        <v>290</v>
      </c>
      <c r="G168" s="198" t="s">
        <v>290</v>
      </c>
      <c r="H168" s="199" t="s">
        <v>290</v>
      </c>
      <c r="I168" s="256" t="s">
        <v>290</v>
      </c>
      <c r="J168" s="198" t="s">
        <v>290</v>
      </c>
      <c r="K168" s="199" t="s">
        <v>290</v>
      </c>
      <c r="L168" s="256" t="s">
        <v>290</v>
      </c>
      <c r="M168" s="198" t="s">
        <v>290</v>
      </c>
      <c r="N168" s="199" t="s">
        <v>290</v>
      </c>
      <c r="O168" s="256" t="s">
        <v>290</v>
      </c>
      <c r="P168" s="198" t="s">
        <v>290</v>
      </c>
      <c r="Q168" s="199" t="s">
        <v>290</v>
      </c>
      <c r="R168" s="256" t="s">
        <v>290</v>
      </c>
    </row>
    <row r="169" spans="1:18" x14ac:dyDescent="0.25">
      <c r="A169" s="204" t="s" vm="6">
        <v>7</v>
      </c>
      <c r="B169" s="200" t="s">
        <v>290</v>
      </c>
      <c r="C169" s="254" t="s">
        <v>290</v>
      </c>
      <c r="D169" s="198" t="s">
        <v>290</v>
      </c>
      <c r="E169" s="199" t="s">
        <v>290</v>
      </c>
      <c r="F169" s="256" t="s">
        <v>290</v>
      </c>
      <c r="G169" s="198" t="s">
        <v>290</v>
      </c>
      <c r="H169" s="199" t="s">
        <v>290</v>
      </c>
      <c r="I169" s="256" t="s">
        <v>290</v>
      </c>
      <c r="J169" s="198" t="s">
        <v>290</v>
      </c>
      <c r="K169" s="199" t="s">
        <v>290</v>
      </c>
      <c r="L169" s="256" t="s">
        <v>290</v>
      </c>
      <c r="M169" s="198" t="s">
        <v>290</v>
      </c>
      <c r="N169" s="199" t="s">
        <v>290</v>
      </c>
      <c r="O169" s="256" t="s">
        <v>290</v>
      </c>
      <c r="P169" s="198" t="s">
        <v>290</v>
      </c>
      <c r="Q169" s="199" t="s">
        <v>290</v>
      </c>
      <c r="R169" s="256" t="s">
        <v>290</v>
      </c>
    </row>
    <row r="170" spans="1:18" x14ac:dyDescent="0.25">
      <c r="A170" s="204" t="s" vm="7">
        <v>8</v>
      </c>
      <c r="B170" s="200" t="s">
        <v>290</v>
      </c>
      <c r="C170" s="254" t="s">
        <v>290</v>
      </c>
      <c r="D170" s="198" t="s">
        <v>290</v>
      </c>
      <c r="E170" s="199" t="s">
        <v>290</v>
      </c>
      <c r="F170" s="256" t="s">
        <v>290</v>
      </c>
      <c r="G170" s="198" t="s">
        <v>290</v>
      </c>
      <c r="H170" s="199" t="s">
        <v>290</v>
      </c>
      <c r="I170" s="256" t="s">
        <v>290</v>
      </c>
      <c r="J170" s="198" t="s">
        <v>290</v>
      </c>
      <c r="K170" s="199" t="s">
        <v>290</v>
      </c>
      <c r="L170" s="256" t="s">
        <v>290</v>
      </c>
      <c r="M170" s="198" t="s">
        <v>290</v>
      </c>
      <c r="N170" s="199" t="s">
        <v>290</v>
      </c>
      <c r="O170" s="256" t="s">
        <v>290</v>
      </c>
      <c r="P170" s="198" t="s">
        <v>290</v>
      </c>
      <c r="Q170" s="199" t="s">
        <v>290</v>
      </c>
      <c r="R170" s="256" t="s">
        <v>290</v>
      </c>
    </row>
    <row r="171" spans="1:18" x14ac:dyDescent="0.25">
      <c r="A171" s="204" t="s">
        <v>213</v>
      </c>
      <c r="B171" s="200" t="s">
        <v>290</v>
      </c>
      <c r="C171" s="254" t="s">
        <v>290</v>
      </c>
      <c r="D171" s="198" t="s">
        <v>290</v>
      </c>
      <c r="E171" s="199" t="s">
        <v>290</v>
      </c>
      <c r="F171" s="256" t="s">
        <v>290</v>
      </c>
      <c r="G171" s="198" t="s">
        <v>290</v>
      </c>
      <c r="H171" s="199" t="s">
        <v>290</v>
      </c>
      <c r="I171" s="256" t="s">
        <v>290</v>
      </c>
      <c r="J171" s="198" t="s">
        <v>290</v>
      </c>
      <c r="K171" s="199" t="s">
        <v>290</v>
      </c>
      <c r="L171" s="256" t="s">
        <v>290</v>
      </c>
      <c r="M171" s="198" t="s">
        <v>290</v>
      </c>
      <c r="N171" s="199" t="s">
        <v>290</v>
      </c>
      <c r="O171" s="256" t="s">
        <v>290</v>
      </c>
      <c r="P171" s="198" t="s">
        <v>290</v>
      </c>
      <c r="Q171" s="199" t="s">
        <v>290</v>
      </c>
      <c r="R171" s="256" t="s">
        <v>290</v>
      </c>
    </row>
    <row r="172" spans="1:18" x14ac:dyDescent="0.25">
      <c r="A172" s="204" t="s" vm="8">
        <v>9</v>
      </c>
      <c r="B172" s="200" t="s">
        <v>290</v>
      </c>
      <c r="C172" s="254" t="s">
        <v>290</v>
      </c>
      <c r="D172" s="198" t="s">
        <v>290</v>
      </c>
      <c r="E172" s="199" t="s">
        <v>290</v>
      </c>
      <c r="F172" s="256" t="s">
        <v>290</v>
      </c>
      <c r="G172" s="198" t="s">
        <v>290</v>
      </c>
      <c r="H172" s="199" t="s">
        <v>290</v>
      </c>
      <c r="I172" s="256" t="s">
        <v>290</v>
      </c>
      <c r="J172" s="198" t="s">
        <v>290</v>
      </c>
      <c r="K172" s="199" t="s">
        <v>290</v>
      </c>
      <c r="L172" s="256" t="s">
        <v>290</v>
      </c>
      <c r="M172" s="198" t="s">
        <v>290</v>
      </c>
      <c r="N172" s="199" t="s">
        <v>290</v>
      </c>
      <c r="O172" s="256" t="s">
        <v>290</v>
      </c>
      <c r="P172" s="198" t="s">
        <v>290</v>
      </c>
      <c r="Q172" s="199" t="s">
        <v>290</v>
      </c>
      <c r="R172" s="256" t="s">
        <v>290</v>
      </c>
    </row>
    <row r="173" spans="1:18" x14ac:dyDescent="0.25">
      <c r="A173" s="204" t="s" vm="9">
        <v>10</v>
      </c>
      <c r="B173" s="200" t="s">
        <v>208</v>
      </c>
      <c r="C173" s="254" t="s">
        <v>208</v>
      </c>
      <c r="D173" s="198" t="s">
        <v>208</v>
      </c>
      <c r="E173" s="199" t="s">
        <v>208</v>
      </c>
      <c r="F173" s="256" t="s">
        <v>208</v>
      </c>
      <c r="G173" s="198" t="s">
        <v>208</v>
      </c>
      <c r="H173" s="199" t="s">
        <v>208</v>
      </c>
      <c r="I173" s="256" t="s">
        <v>208</v>
      </c>
      <c r="J173" s="198" t="s">
        <v>208</v>
      </c>
      <c r="K173" s="199" t="s">
        <v>208</v>
      </c>
      <c r="L173" s="256" t="s">
        <v>208</v>
      </c>
      <c r="M173" s="198" t="s">
        <v>208</v>
      </c>
      <c r="N173" s="199" t="s">
        <v>208</v>
      </c>
      <c r="O173" s="256" t="s">
        <v>208</v>
      </c>
      <c r="P173" s="198" t="s">
        <v>208</v>
      </c>
      <c r="Q173" s="199" t="s">
        <v>208</v>
      </c>
      <c r="R173" s="256" t="s">
        <v>208</v>
      </c>
    </row>
    <row r="174" spans="1:18" x14ac:dyDescent="0.25">
      <c r="A174" s="204" t="s" vm="10">
        <v>11</v>
      </c>
      <c r="B174" s="200" t="s">
        <v>290</v>
      </c>
      <c r="C174" s="254" t="s">
        <v>290</v>
      </c>
      <c r="D174" s="198" t="s">
        <v>290</v>
      </c>
      <c r="E174" s="199" t="s">
        <v>290</v>
      </c>
      <c r="F174" s="256" t="s">
        <v>290</v>
      </c>
      <c r="G174" s="198" t="s">
        <v>290</v>
      </c>
      <c r="H174" s="199" t="s">
        <v>290</v>
      </c>
      <c r="I174" s="256" t="s">
        <v>290</v>
      </c>
      <c r="J174" s="198" t="s">
        <v>290</v>
      </c>
      <c r="K174" s="199" t="s">
        <v>290</v>
      </c>
      <c r="L174" s="256" t="s">
        <v>290</v>
      </c>
      <c r="M174" s="198" t="s">
        <v>290</v>
      </c>
      <c r="N174" s="199" t="s">
        <v>290</v>
      </c>
      <c r="O174" s="256" t="s">
        <v>290</v>
      </c>
      <c r="P174" s="198" t="s">
        <v>290</v>
      </c>
      <c r="Q174" s="199" t="s">
        <v>290</v>
      </c>
      <c r="R174" s="256" t="s">
        <v>290</v>
      </c>
    </row>
    <row r="175" spans="1:18" x14ac:dyDescent="0.25">
      <c r="A175" s="204" t="s" vm="11">
        <v>12</v>
      </c>
      <c r="B175" s="200" t="s">
        <v>290</v>
      </c>
      <c r="C175" s="254" t="s">
        <v>290</v>
      </c>
      <c r="D175" s="198" t="s">
        <v>290</v>
      </c>
      <c r="E175" s="199" t="s">
        <v>290</v>
      </c>
      <c r="F175" s="256" t="s">
        <v>290</v>
      </c>
      <c r="G175" s="198" t="s">
        <v>290</v>
      </c>
      <c r="H175" s="199" t="s">
        <v>290</v>
      </c>
      <c r="I175" s="256" t="s">
        <v>290</v>
      </c>
      <c r="J175" s="198" t="s">
        <v>290</v>
      </c>
      <c r="K175" s="199" t="s">
        <v>290</v>
      </c>
      <c r="L175" s="256" t="s">
        <v>290</v>
      </c>
      <c r="M175" s="198" t="s">
        <v>290</v>
      </c>
      <c r="N175" s="199" t="s">
        <v>290</v>
      </c>
      <c r="O175" s="256" t="s">
        <v>290</v>
      </c>
      <c r="P175" s="198" t="s">
        <v>290</v>
      </c>
      <c r="Q175" s="199" t="s">
        <v>290</v>
      </c>
      <c r="R175" s="256" t="s">
        <v>290</v>
      </c>
    </row>
    <row r="176" spans="1:18" x14ac:dyDescent="0.25">
      <c r="A176" s="204" t="s" vm="13">
        <v>14</v>
      </c>
      <c r="B176" s="200" t="s">
        <v>290</v>
      </c>
      <c r="C176" s="254" t="s">
        <v>290</v>
      </c>
      <c r="D176" s="198" t="s">
        <v>290</v>
      </c>
      <c r="E176" s="199" t="s">
        <v>290</v>
      </c>
      <c r="F176" s="256" t="s">
        <v>290</v>
      </c>
      <c r="G176" s="198" t="s">
        <v>290</v>
      </c>
      <c r="H176" s="199" t="s">
        <v>290</v>
      </c>
      <c r="I176" s="256" t="s">
        <v>290</v>
      </c>
      <c r="J176" s="198" t="s">
        <v>290</v>
      </c>
      <c r="K176" s="199" t="s">
        <v>290</v>
      </c>
      <c r="L176" s="256" t="s">
        <v>290</v>
      </c>
      <c r="M176" s="198" t="s">
        <v>290</v>
      </c>
      <c r="N176" s="199" t="s">
        <v>290</v>
      </c>
      <c r="O176" s="256" t="s">
        <v>290</v>
      </c>
      <c r="P176" s="198" t="s">
        <v>290</v>
      </c>
      <c r="Q176" s="199" t="s">
        <v>290</v>
      </c>
      <c r="R176" s="256" t="s">
        <v>290</v>
      </c>
    </row>
    <row r="177" spans="1:18" x14ac:dyDescent="0.25">
      <c r="A177" s="204" t="s" vm="14">
        <v>15</v>
      </c>
      <c r="B177" s="200" t="s">
        <v>290</v>
      </c>
      <c r="C177" s="254" t="s">
        <v>290</v>
      </c>
      <c r="D177" s="198" t="s">
        <v>290</v>
      </c>
      <c r="E177" s="199" t="s">
        <v>290</v>
      </c>
      <c r="F177" s="256" t="s">
        <v>290</v>
      </c>
      <c r="G177" s="198" t="s">
        <v>290</v>
      </c>
      <c r="H177" s="199" t="s">
        <v>290</v>
      </c>
      <c r="I177" s="256" t="s">
        <v>290</v>
      </c>
      <c r="J177" s="198" t="s">
        <v>290</v>
      </c>
      <c r="K177" s="199" t="s">
        <v>290</v>
      </c>
      <c r="L177" s="256" t="s">
        <v>290</v>
      </c>
      <c r="M177" s="198" t="s">
        <v>290</v>
      </c>
      <c r="N177" s="199" t="s">
        <v>290</v>
      </c>
      <c r="O177" s="256" t="s">
        <v>290</v>
      </c>
      <c r="P177" s="198" t="s">
        <v>290</v>
      </c>
      <c r="Q177" s="199" t="s">
        <v>290</v>
      </c>
      <c r="R177" s="256" t="s">
        <v>290</v>
      </c>
    </row>
    <row r="178" spans="1:18" x14ac:dyDescent="0.25">
      <c r="A178" s="204" t="s" vm="17">
        <v>18</v>
      </c>
      <c r="B178" s="200" t="s">
        <v>290</v>
      </c>
      <c r="C178" s="254" t="s">
        <v>290</v>
      </c>
      <c r="D178" s="198" t="s">
        <v>290</v>
      </c>
      <c r="E178" s="199" t="s">
        <v>290</v>
      </c>
      <c r="F178" s="256" t="s">
        <v>290</v>
      </c>
      <c r="G178" s="198" t="s">
        <v>290</v>
      </c>
      <c r="H178" s="199" t="s">
        <v>290</v>
      </c>
      <c r="I178" s="256" t="s">
        <v>290</v>
      </c>
      <c r="J178" s="198" t="s">
        <v>290</v>
      </c>
      <c r="K178" s="199" t="s">
        <v>290</v>
      </c>
      <c r="L178" s="256" t="s">
        <v>290</v>
      </c>
      <c r="M178" s="198" t="s">
        <v>290</v>
      </c>
      <c r="N178" s="199" t="s">
        <v>290</v>
      </c>
      <c r="O178" s="256" t="s">
        <v>290</v>
      </c>
      <c r="P178" s="198" t="s">
        <v>290</v>
      </c>
      <c r="Q178" s="199" t="s">
        <v>290</v>
      </c>
      <c r="R178" s="256" t="s">
        <v>290</v>
      </c>
    </row>
    <row r="179" spans="1:18" x14ac:dyDescent="0.25">
      <c r="A179" s="204" t="s">
        <v>214</v>
      </c>
      <c r="B179" s="200" t="s">
        <v>290</v>
      </c>
      <c r="C179" s="254" t="s">
        <v>290</v>
      </c>
      <c r="D179" s="198" t="s">
        <v>290</v>
      </c>
      <c r="E179" s="199" t="s">
        <v>290</v>
      </c>
      <c r="F179" s="256" t="s">
        <v>290</v>
      </c>
      <c r="G179" s="198" t="s">
        <v>290</v>
      </c>
      <c r="H179" s="199" t="s">
        <v>290</v>
      </c>
      <c r="I179" s="256" t="s">
        <v>290</v>
      </c>
      <c r="J179" s="198" t="s">
        <v>290</v>
      </c>
      <c r="K179" s="199" t="s">
        <v>290</v>
      </c>
      <c r="L179" s="256" t="s">
        <v>290</v>
      </c>
      <c r="M179" s="198" t="s">
        <v>290</v>
      </c>
      <c r="N179" s="199" t="s">
        <v>290</v>
      </c>
      <c r="O179" s="256" t="s">
        <v>290</v>
      </c>
      <c r="P179" s="198" t="s">
        <v>290</v>
      </c>
      <c r="Q179" s="199" t="s">
        <v>290</v>
      </c>
      <c r="R179" s="256" t="s">
        <v>290</v>
      </c>
    </row>
    <row r="180" spans="1:18" x14ac:dyDescent="0.25">
      <c r="A180" s="204" t="s" vm="19">
        <v>20</v>
      </c>
      <c r="B180" s="200" t="s">
        <v>208</v>
      </c>
      <c r="C180" s="254" t="s">
        <v>208</v>
      </c>
      <c r="D180" s="198" t="s">
        <v>208</v>
      </c>
      <c r="E180" s="199" t="s">
        <v>208</v>
      </c>
      <c r="F180" s="256" t="s">
        <v>208</v>
      </c>
      <c r="G180" s="198" t="s">
        <v>208</v>
      </c>
      <c r="H180" s="199" t="s">
        <v>208</v>
      </c>
      <c r="I180" s="256" t="s">
        <v>208</v>
      </c>
      <c r="J180" s="198" t="s">
        <v>208</v>
      </c>
      <c r="K180" s="199" t="s">
        <v>208</v>
      </c>
      <c r="L180" s="256" t="s">
        <v>208</v>
      </c>
      <c r="M180" s="198" t="s">
        <v>208</v>
      </c>
      <c r="N180" s="199" t="s">
        <v>208</v>
      </c>
      <c r="O180" s="256" t="s">
        <v>208</v>
      </c>
      <c r="P180" s="198" t="s">
        <v>208</v>
      </c>
      <c r="Q180" s="199" t="s">
        <v>208</v>
      </c>
      <c r="R180" s="256" t="s">
        <v>208</v>
      </c>
    </row>
    <row r="181" spans="1:18" x14ac:dyDescent="0.25">
      <c r="A181" s="204" t="s" vm="20">
        <v>21</v>
      </c>
      <c r="B181" s="200" t="s">
        <v>208</v>
      </c>
      <c r="C181" s="254" t="s">
        <v>208</v>
      </c>
      <c r="D181" s="198" t="s">
        <v>208</v>
      </c>
      <c r="E181" s="199" t="s">
        <v>208</v>
      </c>
      <c r="F181" s="256" t="s">
        <v>208</v>
      </c>
      <c r="G181" s="198" t="s">
        <v>208</v>
      </c>
      <c r="H181" s="199" t="s">
        <v>208</v>
      </c>
      <c r="I181" s="256" t="s">
        <v>208</v>
      </c>
      <c r="J181" s="198" t="s">
        <v>208</v>
      </c>
      <c r="K181" s="199" t="s">
        <v>208</v>
      </c>
      <c r="L181" s="256" t="s">
        <v>208</v>
      </c>
      <c r="M181" s="198" t="s">
        <v>208</v>
      </c>
      <c r="N181" s="199" t="s">
        <v>208</v>
      </c>
      <c r="O181" s="256" t="s">
        <v>208</v>
      </c>
      <c r="P181" s="198" t="s">
        <v>208</v>
      </c>
      <c r="Q181" s="199" t="s">
        <v>208</v>
      </c>
      <c r="R181" s="256" t="s">
        <v>208</v>
      </c>
    </row>
    <row r="182" spans="1:18" s="214" customFormat="1" ht="15.75" thickBot="1" x14ac:dyDescent="0.3">
      <c r="A182" s="210" t="s">
        <v>101</v>
      </c>
      <c r="B182" s="211">
        <v>51</v>
      </c>
      <c r="C182" s="255">
        <v>217.51654901960782</v>
      </c>
      <c r="D182" s="212">
        <v>15</v>
      </c>
      <c r="E182" s="213">
        <v>0.29411764705882354</v>
      </c>
      <c r="F182" s="257">
        <v>173.07986666666667</v>
      </c>
      <c r="G182" s="211">
        <v>11</v>
      </c>
      <c r="H182" s="213">
        <v>0.73333333333333328</v>
      </c>
      <c r="I182" s="257">
        <v>72.966454545454539</v>
      </c>
      <c r="J182" s="211">
        <v>4</v>
      </c>
      <c r="K182" s="213">
        <v>0.26666666666666666</v>
      </c>
      <c r="L182" s="257">
        <v>448.39175</v>
      </c>
      <c r="M182" s="211">
        <v>31</v>
      </c>
      <c r="N182" s="213">
        <v>0.60784313725490191</v>
      </c>
      <c r="O182" s="257">
        <v>181.07254838709679</v>
      </c>
      <c r="P182" s="211">
        <v>5</v>
      </c>
      <c r="Q182" s="213">
        <v>9.8039215686274508E-2</v>
      </c>
      <c r="R182" s="257">
        <v>576.77940000000001</v>
      </c>
    </row>
    <row r="183" spans="1:18" ht="15.75" thickTop="1" x14ac:dyDescent="0.25">
      <c r="B183" s="199"/>
      <c r="C183" s="216"/>
      <c r="D183" s="199"/>
    </row>
  </sheetData>
  <mergeCells count="50">
    <mergeCell ref="X4:Y4"/>
    <mergeCell ref="B3:C3"/>
    <mergeCell ref="D3:F3"/>
    <mergeCell ref="G3:I3"/>
    <mergeCell ref="J3:L3"/>
    <mergeCell ref="M3:O3"/>
    <mergeCell ref="P3:R3"/>
    <mergeCell ref="A3:A5"/>
    <mergeCell ref="A29:A31"/>
    <mergeCell ref="B29:C29"/>
    <mergeCell ref="D29:F29"/>
    <mergeCell ref="G29:I29"/>
    <mergeCell ref="J29:L29"/>
    <mergeCell ref="M29:O29"/>
    <mergeCell ref="P29:R29"/>
    <mergeCell ref="A55:A57"/>
    <mergeCell ref="B55:C55"/>
    <mergeCell ref="D55:F55"/>
    <mergeCell ref="G55:I55"/>
    <mergeCell ref="J55:L55"/>
    <mergeCell ref="M55:O55"/>
    <mergeCell ref="P55:R55"/>
    <mergeCell ref="M81:O81"/>
    <mergeCell ref="P81:R81"/>
    <mergeCell ref="A107:A109"/>
    <mergeCell ref="B107:C107"/>
    <mergeCell ref="D107:F107"/>
    <mergeCell ref="G107:I107"/>
    <mergeCell ref="J107:L107"/>
    <mergeCell ref="M107:O107"/>
    <mergeCell ref="P107:R107"/>
    <mergeCell ref="A81:A83"/>
    <mergeCell ref="B81:C81"/>
    <mergeCell ref="D81:F81"/>
    <mergeCell ref="G81:I81"/>
    <mergeCell ref="J81:L81"/>
    <mergeCell ref="M133:O133"/>
    <mergeCell ref="P133:R133"/>
    <mergeCell ref="A159:A161"/>
    <mergeCell ref="B159:C159"/>
    <mergeCell ref="D159:F159"/>
    <mergeCell ref="G159:I159"/>
    <mergeCell ref="J159:L159"/>
    <mergeCell ref="M159:O159"/>
    <mergeCell ref="P159:R159"/>
    <mergeCell ref="A133:A135"/>
    <mergeCell ref="B133:C133"/>
    <mergeCell ref="D133:F133"/>
    <mergeCell ref="G133:I133"/>
    <mergeCell ref="J133:L133"/>
  </mergeCells>
  <conditionalFormatting sqref="D27">
    <cfRule type="cellIs" dxfId="58" priority="12" operator="greaterThan">
      <formula>0.3</formula>
    </cfRule>
  </conditionalFormatting>
  <conditionalFormatting sqref="D53">
    <cfRule type="cellIs" dxfId="57" priority="7" operator="greaterThan">
      <formula>0.3</formula>
    </cfRule>
  </conditionalFormatting>
  <conditionalFormatting sqref="D79">
    <cfRule type="cellIs" dxfId="56" priority="6" operator="greaterThan">
      <formula>0.3</formula>
    </cfRule>
  </conditionalFormatting>
  <conditionalFormatting sqref="D105">
    <cfRule type="cellIs" dxfId="55" priority="5" operator="greaterThan">
      <formula>0.3</formula>
    </cfRule>
  </conditionalFormatting>
  <conditionalFormatting sqref="D131">
    <cfRule type="cellIs" dxfId="54" priority="4" operator="greaterThan">
      <formula>0.3</formula>
    </cfRule>
  </conditionalFormatting>
  <conditionalFormatting sqref="D157">
    <cfRule type="cellIs" dxfId="53" priority="3" operator="greaterThan">
      <formula>0.3</formula>
    </cfRule>
  </conditionalFormatting>
  <conditionalFormatting sqref="D183">
    <cfRule type="cellIs" dxfId="52" priority="1" operator="greaterThan">
      <formula>0.3</formula>
    </cfRule>
  </conditionalFormatting>
  <pageMargins left="0.7" right="0.7" top="0.75" bottom="0.75" header="0.3" footer="0.3"/>
  <pageSetup paperSize="9" orientation="portrait" r:id="rId1"/>
  <headerFooter>
    <oddHeader>&amp;C&amp;B&amp;"Arial"&amp;12&amp;Kff0000​‌OFFICIAL:Sensitive‌​</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5" tint="0.39997558519241921"/>
    <pageSetUpPr autoPageBreaks="0"/>
  </sheetPr>
  <dimension ref="A1:AC183"/>
  <sheetViews>
    <sheetView showGridLines="0" zoomScaleNormal="100" workbookViewId="0"/>
  </sheetViews>
  <sheetFormatPr defaultColWidth="9.140625" defaultRowHeight="15" x14ac:dyDescent="0.25"/>
  <cols>
    <col min="1" max="1" width="29.7109375" style="204" bestFit="1" customWidth="1"/>
    <col min="2" max="2" width="17.85546875" style="204" bestFit="1" customWidth="1"/>
    <col min="3" max="3" width="13" style="204" bestFit="1" customWidth="1"/>
    <col min="4" max="4" width="17.85546875" style="204" bestFit="1" customWidth="1"/>
    <col min="5" max="5" width="13.7109375" style="204" bestFit="1" customWidth="1"/>
    <col min="6" max="6" width="13" style="204" bestFit="1" customWidth="1"/>
    <col min="7" max="7" width="17.85546875" style="204" bestFit="1" customWidth="1"/>
    <col min="8" max="8" width="13.85546875" style="204" bestFit="1" customWidth="1"/>
    <col min="9" max="9" width="13" style="204" bestFit="1" customWidth="1"/>
    <col min="10" max="10" width="17.85546875" style="204" bestFit="1" customWidth="1"/>
    <col min="11" max="11" width="13.85546875" style="204" bestFit="1" customWidth="1"/>
    <col min="12" max="12" width="17.7109375" style="204" customWidth="1"/>
    <col min="13" max="13" width="17.85546875" style="204" bestFit="1" customWidth="1"/>
    <col min="14" max="14" width="13.7109375" style="204" bestFit="1" customWidth="1"/>
    <col min="15" max="15" width="13" style="204" bestFit="1" customWidth="1"/>
    <col min="16" max="16" width="17.85546875" style="204" bestFit="1" customWidth="1"/>
    <col min="17" max="17" width="13.7109375" style="204" bestFit="1" customWidth="1"/>
    <col min="18" max="18" width="13" style="204" bestFit="1" customWidth="1"/>
    <col min="19" max="19" width="8.5703125" style="205" customWidth="1"/>
    <col min="20" max="20" width="24.28515625" style="205" customWidth="1"/>
    <col min="21" max="16384" width="9.140625" style="205"/>
  </cols>
  <sheetData>
    <row r="1" spans="1:29" ht="23.25" x14ac:dyDescent="0.35">
      <c r="A1" s="202" t="s">
        <v>175</v>
      </c>
      <c r="B1" s="203"/>
      <c r="C1" s="203"/>
    </row>
    <row r="2" spans="1:29" s="201" customFormat="1" ht="23.25" x14ac:dyDescent="0.35">
      <c r="A2" s="206"/>
      <c r="B2" s="207"/>
      <c r="C2" s="207"/>
      <c r="D2" s="207"/>
      <c r="E2" s="207"/>
      <c r="F2" s="207"/>
      <c r="G2" s="207"/>
      <c r="H2" s="207"/>
      <c r="I2" s="207"/>
      <c r="J2" s="207"/>
      <c r="K2" s="207"/>
      <c r="L2" s="207"/>
      <c r="M2" s="207"/>
      <c r="N2" s="207"/>
      <c r="O2" s="207"/>
      <c r="P2" s="207"/>
      <c r="Q2" s="207"/>
      <c r="R2" s="207"/>
    </row>
    <row r="3" spans="1:29" ht="15" customHeight="1" x14ac:dyDescent="0.25">
      <c r="A3" s="307" t="s">
        <v>30</v>
      </c>
      <c r="B3" s="310" t="s">
        <v>74</v>
      </c>
      <c r="C3" s="311"/>
      <c r="D3" s="291" t="s">
        <v>75</v>
      </c>
      <c r="E3" s="291"/>
      <c r="F3" s="306"/>
      <c r="G3" s="305" t="s">
        <v>76</v>
      </c>
      <c r="H3" s="291"/>
      <c r="I3" s="306"/>
      <c r="J3" s="305" t="s">
        <v>77</v>
      </c>
      <c r="K3" s="291"/>
      <c r="L3" s="306"/>
      <c r="M3" s="305" t="s">
        <v>182</v>
      </c>
      <c r="N3" s="291"/>
      <c r="O3" s="306"/>
      <c r="P3" s="305" t="s">
        <v>183</v>
      </c>
      <c r="Q3" s="291"/>
      <c r="R3" s="306"/>
      <c r="S3" s="286"/>
      <c r="T3" s="4"/>
    </row>
    <row r="4" spans="1:29" x14ac:dyDescent="0.25">
      <c r="A4" s="308"/>
      <c r="B4" s="120" t="s">
        <v>44</v>
      </c>
      <c r="C4" s="123" t="s">
        <v>111</v>
      </c>
      <c r="D4" s="93" t="s">
        <v>44</v>
      </c>
      <c r="E4" s="93" t="s">
        <v>43</v>
      </c>
      <c r="F4" s="118" t="s">
        <v>111</v>
      </c>
      <c r="G4" s="120" t="s">
        <v>44</v>
      </c>
      <c r="H4" s="93" t="s">
        <v>41</v>
      </c>
      <c r="I4" s="118" t="s">
        <v>111</v>
      </c>
      <c r="J4" s="120" t="s">
        <v>44</v>
      </c>
      <c r="K4" s="93" t="s">
        <v>41</v>
      </c>
      <c r="L4" s="118" t="s">
        <v>111</v>
      </c>
      <c r="M4" s="120" t="s">
        <v>44</v>
      </c>
      <c r="N4" s="93" t="s">
        <v>43</v>
      </c>
      <c r="O4" s="118" t="s">
        <v>111</v>
      </c>
      <c r="P4" s="120" t="s">
        <v>44</v>
      </c>
      <c r="Q4" s="93" t="s">
        <v>43</v>
      </c>
      <c r="R4" s="118" t="s">
        <v>111</v>
      </c>
      <c r="S4" s="56"/>
      <c r="V4" s="285"/>
      <c r="W4" s="285"/>
      <c r="X4" s="300"/>
      <c r="Y4" s="300"/>
      <c r="Z4" s="285"/>
      <c r="AA4" s="285"/>
      <c r="AB4" s="285"/>
      <c r="AC4" s="285"/>
    </row>
    <row r="5" spans="1:29" x14ac:dyDescent="0.25">
      <c r="A5" s="309"/>
      <c r="B5" s="121"/>
      <c r="C5" s="124" t="s">
        <v>169</v>
      </c>
      <c r="D5" s="94"/>
      <c r="E5" s="94"/>
      <c r="F5" s="119" t="s">
        <v>169</v>
      </c>
      <c r="G5" s="121"/>
      <c r="H5" s="94"/>
      <c r="I5" s="119" t="s">
        <v>169</v>
      </c>
      <c r="J5" s="121"/>
      <c r="K5" s="94"/>
      <c r="L5" s="119" t="s">
        <v>169</v>
      </c>
      <c r="M5" s="121"/>
      <c r="N5" s="94"/>
      <c r="O5" s="119" t="s">
        <v>169</v>
      </c>
      <c r="P5" s="121"/>
      <c r="Q5" s="94"/>
      <c r="R5" s="119" t="s">
        <v>169</v>
      </c>
      <c r="S5" s="56"/>
      <c r="V5" s="285"/>
      <c r="W5" s="285"/>
      <c r="X5" s="285"/>
      <c r="Y5" s="285"/>
      <c r="Z5" s="285"/>
      <c r="AA5" s="285"/>
      <c r="AB5" s="285"/>
      <c r="AC5" s="285"/>
    </row>
    <row r="6" spans="1:29" x14ac:dyDescent="0.25">
      <c r="A6" s="204" t="s">
        <v>212</v>
      </c>
      <c r="B6" s="228" t="s">
        <v>208</v>
      </c>
      <c r="C6" s="253" t="s">
        <v>208</v>
      </c>
      <c r="D6" s="229" t="s">
        <v>208</v>
      </c>
      <c r="E6" s="199" t="s">
        <v>208</v>
      </c>
      <c r="F6" s="256" t="s">
        <v>208</v>
      </c>
      <c r="G6" s="200" t="s">
        <v>208</v>
      </c>
      <c r="H6" s="199" t="s">
        <v>208</v>
      </c>
      <c r="I6" s="256" t="s">
        <v>208</v>
      </c>
      <c r="J6" s="200" t="s">
        <v>208</v>
      </c>
      <c r="K6" s="199" t="s">
        <v>208</v>
      </c>
      <c r="L6" s="256" t="s">
        <v>208</v>
      </c>
      <c r="M6" s="200" t="s">
        <v>208</v>
      </c>
      <c r="N6" s="199" t="s">
        <v>208</v>
      </c>
      <c r="O6" s="256" t="s">
        <v>208</v>
      </c>
      <c r="P6" s="200" t="s">
        <v>208</v>
      </c>
      <c r="Q6" s="199" t="s">
        <v>208</v>
      </c>
      <c r="R6" s="256" t="s">
        <v>208</v>
      </c>
      <c r="V6" s="285"/>
      <c r="W6" s="285"/>
      <c r="X6" s="285"/>
      <c r="Y6" s="285"/>
      <c r="Z6" s="285"/>
      <c r="AA6" s="285"/>
      <c r="AB6" s="285"/>
      <c r="AC6" s="6"/>
    </row>
    <row r="7" spans="1:29" x14ac:dyDescent="0.25">
      <c r="A7" s="204" t="s" vm="1">
        <v>2</v>
      </c>
      <c r="B7" s="200" t="s">
        <v>208</v>
      </c>
      <c r="C7" s="254" t="s">
        <v>208</v>
      </c>
      <c r="D7" s="198" t="s">
        <v>208</v>
      </c>
      <c r="E7" s="199" t="s">
        <v>208</v>
      </c>
      <c r="F7" s="256" t="s">
        <v>208</v>
      </c>
      <c r="G7" s="200" t="s">
        <v>208</v>
      </c>
      <c r="H7" s="199" t="s">
        <v>208</v>
      </c>
      <c r="I7" s="256" t="s">
        <v>208</v>
      </c>
      <c r="J7" s="200" t="s">
        <v>208</v>
      </c>
      <c r="K7" s="199" t="s">
        <v>208</v>
      </c>
      <c r="L7" s="256" t="s">
        <v>208</v>
      </c>
      <c r="M7" s="200" t="s">
        <v>208</v>
      </c>
      <c r="N7" s="199" t="s">
        <v>208</v>
      </c>
      <c r="O7" s="256" t="s">
        <v>208</v>
      </c>
      <c r="P7" s="200" t="s">
        <v>208</v>
      </c>
      <c r="Q7" s="199" t="s">
        <v>208</v>
      </c>
      <c r="R7" s="256" t="s">
        <v>208</v>
      </c>
      <c r="T7" s="209"/>
    </row>
    <row r="8" spans="1:29" x14ac:dyDescent="0.25">
      <c r="A8" s="204" t="s" vm="2">
        <v>3</v>
      </c>
      <c r="B8" s="200" t="s">
        <v>208</v>
      </c>
      <c r="C8" s="254" t="s">
        <v>208</v>
      </c>
      <c r="D8" s="198" t="s">
        <v>208</v>
      </c>
      <c r="E8" s="199" t="s">
        <v>208</v>
      </c>
      <c r="F8" s="256" t="s">
        <v>208</v>
      </c>
      <c r="G8" s="200" t="s">
        <v>208</v>
      </c>
      <c r="H8" s="199" t="s">
        <v>208</v>
      </c>
      <c r="I8" s="256" t="s">
        <v>208</v>
      </c>
      <c r="J8" s="200" t="s">
        <v>208</v>
      </c>
      <c r="K8" s="199" t="s">
        <v>208</v>
      </c>
      <c r="L8" s="256" t="s">
        <v>208</v>
      </c>
      <c r="M8" s="200" t="s">
        <v>208</v>
      </c>
      <c r="N8" s="199" t="s">
        <v>208</v>
      </c>
      <c r="O8" s="256" t="s">
        <v>208</v>
      </c>
      <c r="P8" s="200" t="s">
        <v>208</v>
      </c>
      <c r="Q8" s="199" t="s">
        <v>208</v>
      </c>
      <c r="R8" s="256" t="s">
        <v>208</v>
      </c>
      <c r="T8" s="209"/>
    </row>
    <row r="9" spans="1:29" x14ac:dyDescent="0.25">
      <c r="A9" s="204" t="s">
        <v>282</v>
      </c>
      <c r="B9" s="200">
        <v>102</v>
      </c>
      <c r="C9" s="254">
        <v>246.9573431372549</v>
      </c>
      <c r="D9" s="198">
        <v>91</v>
      </c>
      <c r="E9" s="199">
        <v>0.89215686274509809</v>
      </c>
      <c r="F9" s="256">
        <v>230.70053846153846</v>
      </c>
      <c r="G9" s="200">
        <v>83</v>
      </c>
      <c r="H9" s="199">
        <v>0.91208791208791207</v>
      </c>
      <c r="I9" s="256">
        <v>218.35857831325299</v>
      </c>
      <c r="J9" s="200">
        <v>8</v>
      </c>
      <c r="K9" s="199">
        <v>8.7912087912087919E-2</v>
      </c>
      <c r="L9" s="256">
        <v>358.74837500000001</v>
      </c>
      <c r="M9" s="200">
        <v>1</v>
      </c>
      <c r="N9" s="199">
        <v>9.8039215686274508E-3</v>
      </c>
      <c r="O9" s="256">
        <v>218.40299999999999</v>
      </c>
      <c r="P9" s="200">
        <v>10</v>
      </c>
      <c r="Q9" s="199">
        <v>9.8039215686274508E-2</v>
      </c>
      <c r="R9" s="256">
        <v>397.74970000000002</v>
      </c>
      <c r="T9" s="209"/>
    </row>
    <row r="10" spans="1:29" x14ac:dyDescent="0.25">
      <c r="A10" s="204" t="s">
        <v>207</v>
      </c>
      <c r="B10" s="200">
        <v>112</v>
      </c>
      <c r="C10" s="254">
        <v>188.93060714285713</v>
      </c>
      <c r="D10" s="198">
        <v>86</v>
      </c>
      <c r="E10" s="199">
        <v>0.7678571428571429</v>
      </c>
      <c r="F10" s="256">
        <v>162.70137209302328</v>
      </c>
      <c r="G10" s="200">
        <v>82</v>
      </c>
      <c r="H10" s="199">
        <v>0.95348837209302328</v>
      </c>
      <c r="I10" s="256">
        <v>157.35036585365853</v>
      </c>
      <c r="J10" s="200">
        <v>4</v>
      </c>
      <c r="K10" s="199">
        <v>4.6511627906976744E-2</v>
      </c>
      <c r="L10" s="256">
        <v>272.39699999999999</v>
      </c>
      <c r="M10" s="200">
        <v>2</v>
      </c>
      <c r="N10" s="199">
        <v>1.7857142857142856E-2</v>
      </c>
      <c r="O10" s="256">
        <v>461.91849999999999</v>
      </c>
      <c r="P10" s="200">
        <v>24</v>
      </c>
      <c r="Q10" s="199">
        <v>0.21428571428571427</v>
      </c>
      <c r="R10" s="256">
        <v>260.16970833333335</v>
      </c>
      <c r="T10" s="209"/>
    </row>
    <row r="11" spans="1:29" x14ac:dyDescent="0.25">
      <c r="A11" s="204" t="s" vm="4">
        <v>5</v>
      </c>
      <c r="B11" s="200" t="s">
        <v>208</v>
      </c>
      <c r="C11" s="254" t="s">
        <v>208</v>
      </c>
      <c r="D11" s="198" t="s">
        <v>208</v>
      </c>
      <c r="E11" s="199" t="s">
        <v>208</v>
      </c>
      <c r="F11" s="256" t="s">
        <v>208</v>
      </c>
      <c r="G11" s="200" t="s">
        <v>208</v>
      </c>
      <c r="H11" s="199" t="s">
        <v>208</v>
      </c>
      <c r="I11" s="256" t="s">
        <v>208</v>
      </c>
      <c r="J11" s="200" t="s">
        <v>208</v>
      </c>
      <c r="K11" s="199" t="s">
        <v>208</v>
      </c>
      <c r="L11" s="256" t="s">
        <v>208</v>
      </c>
      <c r="M11" s="200" t="s">
        <v>208</v>
      </c>
      <c r="N11" s="199" t="s">
        <v>208</v>
      </c>
      <c r="O11" s="256" t="s">
        <v>208</v>
      </c>
      <c r="P11" s="200" t="s">
        <v>208</v>
      </c>
      <c r="Q11" s="199" t="s">
        <v>208</v>
      </c>
      <c r="R11" s="256" t="s">
        <v>208</v>
      </c>
      <c r="T11" s="209"/>
    </row>
    <row r="12" spans="1:29" x14ac:dyDescent="0.25">
      <c r="A12" s="204" t="s" vm="5">
        <v>6</v>
      </c>
      <c r="B12" s="200" t="s">
        <v>208</v>
      </c>
      <c r="C12" s="254" t="s">
        <v>208</v>
      </c>
      <c r="D12" s="198" t="s">
        <v>208</v>
      </c>
      <c r="E12" s="199" t="s">
        <v>208</v>
      </c>
      <c r="F12" s="256" t="s">
        <v>208</v>
      </c>
      <c r="G12" s="200" t="s">
        <v>208</v>
      </c>
      <c r="H12" s="199" t="s">
        <v>208</v>
      </c>
      <c r="I12" s="256" t="s">
        <v>208</v>
      </c>
      <c r="J12" s="200" t="s">
        <v>208</v>
      </c>
      <c r="K12" s="199" t="s">
        <v>208</v>
      </c>
      <c r="L12" s="256" t="s">
        <v>208</v>
      </c>
      <c r="M12" s="200" t="s">
        <v>208</v>
      </c>
      <c r="N12" s="199" t="s">
        <v>208</v>
      </c>
      <c r="O12" s="256" t="s">
        <v>208</v>
      </c>
      <c r="P12" s="200" t="s">
        <v>208</v>
      </c>
      <c r="Q12" s="199" t="s">
        <v>208</v>
      </c>
      <c r="R12" s="256" t="s">
        <v>208</v>
      </c>
      <c r="T12" s="209"/>
    </row>
    <row r="13" spans="1:29" x14ac:dyDescent="0.25">
      <c r="A13" s="204" t="s" vm="6">
        <v>7</v>
      </c>
      <c r="B13" s="200">
        <v>351</v>
      </c>
      <c r="C13" s="254">
        <v>212.68144444444445</v>
      </c>
      <c r="D13" s="198">
        <v>297</v>
      </c>
      <c r="E13" s="199">
        <v>0.84615384615384615</v>
      </c>
      <c r="F13" s="256">
        <v>195.56809764309762</v>
      </c>
      <c r="G13" s="200">
        <v>268</v>
      </c>
      <c r="H13" s="199">
        <v>0.90235690235690236</v>
      </c>
      <c r="I13" s="256">
        <v>180.43760074626866</v>
      </c>
      <c r="J13" s="200">
        <v>29</v>
      </c>
      <c r="K13" s="199">
        <v>9.7643097643097643E-2</v>
      </c>
      <c r="L13" s="256">
        <v>335.39475862068969</v>
      </c>
      <c r="M13" s="200">
        <v>15</v>
      </c>
      <c r="N13" s="199">
        <v>4.2735042735042736E-2</v>
      </c>
      <c r="O13" s="256">
        <v>367.30940000000004</v>
      </c>
      <c r="P13" s="200">
        <v>39</v>
      </c>
      <c r="Q13" s="199">
        <v>0.1111111111111111</v>
      </c>
      <c r="R13" s="256">
        <v>283.5338717948718</v>
      </c>
    </row>
    <row r="14" spans="1:29" x14ac:dyDescent="0.25">
      <c r="A14" s="204" t="s" vm="7">
        <v>8</v>
      </c>
      <c r="B14" s="200" t="s">
        <v>208</v>
      </c>
      <c r="C14" s="254" t="s">
        <v>208</v>
      </c>
      <c r="D14" s="198" t="s">
        <v>208</v>
      </c>
      <c r="E14" s="199" t="s">
        <v>208</v>
      </c>
      <c r="F14" s="256" t="s">
        <v>208</v>
      </c>
      <c r="G14" s="200" t="s">
        <v>208</v>
      </c>
      <c r="H14" s="199" t="s">
        <v>208</v>
      </c>
      <c r="I14" s="256" t="s">
        <v>208</v>
      </c>
      <c r="J14" s="200" t="s">
        <v>208</v>
      </c>
      <c r="K14" s="199" t="s">
        <v>208</v>
      </c>
      <c r="L14" s="256" t="s">
        <v>208</v>
      </c>
      <c r="M14" s="200" t="s">
        <v>208</v>
      </c>
      <c r="N14" s="199" t="s">
        <v>208</v>
      </c>
      <c r="O14" s="256" t="s">
        <v>208</v>
      </c>
      <c r="P14" s="200" t="s">
        <v>208</v>
      </c>
      <c r="Q14" s="199" t="s">
        <v>208</v>
      </c>
      <c r="R14" s="256" t="s">
        <v>208</v>
      </c>
    </row>
    <row r="15" spans="1:29" x14ac:dyDescent="0.25">
      <c r="A15" s="204" t="s">
        <v>213</v>
      </c>
      <c r="B15" s="200" t="s">
        <v>208</v>
      </c>
      <c r="C15" s="254" t="s">
        <v>208</v>
      </c>
      <c r="D15" s="198" t="s">
        <v>208</v>
      </c>
      <c r="E15" s="199" t="s">
        <v>208</v>
      </c>
      <c r="F15" s="256" t="s">
        <v>208</v>
      </c>
      <c r="G15" s="200" t="s">
        <v>208</v>
      </c>
      <c r="H15" s="199" t="s">
        <v>208</v>
      </c>
      <c r="I15" s="256" t="s">
        <v>208</v>
      </c>
      <c r="J15" s="200" t="s">
        <v>208</v>
      </c>
      <c r="K15" s="199" t="s">
        <v>208</v>
      </c>
      <c r="L15" s="256" t="s">
        <v>208</v>
      </c>
      <c r="M15" s="200" t="s">
        <v>208</v>
      </c>
      <c r="N15" s="199" t="s">
        <v>208</v>
      </c>
      <c r="O15" s="256" t="s">
        <v>208</v>
      </c>
      <c r="P15" s="200" t="s">
        <v>208</v>
      </c>
      <c r="Q15" s="199" t="s">
        <v>208</v>
      </c>
      <c r="R15" s="256" t="s">
        <v>208</v>
      </c>
    </row>
    <row r="16" spans="1:29" x14ac:dyDescent="0.25">
      <c r="A16" s="204" t="s" vm="8">
        <v>9</v>
      </c>
      <c r="B16" s="200" t="s">
        <v>208</v>
      </c>
      <c r="C16" s="254" t="s">
        <v>208</v>
      </c>
      <c r="D16" s="198" t="s">
        <v>208</v>
      </c>
      <c r="E16" s="199" t="s">
        <v>208</v>
      </c>
      <c r="F16" s="256" t="s">
        <v>208</v>
      </c>
      <c r="G16" s="200" t="s">
        <v>208</v>
      </c>
      <c r="H16" s="199" t="s">
        <v>208</v>
      </c>
      <c r="I16" s="256" t="s">
        <v>208</v>
      </c>
      <c r="J16" s="200" t="s">
        <v>208</v>
      </c>
      <c r="K16" s="199" t="s">
        <v>208</v>
      </c>
      <c r="L16" s="256" t="s">
        <v>208</v>
      </c>
      <c r="M16" s="200" t="s">
        <v>208</v>
      </c>
      <c r="N16" s="199" t="s">
        <v>208</v>
      </c>
      <c r="O16" s="256" t="s">
        <v>208</v>
      </c>
      <c r="P16" s="200" t="s">
        <v>208</v>
      </c>
      <c r="Q16" s="199" t="s">
        <v>208</v>
      </c>
      <c r="R16" s="256" t="s">
        <v>208</v>
      </c>
    </row>
    <row r="17" spans="1:18" x14ac:dyDescent="0.25">
      <c r="A17" s="204" t="s" vm="9">
        <v>10</v>
      </c>
      <c r="B17" s="200">
        <v>95</v>
      </c>
      <c r="C17" s="254">
        <v>69.742989473684204</v>
      </c>
      <c r="D17" s="198">
        <v>68</v>
      </c>
      <c r="E17" s="199">
        <v>0.71578947368421053</v>
      </c>
      <c r="F17" s="256">
        <v>42.96632352941176</v>
      </c>
      <c r="G17" s="200">
        <v>61</v>
      </c>
      <c r="H17" s="199">
        <v>0.8970588235294118</v>
      </c>
      <c r="I17" s="256">
        <v>30.45754098360656</v>
      </c>
      <c r="J17" s="200">
        <v>7</v>
      </c>
      <c r="K17" s="199">
        <v>0.10294117647058823</v>
      </c>
      <c r="L17" s="256">
        <v>151.97142857142859</v>
      </c>
      <c r="M17" s="200">
        <v>4</v>
      </c>
      <c r="N17" s="199">
        <v>4.2105263157894736E-2</v>
      </c>
      <c r="O17" s="256">
        <v>75</v>
      </c>
      <c r="P17" s="200">
        <v>23</v>
      </c>
      <c r="Q17" s="199">
        <v>0.24210526315789474</v>
      </c>
      <c r="R17" s="256">
        <v>147.99452173913042</v>
      </c>
    </row>
    <row r="18" spans="1:18" x14ac:dyDescent="0.25">
      <c r="A18" s="204" t="s" vm="10">
        <v>11</v>
      </c>
      <c r="B18" s="200">
        <v>62</v>
      </c>
      <c r="C18" s="254">
        <v>203.26120967741937</v>
      </c>
      <c r="D18" s="198">
        <v>54</v>
      </c>
      <c r="E18" s="199">
        <v>0.87096774193548387</v>
      </c>
      <c r="F18" s="256">
        <v>191.81587037037036</v>
      </c>
      <c r="G18" s="200">
        <v>53</v>
      </c>
      <c r="H18" s="199">
        <v>0.98148148148148151</v>
      </c>
      <c r="I18" s="256">
        <v>179.97192452830188</v>
      </c>
      <c r="J18" s="200">
        <v>1</v>
      </c>
      <c r="K18" s="199">
        <v>1.8518518518518517E-2</v>
      </c>
      <c r="L18" s="256">
        <v>819.54499999999996</v>
      </c>
      <c r="M18" s="200">
        <v>0</v>
      </c>
      <c r="N18" s="199">
        <v>0</v>
      </c>
      <c r="O18" s="256">
        <v>0</v>
      </c>
      <c r="P18" s="200">
        <v>8</v>
      </c>
      <c r="Q18" s="199">
        <v>0.12903225806451613</v>
      </c>
      <c r="R18" s="256">
        <v>280.51724999999999</v>
      </c>
    </row>
    <row r="19" spans="1:18" x14ac:dyDescent="0.25">
      <c r="A19" s="204" t="s" vm="11">
        <v>12</v>
      </c>
      <c r="B19" s="200">
        <v>138</v>
      </c>
      <c r="C19" s="254">
        <v>228.0656739130435</v>
      </c>
      <c r="D19" s="198">
        <v>112</v>
      </c>
      <c r="E19" s="199">
        <v>0.81159420289855078</v>
      </c>
      <c r="F19" s="256">
        <v>220.20073214285713</v>
      </c>
      <c r="G19" s="200">
        <v>107</v>
      </c>
      <c r="H19" s="199">
        <v>0.9553571428571429</v>
      </c>
      <c r="I19" s="256">
        <v>203.38522429906541</v>
      </c>
      <c r="J19" s="200">
        <v>5</v>
      </c>
      <c r="K19" s="199">
        <v>4.4642857142857144E-2</v>
      </c>
      <c r="L19" s="256">
        <v>580.05259999999998</v>
      </c>
      <c r="M19" s="200">
        <v>3</v>
      </c>
      <c r="N19" s="199">
        <v>2.1739130434782608E-2</v>
      </c>
      <c r="O19" s="256">
        <v>34.166666666666664</v>
      </c>
      <c r="P19" s="200">
        <v>23</v>
      </c>
      <c r="Q19" s="199">
        <v>0.16666666666666666</v>
      </c>
      <c r="R19" s="256">
        <v>291.6556956521739</v>
      </c>
    </row>
    <row r="20" spans="1:18" x14ac:dyDescent="0.25">
      <c r="A20" s="204" t="s" vm="13">
        <v>14</v>
      </c>
      <c r="B20" s="200" t="s">
        <v>290</v>
      </c>
      <c r="C20" s="254" t="s">
        <v>290</v>
      </c>
      <c r="D20" s="198" t="s">
        <v>290</v>
      </c>
      <c r="E20" s="199" t="s">
        <v>290</v>
      </c>
      <c r="F20" s="256" t="s">
        <v>290</v>
      </c>
      <c r="G20" s="200" t="s">
        <v>290</v>
      </c>
      <c r="H20" s="199" t="s">
        <v>290</v>
      </c>
      <c r="I20" s="256" t="s">
        <v>290</v>
      </c>
      <c r="J20" s="200" t="s">
        <v>290</v>
      </c>
      <c r="K20" s="199" t="s">
        <v>290</v>
      </c>
      <c r="L20" s="256" t="s">
        <v>290</v>
      </c>
      <c r="M20" s="200" t="s">
        <v>290</v>
      </c>
      <c r="N20" s="199" t="s">
        <v>290</v>
      </c>
      <c r="O20" s="256" t="s">
        <v>290</v>
      </c>
      <c r="P20" s="200" t="s">
        <v>290</v>
      </c>
      <c r="Q20" s="199" t="s">
        <v>290</v>
      </c>
      <c r="R20" s="256" t="s">
        <v>290</v>
      </c>
    </row>
    <row r="21" spans="1:18" x14ac:dyDescent="0.25">
      <c r="A21" s="204" t="s" vm="14">
        <v>15</v>
      </c>
      <c r="B21" s="200">
        <v>76</v>
      </c>
      <c r="C21" s="254">
        <v>117.9653947368421</v>
      </c>
      <c r="D21" s="198">
        <v>60</v>
      </c>
      <c r="E21" s="199">
        <v>0.78947368421052633</v>
      </c>
      <c r="F21" s="256">
        <v>113.80895</v>
      </c>
      <c r="G21" s="200">
        <v>54</v>
      </c>
      <c r="H21" s="199">
        <v>0.9</v>
      </c>
      <c r="I21" s="256">
        <v>117.74348148148148</v>
      </c>
      <c r="J21" s="200">
        <v>6</v>
      </c>
      <c r="K21" s="199">
        <v>0.1</v>
      </c>
      <c r="L21" s="256">
        <v>78.398166666666668</v>
      </c>
      <c r="M21" s="200">
        <v>0</v>
      </c>
      <c r="N21" s="199">
        <v>0</v>
      </c>
      <c r="O21" s="256">
        <v>0</v>
      </c>
      <c r="P21" s="200">
        <v>16</v>
      </c>
      <c r="Q21" s="199">
        <v>0.21052631578947367</v>
      </c>
      <c r="R21" s="256">
        <v>133.55206250000001</v>
      </c>
    </row>
    <row r="22" spans="1:18" x14ac:dyDescent="0.25">
      <c r="A22" s="204" t="s" vm="17">
        <v>18</v>
      </c>
      <c r="B22" s="200">
        <v>117</v>
      </c>
      <c r="C22" s="254">
        <v>338.53623931623929</v>
      </c>
      <c r="D22" s="198">
        <v>71</v>
      </c>
      <c r="E22" s="199">
        <v>0.60683760683760679</v>
      </c>
      <c r="F22" s="256">
        <v>327.64938028169018</v>
      </c>
      <c r="G22" s="200">
        <v>62</v>
      </c>
      <c r="H22" s="199">
        <v>0.87323943661971826</v>
      </c>
      <c r="I22" s="256">
        <v>330.56829032258065</v>
      </c>
      <c r="J22" s="200">
        <v>9</v>
      </c>
      <c r="K22" s="199">
        <v>0.12676056338028169</v>
      </c>
      <c r="L22" s="256">
        <v>307.54133333333334</v>
      </c>
      <c r="M22" s="200">
        <v>14</v>
      </c>
      <c r="N22" s="199">
        <v>0.11965811965811966</v>
      </c>
      <c r="O22" s="256">
        <v>305.87857142857143</v>
      </c>
      <c r="P22" s="200">
        <v>32</v>
      </c>
      <c r="Q22" s="199">
        <v>0.27350427350427353</v>
      </c>
      <c r="R22" s="256">
        <v>376.97918750000002</v>
      </c>
    </row>
    <row r="23" spans="1:18" x14ac:dyDescent="0.25">
      <c r="A23" s="204" t="s">
        <v>214</v>
      </c>
      <c r="B23" s="200">
        <v>289</v>
      </c>
      <c r="C23" s="254">
        <v>202.39017993079585</v>
      </c>
      <c r="D23" s="198">
        <v>224</v>
      </c>
      <c r="E23" s="199">
        <v>0.77508650519031141</v>
      </c>
      <c r="F23" s="256">
        <v>183.79552678571429</v>
      </c>
      <c r="G23" s="200">
        <v>195</v>
      </c>
      <c r="H23" s="199">
        <v>0.8705357142857143</v>
      </c>
      <c r="I23" s="256">
        <v>181.20788205128204</v>
      </c>
      <c r="J23" s="200">
        <v>29</v>
      </c>
      <c r="K23" s="199">
        <v>0.12946428571428573</v>
      </c>
      <c r="L23" s="256">
        <v>201.19520689655172</v>
      </c>
      <c r="M23" s="200">
        <v>5</v>
      </c>
      <c r="N23" s="199">
        <v>1.7301038062283738E-2</v>
      </c>
      <c r="O23" s="256">
        <v>163.23920000000001</v>
      </c>
      <c r="P23" s="200">
        <v>60</v>
      </c>
      <c r="Q23" s="199">
        <v>0.20761245674740483</v>
      </c>
      <c r="R23" s="256">
        <v>275.07279999999997</v>
      </c>
    </row>
    <row r="24" spans="1:18" x14ac:dyDescent="0.25">
      <c r="A24" s="204" t="s" vm="19">
        <v>20</v>
      </c>
      <c r="B24" s="200">
        <v>107</v>
      </c>
      <c r="C24" s="254">
        <v>158.71184112149533</v>
      </c>
      <c r="D24" s="198">
        <v>92</v>
      </c>
      <c r="E24" s="199">
        <v>0.85981308411214952</v>
      </c>
      <c r="F24" s="256">
        <v>157.15638043478262</v>
      </c>
      <c r="G24" s="200">
        <v>88</v>
      </c>
      <c r="H24" s="199">
        <v>0.95652173913043481</v>
      </c>
      <c r="I24" s="256">
        <v>157.51275000000001</v>
      </c>
      <c r="J24" s="200">
        <v>4</v>
      </c>
      <c r="K24" s="199">
        <v>4.3478260869565216E-2</v>
      </c>
      <c r="L24" s="256">
        <v>149.31625</v>
      </c>
      <c r="M24" s="200">
        <v>0</v>
      </c>
      <c r="N24" s="199">
        <v>0</v>
      </c>
      <c r="O24" s="256">
        <v>0</v>
      </c>
      <c r="P24" s="200">
        <v>15</v>
      </c>
      <c r="Q24" s="199">
        <v>0.14018691588785046</v>
      </c>
      <c r="R24" s="256">
        <v>168.25200000000001</v>
      </c>
    </row>
    <row r="25" spans="1:18" x14ac:dyDescent="0.25">
      <c r="A25" s="204" t="s" vm="20">
        <v>21</v>
      </c>
      <c r="B25" s="200" t="s">
        <v>208</v>
      </c>
      <c r="C25" s="254" t="s">
        <v>208</v>
      </c>
      <c r="D25" s="198" t="s">
        <v>208</v>
      </c>
      <c r="E25" s="199" t="s">
        <v>208</v>
      </c>
      <c r="F25" s="256" t="s">
        <v>208</v>
      </c>
      <c r="G25" s="200" t="s">
        <v>208</v>
      </c>
      <c r="H25" s="199" t="s">
        <v>208</v>
      </c>
      <c r="I25" s="256" t="s">
        <v>208</v>
      </c>
      <c r="J25" s="200" t="s">
        <v>208</v>
      </c>
      <c r="K25" s="199" t="s">
        <v>208</v>
      </c>
      <c r="L25" s="256" t="s">
        <v>208</v>
      </c>
      <c r="M25" s="200" t="s">
        <v>208</v>
      </c>
      <c r="N25" s="199" t="s">
        <v>208</v>
      </c>
      <c r="O25" s="256" t="s">
        <v>208</v>
      </c>
      <c r="P25" s="200" t="s">
        <v>208</v>
      </c>
      <c r="Q25" s="199" t="s">
        <v>208</v>
      </c>
      <c r="R25" s="256" t="s">
        <v>208</v>
      </c>
    </row>
    <row r="26" spans="1:18" s="214" customFormat="1" ht="15.75" thickBot="1" x14ac:dyDescent="0.3">
      <c r="A26" s="210" t="s">
        <v>101</v>
      </c>
      <c r="B26" s="211">
        <v>1623</v>
      </c>
      <c r="C26" s="255">
        <v>206.12153789279111</v>
      </c>
      <c r="D26" s="212">
        <v>1312</v>
      </c>
      <c r="E26" s="213">
        <v>0.80837954405422063</v>
      </c>
      <c r="F26" s="257">
        <v>191.82161966463414</v>
      </c>
      <c r="G26" s="211">
        <v>1201</v>
      </c>
      <c r="H26" s="213">
        <v>0.91539634146341464</v>
      </c>
      <c r="I26" s="257">
        <v>184.87341715237304</v>
      </c>
      <c r="J26" s="211">
        <v>111</v>
      </c>
      <c r="K26" s="213">
        <v>8.4603658536585372E-2</v>
      </c>
      <c r="L26" s="257">
        <v>266.99991891891892</v>
      </c>
      <c r="M26" s="211">
        <v>50</v>
      </c>
      <c r="N26" s="213">
        <v>3.0807147258163893E-2</v>
      </c>
      <c r="O26" s="257">
        <v>260.49020000000002</v>
      </c>
      <c r="P26" s="211">
        <v>261</v>
      </c>
      <c r="Q26" s="213">
        <v>0.16081330868761554</v>
      </c>
      <c r="R26" s="257">
        <v>267.58919923371644</v>
      </c>
    </row>
    <row r="27" spans="1:18" ht="15.75" thickTop="1" x14ac:dyDescent="0.25">
      <c r="A27" s="215"/>
      <c r="B27" s="199"/>
      <c r="C27" s="216"/>
      <c r="D27" s="199"/>
      <c r="E27" s="199"/>
      <c r="F27" s="216"/>
      <c r="G27" s="198"/>
      <c r="H27" s="199"/>
      <c r="I27" s="216"/>
      <c r="J27" s="198"/>
      <c r="K27" s="199"/>
      <c r="L27" s="216"/>
      <c r="M27" s="198"/>
      <c r="N27" s="199"/>
      <c r="O27" s="216"/>
      <c r="P27" s="198"/>
      <c r="Q27" s="199"/>
      <c r="R27" s="216"/>
    </row>
    <row r="28" spans="1:18" x14ac:dyDescent="0.25">
      <c r="A28" s="215"/>
      <c r="B28" s="198"/>
      <c r="C28" s="216"/>
      <c r="D28" s="198"/>
      <c r="E28" s="199"/>
      <c r="F28" s="216"/>
      <c r="G28" s="198"/>
      <c r="H28" s="199"/>
      <c r="I28" s="216"/>
      <c r="J28" s="198"/>
      <c r="K28" s="199"/>
      <c r="L28" s="216"/>
      <c r="M28" s="198"/>
      <c r="N28" s="199"/>
      <c r="O28" s="216"/>
      <c r="P28" s="198"/>
      <c r="Q28" s="199"/>
      <c r="R28" s="216"/>
    </row>
    <row r="29" spans="1:18" ht="15" customHeight="1" x14ac:dyDescent="0.25">
      <c r="A29" s="307" t="s">
        <v>31</v>
      </c>
      <c r="B29" s="310" t="s">
        <v>74</v>
      </c>
      <c r="C29" s="311"/>
      <c r="D29" s="291" t="s">
        <v>75</v>
      </c>
      <c r="E29" s="291"/>
      <c r="F29" s="306"/>
      <c r="G29" s="305" t="s">
        <v>76</v>
      </c>
      <c r="H29" s="291"/>
      <c r="I29" s="306"/>
      <c r="J29" s="305" t="s">
        <v>77</v>
      </c>
      <c r="K29" s="291"/>
      <c r="L29" s="306"/>
      <c r="M29" s="305" t="s">
        <v>182</v>
      </c>
      <c r="N29" s="291"/>
      <c r="O29" s="306"/>
      <c r="P29" s="305" t="s">
        <v>183</v>
      </c>
      <c r="Q29" s="291"/>
      <c r="R29" s="306"/>
    </row>
    <row r="30" spans="1:18" x14ac:dyDescent="0.25">
      <c r="A30" s="308"/>
      <c r="B30" s="120" t="s">
        <v>44</v>
      </c>
      <c r="C30" s="123" t="s">
        <v>111</v>
      </c>
      <c r="D30" s="93" t="s">
        <v>44</v>
      </c>
      <c r="E30" s="93" t="s">
        <v>43</v>
      </c>
      <c r="F30" s="118" t="s">
        <v>111</v>
      </c>
      <c r="G30" s="120" t="s">
        <v>44</v>
      </c>
      <c r="H30" s="93" t="s">
        <v>41</v>
      </c>
      <c r="I30" s="118" t="s">
        <v>111</v>
      </c>
      <c r="J30" s="120" t="s">
        <v>44</v>
      </c>
      <c r="K30" s="93" t="s">
        <v>41</v>
      </c>
      <c r="L30" s="118" t="s">
        <v>111</v>
      </c>
      <c r="M30" s="120" t="s">
        <v>44</v>
      </c>
      <c r="N30" s="93" t="s">
        <v>43</v>
      </c>
      <c r="O30" s="118" t="s">
        <v>111</v>
      </c>
      <c r="P30" s="120" t="s">
        <v>44</v>
      </c>
      <c r="Q30" s="93" t="s">
        <v>43</v>
      </c>
      <c r="R30" s="118" t="s">
        <v>111</v>
      </c>
    </row>
    <row r="31" spans="1:18" x14ac:dyDescent="0.25">
      <c r="A31" s="309"/>
      <c r="B31" s="121"/>
      <c r="C31" s="124" t="s">
        <v>169</v>
      </c>
      <c r="D31" s="94"/>
      <c r="E31" s="94"/>
      <c r="F31" s="119" t="s">
        <v>169</v>
      </c>
      <c r="G31" s="121"/>
      <c r="H31" s="94"/>
      <c r="I31" s="119" t="s">
        <v>169</v>
      </c>
      <c r="J31" s="121"/>
      <c r="K31" s="94"/>
      <c r="L31" s="119" t="s">
        <v>169</v>
      </c>
      <c r="M31" s="121"/>
      <c r="N31" s="94"/>
      <c r="O31" s="119" t="s">
        <v>169</v>
      </c>
      <c r="P31" s="121"/>
      <c r="Q31" s="94"/>
      <c r="R31" s="119" t="s">
        <v>169</v>
      </c>
    </row>
    <row r="32" spans="1:18" x14ac:dyDescent="0.25">
      <c r="A32" s="204" t="s">
        <v>212</v>
      </c>
      <c r="B32" s="200" t="s">
        <v>208</v>
      </c>
      <c r="C32" s="254" t="s">
        <v>208</v>
      </c>
      <c r="D32" s="198" t="s">
        <v>208</v>
      </c>
      <c r="E32" s="199" t="s">
        <v>208</v>
      </c>
      <c r="F32" s="256" t="s">
        <v>208</v>
      </c>
      <c r="G32" s="200" t="s">
        <v>208</v>
      </c>
      <c r="H32" s="199" t="s">
        <v>208</v>
      </c>
      <c r="I32" s="256" t="s">
        <v>208</v>
      </c>
      <c r="J32" s="200" t="s">
        <v>208</v>
      </c>
      <c r="K32" s="199" t="s">
        <v>208</v>
      </c>
      <c r="L32" s="256" t="s">
        <v>208</v>
      </c>
      <c r="M32" s="200" t="s">
        <v>208</v>
      </c>
      <c r="N32" s="199" t="s">
        <v>208</v>
      </c>
      <c r="O32" s="256" t="s">
        <v>208</v>
      </c>
      <c r="P32" s="200" t="s">
        <v>208</v>
      </c>
      <c r="Q32" s="199" t="s">
        <v>208</v>
      </c>
      <c r="R32" s="256" t="s">
        <v>208</v>
      </c>
    </row>
    <row r="33" spans="1:18" x14ac:dyDescent="0.25">
      <c r="A33" s="204" t="s" vm="1">
        <v>2</v>
      </c>
      <c r="B33" s="200" t="s">
        <v>208</v>
      </c>
      <c r="C33" s="254" t="s">
        <v>208</v>
      </c>
      <c r="D33" s="198" t="s">
        <v>208</v>
      </c>
      <c r="E33" s="199" t="s">
        <v>208</v>
      </c>
      <c r="F33" s="256" t="s">
        <v>208</v>
      </c>
      <c r="G33" s="200" t="s">
        <v>208</v>
      </c>
      <c r="H33" s="199" t="s">
        <v>208</v>
      </c>
      <c r="I33" s="256" t="s">
        <v>208</v>
      </c>
      <c r="J33" s="200" t="s">
        <v>208</v>
      </c>
      <c r="K33" s="199" t="s">
        <v>208</v>
      </c>
      <c r="L33" s="256" t="s">
        <v>208</v>
      </c>
      <c r="M33" s="200" t="s">
        <v>208</v>
      </c>
      <c r="N33" s="199" t="s">
        <v>208</v>
      </c>
      <c r="O33" s="256" t="s">
        <v>208</v>
      </c>
      <c r="P33" s="200" t="s">
        <v>208</v>
      </c>
      <c r="Q33" s="199" t="s">
        <v>208</v>
      </c>
      <c r="R33" s="256" t="s">
        <v>208</v>
      </c>
    </row>
    <row r="34" spans="1:18" x14ac:dyDescent="0.25">
      <c r="A34" s="204" t="s" vm="2">
        <v>3</v>
      </c>
      <c r="B34" s="200" t="s">
        <v>208</v>
      </c>
      <c r="C34" s="254" t="s">
        <v>208</v>
      </c>
      <c r="D34" s="198" t="s">
        <v>208</v>
      </c>
      <c r="E34" s="199" t="s">
        <v>208</v>
      </c>
      <c r="F34" s="256" t="s">
        <v>208</v>
      </c>
      <c r="G34" s="200" t="s">
        <v>208</v>
      </c>
      <c r="H34" s="199" t="s">
        <v>208</v>
      </c>
      <c r="I34" s="256" t="s">
        <v>208</v>
      </c>
      <c r="J34" s="200" t="s">
        <v>208</v>
      </c>
      <c r="K34" s="199" t="s">
        <v>208</v>
      </c>
      <c r="L34" s="256" t="s">
        <v>208</v>
      </c>
      <c r="M34" s="200" t="s">
        <v>208</v>
      </c>
      <c r="N34" s="199" t="s">
        <v>208</v>
      </c>
      <c r="O34" s="256" t="s">
        <v>208</v>
      </c>
      <c r="P34" s="200" t="s">
        <v>208</v>
      </c>
      <c r="Q34" s="199" t="s">
        <v>208</v>
      </c>
      <c r="R34" s="256" t="s">
        <v>208</v>
      </c>
    </row>
    <row r="35" spans="1:18" x14ac:dyDescent="0.25">
      <c r="A35" s="204" t="s">
        <v>282</v>
      </c>
      <c r="B35" s="200" t="s">
        <v>290</v>
      </c>
      <c r="C35" s="254" t="s">
        <v>290</v>
      </c>
      <c r="D35" s="198" t="s">
        <v>290</v>
      </c>
      <c r="E35" s="199" t="s">
        <v>290</v>
      </c>
      <c r="F35" s="256" t="s">
        <v>290</v>
      </c>
      <c r="G35" s="200" t="s">
        <v>290</v>
      </c>
      <c r="H35" s="199" t="s">
        <v>290</v>
      </c>
      <c r="I35" s="256" t="s">
        <v>290</v>
      </c>
      <c r="J35" s="200" t="s">
        <v>290</v>
      </c>
      <c r="K35" s="199" t="s">
        <v>290</v>
      </c>
      <c r="L35" s="256" t="s">
        <v>290</v>
      </c>
      <c r="M35" s="200" t="s">
        <v>290</v>
      </c>
      <c r="N35" s="199" t="s">
        <v>290</v>
      </c>
      <c r="O35" s="256" t="s">
        <v>290</v>
      </c>
      <c r="P35" s="200" t="s">
        <v>290</v>
      </c>
      <c r="Q35" s="199" t="s">
        <v>290</v>
      </c>
      <c r="R35" s="256" t="s">
        <v>290</v>
      </c>
    </row>
    <row r="36" spans="1:18" x14ac:dyDescent="0.25">
      <c r="A36" s="204" t="s">
        <v>207</v>
      </c>
      <c r="B36" s="200" t="s">
        <v>208</v>
      </c>
      <c r="C36" s="254" t="s">
        <v>208</v>
      </c>
      <c r="D36" s="198" t="s">
        <v>208</v>
      </c>
      <c r="E36" s="199" t="s">
        <v>208</v>
      </c>
      <c r="F36" s="256" t="s">
        <v>208</v>
      </c>
      <c r="G36" s="200" t="s">
        <v>208</v>
      </c>
      <c r="H36" s="199" t="s">
        <v>208</v>
      </c>
      <c r="I36" s="256" t="s">
        <v>208</v>
      </c>
      <c r="J36" s="200" t="s">
        <v>208</v>
      </c>
      <c r="K36" s="199" t="s">
        <v>208</v>
      </c>
      <c r="L36" s="256" t="s">
        <v>208</v>
      </c>
      <c r="M36" s="200" t="s">
        <v>208</v>
      </c>
      <c r="N36" s="199" t="s">
        <v>208</v>
      </c>
      <c r="O36" s="256" t="s">
        <v>208</v>
      </c>
      <c r="P36" s="200" t="s">
        <v>208</v>
      </c>
      <c r="Q36" s="199" t="s">
        <v>208</v>
      </c>
      <c r="R36" s="256" t="s">
        <v>208</v>
      </c>
    </row>
    <row r="37" spans="1:18" x14ac:dyDescent="0.25">
      <c r="A37" s="204" t="s" vm="4">
        <v>5</v>
      </c>
      <c r="B37" s="200" t="s">
        <v>208</v>
      </c>
      <c r="C37" s="254" t="s">
        <v>208</v>
      </c>
      <c r="D37" s="198" t="s">
        <v>208</v>
      </c>
      <c r="E37" s="199" t="s">
        <v>208</v>
      </c>
      <c r="F37" s="256" t="s">
        <v>208</v>
      </c>
      <c r="G37" s="200" t="s">
        <v>208</v>
      </c>
      <c r="H37" s="199" t="s">
        <v>208</v>
      </c>
      <c r="I37" s="256" t="s">
        <v>208</v>
      </c>
      <c r="J37" s="200" t="s">
        <v>208</v>
      </c>
      <c r="K37" s="199" t="s">
        <v>208</v>
      </c>
      <c r="L37" s="256" t="s">
        <v>208</v>
      </c>
      <c r="M37" s="200" t="s">
        <v>208</v>
      </c>
      <c r="N37" s="199" t="s">
        <v>208</v>
      </c>
      <c r="O37" s="256" t="s">
        <v>208</v>
      </c>
      <c r="P37" s="200" t="s">
        <v>208</v>
      </c>
      <c r="Q37" s="199" t="s">
        <v>208</v>
      </c>
      <c r="R37" s="256" t="s">
        <v>208</v>
      </c>
    </row>
    <row r="38" spans="1:18" x14ac:dyDescent="0.25">
      <c r="A38" s="204" t="s" vm="5">
        <v>6</v>
      </c>
      <c r="B38" s="200" t="s">
        <v>290</v>
      </c>
      <c r="C38" s="254" t="s">
        <v>290</v>
      </c>
      <c r="D38" s="198" t="s">
        <v>290</v>
      </c>
      <c r="E38" s="199" t="s">
        <v>290</v>
      </c>
      <c r="F38" s="256" t="s">
        <v>290</v>
      </c>
      <c r="G38" s="200" t="s">
        <v>290</v>
      </c>
      <c r="H38" s="199" t="s">
        <v>290</v>
      </c>
      <c r="I38" s="256" t="s">
        <v>290</v>
      </c>
      <c r="J38" s="200" t="s">
        <v>290</v>
      </c>
      <c r="K38" s="199" t="s">
        <v>290</v>
      </c>
      <c r="L38" s="256" t="s">
        <v>290</v>
      </c>
      <c r="M38" s="200" t="s">
        <v>290</v>
      </c>
      <c r="N38" s="199" t="s">
        <v>290</v>
      </c>
      <c r="O38" s="256" t="s">
        <v>290</v>
      </c>
      <c r="P38" s="200" t="s">
        <v>290</v>
      </c>
      <c r="Q38" s="199" t="s">
        <v>290</v>
      </c>
      <c r="R38" s="256" t="s">
        <v>290</v>
      </c>
    </row>
    <row r="39" spans="1:18" x14ac:dyDescent="0.25">
      <c r="A39" s="204" t="s" vm="6">
        <v>7</v>
      </c>
      <c r="B39" s="200" t="s">
        <v>208</v>
      </c>
      <c r="C39" s="254" t="s">
        <v>208</v>
      </c>
      <c r="D39" s="198" t="s">
        <v>208</v>
      </c>
      <c r="E39" s="199" t="s">
        <v>208</v>
      </c>
      <c r="F39" s="256" t="s">
        <v>208</v>
      </c>
      <c r="G39" s="200" t="s">
        <v>208</v>
      </c>
      <c r="H39" s="199" t="s">
        <v>208</v>
      </c>
      <c r="I39" s="256" t="s">
        <v>208</v>
      </c>
      <c r="J39" s="200" t="s">
        <v>208</v>
      </c>
      <c r="K39" s="199" t="s">
        <v>208</v>
      </c>
      <c r="L39" s="256" t="s">
        <v>208</v>
      </c>
      <c r="M39" s="200" t="s">
        <v>208</v>
      </c>
      <c r="N39" s="199" t="s">
        <v>208</v>
      </c>
      <c r="O39" s="256" t="s">
        <v>208</v>
      </c>
      <c r="P39" s="200" t="s">
        <v>208</v>
      </c>
      <c r="Q39" s="199" t="s">
        <v>208</v>
      </c>
      <c r="R39" s="256" t="s">
        <v>208</v>
      </c>
    </row>
    <row r="40" spans="1:18" x14ac:dyDescent="0.25">
      <c r="A40" s="204" t="s" vm="7">
        <v>8</v>
      </c>
      <c r="B40" s="200" t="s">
        <v>208</v>
      </c>
      <c r="C40" s="254" t="s">
        <v>208</v>
      </c>
      <c r="D40" s="198" t="s">
        <v>208</v>
      </c>
      <c r="E40" s="199" t="s">
        <v>208</v>
      </c>
      <c r="F40" s="256" t="s">
        <v>208</v>
      </c>
      <c r="G40" s="200" t="s">
        <v>208</v>
      </c>
      <c r="H40" s="199" t="s">
        <v>208</v>
      </c>
      <c r="I40" s="256" t="s">
        <v>208</v>
      </c>
      <c r="J40" s="200" t="s">
        <v>208</v>
      </c>
      <c r="K40" s="199" t="s">
        <v>208</v>
      </c>
      <c r="L40" s="256" t="s">
        <v>208</v>
      </c>
      <c r="M40" s="200" t="s">
        <v>208</v>
      </c>
      <c r="N40" s="199" t="s">
        <v>208</v>
      </c>
      <c r="O40" s="256" t="s">
        <v>208</v>
      </c>
      <c r="P40" s="200" t="s">
        <v>208</v>
      </c>
      <c r="Q40" s="199" t="s">
        <v>208</v>
      </c>
      <c r="R40" s="256" t="s">
        <v>208</v>
      </c>
    </row>
    <row r="41" spans="1:18" x14ac:dyDescent="0.25">
      <c r="A41" s="204" t="s">
        <v>213</v>
      </c>
      <c r="B41" s="200" t="s">
        <v>290</v>
      </c>
      <c r="C41" s="254" t="s">
        <v>290</v>
      </c>
      <c r="D41" s="198" t="s">
        <v>290</v>
      </c>
      <c r="E41" s="199" t="s">
        <v>290</v>
      </c>
      <c r="F41" s="256" t="s">
        <v>290</v>
      </c>
      <c r="G41" s="200" t="s">
        <v>290</v>
      </c>
      <c r="H41" s="199" t="s">
        <v>290</v>
      </c>
      <c r="I41" s="256" t="s">
        <v>290</v>
      </c>
      <c r="J41" s="200" t="s">
        <v>290</v>
      </c>
      <c r="K41" s="199" t="s">
        <v>290</v>
      </c>
      <c r="L41" s="256" t="s">
        <v>290</v>
      </c>
      <c r="M41" s="200" t="s">
        <v>290</v>
      </c>
      <c r="N41" s="199" t="s">
        <v>290</v>
      </c>
      <c r="O41" s="256" t="s">
        <v>290</v>
      </c>
      <c r="P41" s="200" t="s">
        <v>290</v>
      </c>
      <c r="Q41" s="199" t="s">
        <v>290</v>
      </c>
      <c r="R41" s="256" t="s">
        <v>290</v>
      </c>
    </row>
    <row r="42" spans="1:18" x14ac:dyDescent="0.25">
      <c r="A42" s="204" t="s" vm="8">
        <v>9</v>
      </c>
      <c r="B42" s="200" t="s">
        <v>208</v>
      </c>
      <c r="C42" s="254" t="s">
        <v>208</v>
      </c>
      <c r="D42" s="198" t="s">
        <v>208</v>
      </c>
      <c r="E42" s="199" t="s">
        <v>208</v>
      </c>
      <c r="F42" s="256" t="s">
        <v>208</v>
      </c>
      <c r="G42" s="200" t="s">
        <v>208</v>
      </c>
      <c r="H42" s="199" t="s">
        <v>208</v>
      </c>
      <c r="I42" s="256" t="s">
        <v>208</v>
      </c>
      <c r="J42" s="200" t="s">
        <v>208</v>
      </c>
      <c r="K42" s="199" t="s">
        <v>208</v>
      </c>
      <c r="L42" s="256" t="s">
        <v>208</v>
      </c>
      <c r="M42" s="200" t="s">
        <v>208</v>
      </c>
      <c r="N42" s="199" t="s">
        <v>208</v>
      </c>
      <c r="O42" s="256" t="s">
        <v>208</v>
      </c>
      <c r="P42" s="200" t="s">
        <v>208</v>
      </c>
      <c r="Q42" s="199" t="s">
        <v>208</v>
      </c>
      <c r="R42" s="256" t="s">
        <v>208</v>
      </c>
    </row>
    <row r="43" spans="1:18" x14ac:dyDescent="0.25">
      <c r="A43" s="204" t="s" vm="9">
        <v>10</v>
      </c>
      <c r="B43" s="200" t="s">
        <v>208</v>
      </c>
      <c r="C43" s="254" t="s">
        <v>208</v>
      </c>
      <c r="D43" s="198" t="s">
        <v>208</v>
      </c>
      <c r="E43" s="199" t="s">
        <v>208</v>
      </c>
      <c r="F43" s="256" t="s">
        <v>208</v>
      </c>
      <c r="G43" s="200" t="s">
        <v>208</v>
      </c>
      <c r="H43" s="199" t="s">
        <v>208</v>
      </c>
      <c r="I43" s="256" t="s">
        <v>208</v>
      </c>
      <c r="J43" s="200" t="s">
        <v>208</v>
      </c>
      <c r="K43" s="199" t="s">
        <v>208</v>
      </c>
      <c r="L43" s="256" t="s">
        <v>208</v>
      </c>
      <c r="M43" s="200" t="s">
        <v>208</v>
      </c>
      <c r="N43" s="199" t="s">
        <v>208</v>
      </c>
      <c r="O43" s="256" t="s">
        <v>208</v>
      </c>
      <c r="P43" s="200" t="s">
        <v>208</v>
      </c>
      <c r="Q43" s="199" t="s">
        <v>208</v>
      </c>
      <c r="R43" s="256" t="s">
        <v>208</v>
      </c>
    </row>
    <row r="44" spans="1:18" x14ac:dyDescent="0.25">
      <c r="A44" s="204" t="s" vm="10">
        <v>11</v>
      </c>
      <c r="B44" s="200" t="s">
        <v>208</v>
      </c>
      <c r="C44" s="254" t="s">
        <v>208</v>
      </c>
      <c r="D44" s="198" t="s">
        <v>208</v>
      </c>
      <c r="E44" s="199" t="s">
        <v>208</v>
      </c>
      <c r="F44" s="256" t="s">
        <v>208</v>
      </c>
      <c r="G44" s="200" t="s">
        <v>208</v>
      </c>
      <c r="H44" s="199" t="s">
        <v>208</v>
      </c>
      <c r="I44" s="256" t="s">
        <v>208</v>
      </c>
      <c r="J44" s="200" t="s">
        <v>208</v>
      </c>
      <c r="K44" s="199" t="s">
        <v>208</v>
      </c>
      <c r="L44" s="256" t="s">
        <v>208</v>
      </c>
      <c r="M44" s="200" t="s">
        <v>208</v>
      </c>
      <c r="N44" s="199" t="s">
        <v>208</v>
      </c>
      <c r="O44" s="256" t="s">
        <v>208</v>
      </c>
      <c r="P44" s="200" t="s">
        <v>208</v>
      </c>
      <c r="Q44" s="199" t="s">
        <v>208</v>
      </c>
      <c r="R44" s="256" t="s">
        <v>208</v>
      </c>
    </row>
    <row r="45" spans="1:18" x14ac:dyDescent="0.25">
      <c r="A45" s="204" t="s" vm="11">
        <v>12</v>
      </c>
      <c r="B45" s="200" t="s">
        <v>208</v>
      </c>
      <c r="C45" s="254" t="s">
        <v>208</v>
      </c>
      <c r="D45" s="198" t="s">
        <v>208</v>
      </c>
      <c r="E45" s="199" t="s">
        <v>208</v>
      </c>
      <c r="F45" s="256" t="s">
        <v>208</v>
      </c>
      <c r="G45" s="200" t="s">
        <v>208</v>
      </c>
      <c r="H45" s="199" t="s">
        <v>208</v>
      </c>
      <c r="I45" s="256" t="s">
        <v>208</v>
      </c>
      <c r="J45" s="200" t="s">
        <v>208</v>
      </c>
      <c r="K45" s="199" t="s">
        <v>208</v>
      </c>
      <c r="L45" s="256" t="s">
        <v>208</v>
      </c>
      <c r="M45" s="200" t="s">
        <v>208</v>
      </c>
      <c r="N45" s="199" t="s">
        <v>208</v>
      </c>
      <c r="O45" s="256" t="s">
        <v>208</v>
      </c>
      <c r="P45" s="200" t="s">
        <v>208</v>
      </c>
      <c r="Q45" s="199" t="s">
        <v>208</v>
      </c>
      <c r="R45" s="256" t="s">
        <v>208</v>
      </c>
    </row>
    <row r="46" spans="1:18" x14ac:dyDescent="0.25">
      <c r="A46" s="204" t="s" vm="13">
        <v>14</v>
      </c>
      <c r="B46" s="200" t="s">
        <v>290</v>
      </c>
      <c r="C46" s="254" t="s">
        <v>290</v>
      </c>
      <c r="D46" s="198" t="s">
        <v>290</v>
      </c>
      <c r="E46" s="199" t="s">
        <v>290</v>
      </c>
      <c r="F46" s="256" t="s">
        <v>290</v>
      </c>
      <c r="G46" s="200" t="s">
        <v>290</v>
      </c>
      <c r="H46" s="199" t="s">
        <v>290</v>
      </c>
      <c r="I46" s="256" t="s">
        <v>290</v>
      </c>
      <c r="J46" s="200" t="s">
        <v>290</v>
      </c>
      <c r="K46" s="199" t="s">
        <v>290</v>
      </c>
      <c r="L46" s="256" t="s">
        <v>290</v>
      </c>
      <c r="M46" s="200" t="s">
        <v>290</v>
      </c>
      <c r="N46" s="199" t="s">
        <v>290</v>
      </c>
      <c r="O46" s="256" t="s">
        <v>290</v>
      </c>
      <c r="P46" s="200" t="s">
        <v>290</v>
      </c>
      <c r="Q46" s="199" t="s">
        <v>290</v>
      </c>
      <c r="R46" s="256" t="s">
        <v>290</v>
      </c>
    </row>
    <row r="47" spans="1:18" x14ac:dyDescent="0.25">
      <c r="A47" s="204" t="s" vm="14">
        <v>15</v>
      </c>
      <c r="B47" s="200" t="s">
        <v>208</v>
      </c>
      <c r="C47" s="254" t="s">
        <v>208</v>
      </c>
      <c r="D47" s="198" t="s">
        <v>208</v>
      </c>
      <c r="E47" s="199" t="s">
        <v>208</v>
      </c>
      <c r="F47" s="256" t="s">
        <v>208</v>
      </c>
      <c r="G47" s="200" t="s">
        <v>208</v>
      </c>
      <c r="H47" s="199" t="s">
        <v>208</v>
      </c>
      <c r="I47" s="256" t="s">
        <v>208</v>
      </c>
      <c r="J47" s="200" t="s">
        <v>208</v>
      </c>
      <c r="K47" s="199" t="s">
        <v>208</v>
      </c>
      <c r="L47" s="256" t="s">
        <v>208</v>
      </c>
      <c r="M47" s="200" t="s">
        <v>208</v>
      </c>
      <c r="N47" s="199" t="s">
        <v>208</v>
      </c>
      <c r="O47" s="256" t="s">
        <v>208</v>
      </c>
      <c r="P47" s="200" t="s">
        <v>208</v>
      </c>
      <c r="Q47" s="199" t="s">
        <v>208</v>
      </c>
      <c r="R47" s="256" t="s">
        <v>208</v>
      </c>
    </row>
    <row r="48" spans="1:18" x14ac:dyDescent="0.25">
      <c r="A48" s="204" t="s" vm="17">
        <v>18</v>
      </c>
      <c r="B48" s="200" t="s">
        <v>208</v>
      </c>
      <c r="C48" s="254" t="s">
        <v>208</v>
      </c>
      <c r="D48" s="198" t="s">
        <v>208</v>
      </c>
      <c r="E48" s="199" t="s">
        <v>208</v>
      </c>
      <c r="F48" s="256" t="s">
        <v>208</v>
      </c>
      <c r="G48" s="200" t="s">
        <v>208</v>
      </c>
      <c r="H48" s="199" t="s">
        <v>208</v>
      </c>
      <c r="I48" s="256" t="s">
        <v>208</v>
      </c>
      <c r="J48" s="200" t="s">
        <v>208</v>
      </c>
      <c r="K48" s="199" t="s">
        <v>208</v>
      </c>
      <c r="L48" s="256" t="s">
        <v>208</v>
      </c>
      <c r="M48" s="200" t="s">
        <v>208</v>
      </c>
      <c r="N48" s="199" t="s">
        <v>208</v>
      </c>
      <c r="O48" s="256" t="s">
        <v>208</v>
      </c>
      <c r="P48" s="200" t="s">
        <v>208</v>
      </c>
      <c r="Q48" s="199" t="s">
        <v>208</v>
      </c>
      <c r="R48" s="256" t="s">
        <v>208</v>
      </c>
    </row>
    <row r="49" spans="1:18" x14ac:dyDescent="0.25">
      <c r="A49" s="204" t="s">
        <v>214</v>
      </c>
      <c r="B49" s="200" t="s">
        <v>208</v>
      </c>
      <c r="C49" s="254" t="s">
        <v>208</v>
      </c>
      <c r="D49" s="198" t="s">
        <v>208</v>
      </c>
      <c r="E49" s="199" t="s">
        <v>208</v>
      </c>
      <c r="F49" s="256" t="s">
        <v>208</v>
      </c>
      <c r="G49" s="200" t="s">
        <v>208</v>
      </c>
      <c r="H49" s="199" t="s">
        <v>208</v>
      </c>
      <c r="I49" s="256" t="s">
        <v>208</v>
      </c>
      <c r="J49" s="200" t="s">
        <v>208</v>
      </c>
      <c r="K49" s="199" t="s">
        <v>208</v>
      </c>
      <c r="L49" s="256" t="s">
        <v>208</v>
      </c>
      <c r="M49" s="200" t="s">
        <v>208</v>
      </c>
      <c r="N49" s="199" t="s">
        <v>208</v>
      </c>
      <c r="O49" s="256" t="s">
        <v>208</v>
      </c>
      <c r="P49" s="200" t="s">
        <v>208</v>
      </c>
      <c r="Q49" s="199" t="s">
        <v>208</v>
      </c>
      <c r="R49" s="256" t="s">
        <v>208</v>
      </c>
    </row>
    <row r="50" spans="1:18" x14ac:dyDescent="0.25">
      <c r="A50" s="204" t="s" vm="19">
        <v>20</v>
      </c>
      <c r="B50" s="200" t="s">
        <v>208</v>
      </c>
      <c r="C50" s="254" t="s">
        <v>208</v>
      </c>
      <c r="D50" s="198" t="s">
        <v>208</v>
      </c>
      <c r="E50" s="199" t="s">
        <v>208</v>
      </c>
      <c r="F50" s="256" t="s">
        <v>208</v>
      </c>
      <c r="G50" s="200" t="s">
        <v>208</v>
      </c>
      <c r="H50" s="199" t="s">
        <v>208</v>
      </c>
      <c r="I50" s="256" t="s">
        <v>208</v>
      </c>
      <c r="J50" s="200" t="s">
        <v>208</v>
      </c>
      <c r="K50" s="199" t="s">
        <v>208</v>
      </c>
      <c r="L50" s="256" t="s">
        <v>208</v>
      </c>
      <c r="M50" s="200" t="s">
        <v>208</v>
      </c>
      <c r="N50" s="199" t="s">
        <v>208</v>
      </c>
      <c r="O50" s="256" t="s">
        <v>208</v>
      </c>
      <c r="P50" s="200" t="s">
        <v>208</v>
      </c>
      <c r="Q50" s="199" t="s">
        <v>208</v>
      </c>
      <c r="R50" s="256" t="s">
        <v>208</v>
      </c>
    </row>
    <row r="51" spans="1:18" x14ac:dyDescent="0.25">
      <c r="A51" s="204" t="s" vm="20">
        <v>21</v>
      </c>
      <c r="B51" s="200" t="s">
        <v>208</v>
      </c>
      <c r="C51" s="254" t="s">
        <v>208</v>
      </c>
      <c r="D51" s="198" t="s">
        <v>208</v>
      </c>
      <c r="E51" s="199" t="s">
        <v>208</v>
      </c>
      <c r="F51" s="256" t="s">
        <v>208</v>
      </c>
      <c r="G51" s="200" t="s">
        <v>208</v>
      </c>
      <c r="H51" s="199" t="s">
        <v>208</v>
      </c>
      <c r="I51" s="256" t="s">
        <v>208</v>
      </c>
      <c r="J51" s="200" t="s">
        <v>208</v>
      </c>
      <c r="K51" s="199" t="s">
        <v>208</v>
      </c>
      <c r="L51" s="256" t="s">
        <v>208</v>
      </c>
      <c r="M51" s="200" t="s">
        <v>208</v>
      </c>
      <c r="N51" s="199" t="s">
        <v>208</v>
      </c>
      <c r="O51" s="256" t="s">
        <v>208</v>
      </c>
      <c r="P51" s="200" t="s">
        <v>208</v>
      </c>
      <c r="Q51" s="199" t="s">
        <v>208</v>
      </c>
      <c r="R51" s="256" t="s">
        <v>208</v>
      </c>
    </row>
    <row r="52" spans="1:18" s="214" customFormat="1" ht="15.75" thickBot="1" x14ac:dyDescent="0.3">
      <c r="A52" s="210" t="s">
        <v>101</v>
      </c>
      <c r="B52" s="211">
        <v>138</v>
      </c>
      <c r="C52" s="255">
        <v>354.94121014492754</v>
      </c>
      <c r="D52" s="212">
        <v>86</v>
      </c>
      <c r="E52" s="213">
        <v>0.62318840579710144</v>
      </c>
      <c r="F52" s="257">
        <v>255.27600000000001</v>
      </c>
      <c r="G52" s="211">
        <v>55</v>
      </c>
      <c r="H52" s="213">
        <v>0.63953488372093026</v>
      </c>
      <c r="I52" s="257">
        <v>235.21405454545453</v>
      </c>
      <c r="J52" s="211">
        <v>31</v>
      </c>
      <c r="K52" s="213">
        <v>0.36046511627906974</v>
      </c>
      <c r="L52" s="257">
        <v>290.86977419354838</v>
      </c>
      <c r="M52" s="211">
        <v>10</v>
      </c>
      <c r="N52" s="213">
        <v>7.2463768115942032E-2</v>
      </c>
      <c r="O52" s="257">
        <v>373.32140000000004</v>
      </c>
      <c r="P52" s="211">
        <v>42</v>
      </c>
      <c r="Q52" s="213">
        <v>0.30434782608695654</v>
      </c>
      <c r="R52" s="257">
        <v>554.64135714285715</v>
      </c>
    </row>
    <row r="53" spans="1:18" ht="15.75" thickTop="1" x14ac:dyDescent="0.25">
      <c r="B53" s="199"/>
      <c r="C53" s="216"/>
      <c r="D53" s="199"/>
    </row>
    <row r="55" spans="1:18" ht="15" customHeight="1" x14ac:dyDescent="0.25">
      <c r="A55" s="307" t="s">
        <v>32</v>
      </c>
      <c r="B55" s="310" t="s">
        <v>74</v>
      </c>
      <c r="C55" s="311"/>
      <c r="D55" s="291" t="s">
        <v>75</v>
      </c>
      <c r="E55" s="291"/>
      <c r="F55" s="306"/>
      <c r="G55" s="305" t="s">
        <v>76</v>
      </c>
      <c r="H55" s="291"/>
      <c r="I55" s="306"/>
      <c r="J55" s="305" t="s">
        <v>77</v>
      </c>
      <c r="K55" s="291"/>
      <c r="L55" s="306"/>
      <c r="M55" s="305" t="s">
        <v>182</v>
      </c>
      <c r="N55" s="291"/>
      <c r="O55" s="306"/>
      <c r="P55" s="305" t="s">
        <v>183</v>
      </c>
      <c r="Q55" s="291"/>
      <c r="R55" s="306"/>
    </row>
    <row r="56" spans="1:18" x14ac:dyDescent="0.25">
      <c r="A56" s="308"/>
      <c r="B56" s="120" t="s">
        <v>44</v>
      </c>
      <c r="C56" s="123" t="s">
        <v>111</v>
      </c>
      <c r="D56" s="93" t="s">
        <v>44</v>
      </c>
      <c r="E56" s="93" t="s">
        <v>43</v>
      </c>
      <c r="F56" s="118" t="s">
        <v>111</v>
      </c>
      <c r="G56" s="120" t="s">
        <v>44</v>
      </c>
      <c r="H56" s="93" t="s">
        <v>41</v>
      </c>
      <c r="I56" s="118" t="s">
        <v>111</v>
      </c>
      <c r="J56" s="120" t="s">
        <v>44</v>
      </c>
      <c r="K56" s="93" t="s">
        <v>41</v>
      </c>
      <c r="L56" s="118" t="s">
        <v>111</v>
      </c>
      <c r="M56" s="120" t="s">
        <v>44</v>
      </c>
      <c r="N56" s="93" t="s">
        <v>43</v>
      </c>
      <c r="O56" s="118" t="s">
        <v>111</v>
      </c>
      <c r="P56" s="120" t="s">
        <v>44</v>
      </c>
      <c r="Q56" s="93" t="s">
        <v>43</v>
      </c>
      <c r="R56" s="118" t="s">
        <v>111</v>
      </c>
    </row>
    <row r="57" spans="1:18" x14ac:dyDescent="0.25">
      <c r="A57" s="309"/>
      <c r="B57" s="121"/>
      <c r="C57" s="124" t="s">
        <v>169</v>
      </c>
      <c r="D57" s="94"/>
      <c r="E57" s="94"/>
      <c r="F57" s="119" t="s">
        <v>169</v>
      </c>
      <c r="G57" s="121"/>
      <c r="H57" s="94"/>
      <c r="I57" s="119" t="s">
        <v>169</v>
      </c>
      <c r="J57" s="121"/>
      <c r="K57" s="94"/>
      <c r="L57" s="119" t="s">
        <v>169</v>
      </c>
      <c r="M57" s="121"/>
      <c r="N57" s="94"/>
      <c r="O57" s="119" t="s">
        <v>169</v>
      </c>
      <c r="P57" s="121"/>
      <c r="Q57" s="94"/>
      <c r="R57" s="119" t="s">
        <v>169</v>
      </c>
    </row>
    <row r="58" spans="1:18" x14ac:dyDescent="0.25">
      <c r="A58" s="204" t="s">
        <v>212</v>
      </c>
      <c r="B58" s="228" t="s">
        <v>208</v>
      </c>
      <c r="C58" s="253" t="s">
        <v>208</v>
      </c>
      <c r="D58" s="229" t="s">
        <v>208</v>
      </c>
      <c r="E58" s="199" t="s">
        <v>208</v>
      </c>
      <c r="F58" s="256" t="s">
        <v>208</v>
      </c>
      <c r="G58" s="200" t="s">
        <v>208</v>
      </c>
      <c r="H58" s="199" t="s">
        <v>208</v>
      </c>
      <c r="I58" s="256" t="s">
        <v>208</v>
      </c>
      <c r="J58" s="200" t="s">
        <v>208</v>
      </c>
      <c r="K58" s="199" t="s">
        <v>208</v>
      </c>
      <c r="L58" s="256" t="s">
        <v>208</v>
      </c>
      <c r="M58" s="200" t="s">
        <v>208</v>
      </c>
      <c r="N58" s="199" t="s">
        <v>208</v>
      </c>
      <c r="O58" s="256" t="s">
        <v>208</v>
      </c>
      <c r="P58" s="200" t="s">
        <v>208</v>
      </c>
      <c r="Q58" s="199" t="s">
        <v>208</v>
      </c>
      <c r="R58" s="256" t="s">
        <v>208</v>
      </c>
    </row>
    <row r="59" spans="1:18" x14ac:dyDescent="0.25">
      <c r="A59" s="204" t="s" vm="1">
        <v>2</v>
      </c>
      <c r="B59" s="200" t="s">
        <v>208</v>
      </c>
      <c r="C59" s="254" t="s">
        <v>208</v>
      </c>
      <c r="D59" s="198" t="s">
        <v>208</v>
      </c>
      <c r="E59" s="199" t="s">
        <v>208</v>
      </c>
      <c r="F59" s="256" t="s">
        <v>208</v>
      </c>
      <c r="G59" s="200" t="s">
        <v>208</v>
      </c>
      <c r="H59" s="199" t="s">
        <v>208</v>
      </c>
      <c r="I59" s="256" t="s">
        <v>208</v>
      </c>
      <c r="J59" s="200" t="s">
        <v>208</v>
      </c>
      <c r="K59" s="199" t="s">
        <v>208</v>
      </c>
      <c r="L59" s="256" t="s">
        <v>208</v>
      </c>
      <c r="M59" s="200" t="s">
        <v>208</v>
      </c>
      <c r="N59" s="199" t="s">
        <v>208</v>
      </c>
      <c r="O59" s="256" t="s">
        <v>208</v>
      </c>
      <c r="P59" s="200" t="s">
        <v>208</v>
      </c>
      <c r="Q59" s="199" t="s">
        <v>208</v>
      </c>
      <c r="R59" s="256" t="s">
        <v>208</v>
      </c>
    </row>
    <row r="60" spans="1:18" x14ac:dyDescent="0.25">
      <c r="A60" s="204" t="s" vm="2">
        <v>3</v>
      </c>
      <c r="B60" s="200" t="s">
        <v>208</v>
      </c>
      <c r="C60" s="254" t="s">
        <v>208</v>
      </c>
      <c r="D60" s="198" t="s">
        <v>208</v>
      </c>
      <c r="E60" s="199" t="s">
        <v>208</v>
      </c>
      <c r="F60" s="256" t="s">
        <v>208</v>
      </c>
      <c r="G60" s="200" t="s">
        <v>208</v>
      </c>
      <c r="H60" s="199" t="s">
        <v>208</v>
      </c>
      <c r="I60" s="256" t="s">
        <v>208</v>
      </c>
      <c r="J60" s="200" t="s">
        <v>208</v>
      </c>
      <c r="K60" s="199" t="s">
        <v>208</v>
      </c>
      <c r="L60" s="256" t="s">
        <v>208</v>
      </c>
      <c r="M60" s="200" t="s">
        <v>208</v>
      </c>
      <c r="N60" s="199" t="s">
        <v>208</v>
      </c>
      <c r="O60" s="256" t="s">
        <v>208</v>
      </c>
      <c r="P60" s="200" t="s">
        <v>208</v>
      </c>
      <c r="Q60" s="199" t="s">
        <v>208</v>
      </c>
      <c r="R60" s="256" t="s">
        <v>208</v>
      </c>
    </row>
    <row r="61" spans="1:18" x14ac:dyDescent="0.25">
      <c r="A61" s="204" t="s">
        <v>282</v>
      </c>
      <c r="B61" s="200" t="s">
        <v>208</v>
      </c>
      <c r="C61" s="254" t="s">
        <v>208</v>
      </c>
      <c r="D61" s="198" t="s">
        <v>208</v>
      </c>
      <c r="E61" s="199" t="s">
        <v>208</v>
      </c>
      <c r="F61" s="256" t="s">
        <v>208</v>
      </c>
      <c r="G61" s="200" t="s">
        <v>208</v>
      </c>
      <c r="H61" s="199" t="s">
        <v>208</v>
      </c>
      <c r="I61" s="256" t="s">
        <v>208</v>
      </c>
      <c r="J61" s="200" t="s">
        <v>208</v>
      </c>
      <c r="K61" s="199" t="s">
        <v>208</v>
      </c>
      <c r="L61" s="256" t="s">
        <v>208</v>
      </c>
      <c r="M61" s="200" t="s">
        <v>208</v>
      </c>
      <c r="N61" s="199" t="s">
        <v>208</v>
      </c>
      <c r="O61" s="256" t="s">
        <v>208</v>
      </c>
      <c r="P61" s="200" t="s">
        <v>208</v>
      </c>
      <c r="Q61" s="199" t="s">
        <v>208</v>
      </c>
      <c r="R61" s="256" t="s">
        <v>208</v>
      </c>
    </row>
    <row r="62" spans="1:18" x14ac:dyDescent="0.25">
      <c r="A62" s="204" t="s">
        <v>207</v>
      </c>
      <c r="B62" s="200" t="s">
        <v>208</v>
      </c>
      <c r="C62" s="254" t="s">
        <v>208</v>
      </c>
      <c r="D62" s="198" t="s">
        <v>208</v>
      </c>
      <c r="E62" s="199" t="s">
        <v>208</v>
      </c>
      <c r="F62" s="256" t="s">
        <v>208</v>
      </c>
      <c r="G62" s="200" t="s">
        <v>208</v>
      </c>
      <c r="H62" s="199" t="s">
        <v>208</v>
      </c>
      <c r="I62" s="256" t="s">
        <v>208</v>
      </c>
      <c r="J62" s="200" t="s">
        <v>208</v>
      </c>
      <c r="K62" s="199" t="s">
        <v>208</v>
      </c>
      <c r="L62" s="256" t="s">
        <v>208</v>
      </c>
      <c r="M62" s="200" t="s">
        <v>208</v>
      </c>
      <c r="N62" s="199" t="s">
        <v>208</v>
      </c>
      <c r="O62" s="256" t="s">
        <v>208</v>
      </c>
      <c r="P62" s="200" t="s">
        <v>208</v>
      </c>
      <c r="Q62" s="199" t="s">
        <v>208</v>
      </c>
      <c r="R62" s="256" t="s">
        <v>208</v>
      </c>
    </row>
    <row r="63" spans="1:18" x14ac:dyDescent="0.25">
      <c r="A63" s="204" t="s" vm="4">
        <v>5</v>
      </c>
      <c r="B63" s="200" t="s">
        <v>208</v>
      </c>
      <c r="C63" s="254" t="s">
        <v>208</v>
      </c>
      <c r="D63" s="198" t="s">
        <v>208</v>
      </c>
      <c r="E63" s="199" t="s">
        <v>208</v>
      </c>
      <c r="F63" s="256" t="s">
        <v>208</v>
      </c>
      <c r="G63" s="200" t="s">
        <v>208</v>
      </c>
      <c r="H63" s="199" t="s">
        <v>208</v>
      </c>
      <c r="I63" s="256" t="s">
        <v>208</v>
      </c>
      <c r="J63" s="200" t="s">
        <v>208</v>
      </c>
      <c r="K63" s="199" t="s">
        <v>208</v>
      </c>
      <c r="L63" s="256" t="s">
        <v>208</v>
      </c>
      <c r="M63" s="200" t="s">
        <v>208</v>
      </c>
      <c r="N63" s="199" t="s">
        <v>208</v>
      </c>
      <c r="O63" s="256" t="s">
        <v>208</v>
      </c>
      <c r="P63" s="200" t="s">
        <v>208</v>
      </c>
      <c r="Q63" s="199" t="s">
        <v>208</v>
      </c>
      <c r="R63" s="256" t="s">
        <v>208</v>
      </c>
    </row>
    <row r="64" spans="1:18" x14ac:dyDescent="0.25">
      <c r="A64" s="204" t="s" vm="5">
        <v>6</v>
      </c>
      <c r="B64" s="200">
        <v>0</v>
      </c>
      <c r="C64" s="254">
        <v>0</v>
      </c>
      <c r="D64" s="198">
        <v>0</v>
      </c>
      <c r="E64" s="199" t="s">
        <v>199</v>
      </c>
      <c r="F64" s="256">
        <v>0</v>
      </c>
      <c r="G64" s="200">
        <v>0</v>
      </c>
      <c r="H64" s="199" t="s">
        <v>199</v>
      </c>
      <c r="I64" s="256">
        <v>0</v>
      </c>
      <c r="J64" s="200">
        <v>0</v>
      </c>
      <c r="K64" s="199" t="s">
        <v>199</v>
      </c>
      <c r="L64" s="256">
        <v>0</v>
      </c>
      <c r="M64" s="200">
        <v>0</v>
      </c>
      <c r="N64" s="199" t="s">
        <v>199</v>
      </c>
      <c r="O64" s="256">
        <v>0</v>
      </c>
      <c r="P64" s="200">
        <v>0</v>
      </c>
      <c r="Q64" s="199" t="s">
        <v>199</v>
      </c>
      <c r="R64" s="256">
        <v>0</v>
      </c>
    </row>
    <row r="65" spans="1:18" x14ac:dyDescent="0.25">
      <c r="A65" s="204" t="s" vm="6">
        <v>7</v>
      </c>
      <c r="B65" s="200">
        <v>81</v>
      </c>
      <c r="C65" s="254">
        <v>86.196197530864197</v>
      </c>
      <c r="D65" s="198">
        <v>74</v>
      </c>
      <c r="E65" s="199">
        <v>0.9135802469135802</v>
      </c>
      <c r="F65" s="256">
        <v>86.089702702702709</v>
      </c>
      <c r="G65" s="200">
        <v>60</v>
      </c>
      <c r="H65" s="199">
        <v>0.81081081081081086</v>
      </c>
      <c r="I65" s="256">
        <v>83.212883333333338</v>
      </c>
      <c r="J65" s="200">
        <v>14</v>
      </c>
      <c r="K65" s="199">
        <v>0.1891891891891892</v>
      </c>
      <c r="L65" s="256">
        <v>98.418928571428566</v>
      </c>
      <c r="M65" s="200">
        <v>1</v>
      </c>
      <c r="N65" s="199">
        <v>1.2345679012345678E-2</v>
      </c>
      <c r="O65" s="256">
        <v>165</v>
      </c>
      <c r="P65" s="200">
        <v>6</v>
      </c>
      <c r="Q65" s="199">
        <v>7.407407407407407E-2</v>
      </c>
      <c r="R65" s="256">
        <v>74.375666666666675</v>
      </c>
    </row>
    <row r="66" spans="1:18" x14ac:dyDescent="0.25">
      <c r="A66" s="204" t="s" vm="7">
        <v>8</v>
      </c>
      <c r="B66" s="200">
        <v>766</v>
      </c>
      <c r="C66" s="254">
        <v>36.283289817232379</v>
      </c>
      <c r="D66" s="198">
        <v>730</v>
      </c>
      <c r="E66" s="199">
        <v>0.95300261096605743</v>
      </c>
      <c r="F66" s="256">
        <v>35.997260273972607</v>
      </c>
      <c r="G66" s="200">
        <v>618</v>
      </c>
      <c r="H66" s="199">
        <v>0.84657534246575339</v>
      </c>
      <c r="I66" s="256">
        <v>36.072815533980581</v>
      </c>
      <c r="J66" s="200">
        <v>112</v>
      </c>
      <c r="K66" s="199">
        <v>0.15342465753424658</v>
      </c>
      <c r="L66" s="256">
        <v>35.580357142857146</v>
      </c>
      <c r="M66" s="200">
        <v>15</v>
      </c>
      <c r="N66" s="199">
        <v>1.95822454308094E-2</v>
      </c>
      <c r="O66" s="256">
        <v>44.333333333333336</v>
      </c>
      <c r="P66" s="200">
        <v>21</v>
      </c>
      <c r="Q66" s="199">
        <v>2.7415143603133161E-2</v>
      </c>
      <c r="R66" s="256">
        <v>40.476190476190474</v>
      </c>
    </row>
    <row r="67" spans="1:18" x14ac:dyDescent="0.25">
      <c r="A67" s="204" t="s">
        <v>213</v>
      </c>
      <c r="B67" s="200" t="s">
        <v>290</v>
      </c>
      <c r="C67" s="254" t="s">
        <v>290</v>
      </c>
      <c r="D67" s="198" t="s">
        <v>290</v>
      </c>
      <c r="E67" s="199" t="s">
        <v>290</v>
      </c>
      <c r="F67" s="256" t="s">
        <v>290</v>
      </c>
      <c r="G67" s="200" t="s">
        <v>290</v>
      </c>
      <c r="H67" s="199" t="s">
        <v>290</v>
      </c>
      <c r="I67" s="256" t="s">
        <v>290</v>
      </c>
      <c r="J67" s="200" t="s">
        <v>290</v>
      </c>
      <c r="K67" s="199" t="s">
        <v>290</v>
      </c>
      <c r="L67" s="256" t="s">
        <v>290</v>
      </c>
      <c r="M67" s="200" t="s">
        <v>290</v>
      </c>
      <c r="N67" s="199" t="s">
        <v>290</v>
      </c>
      <c r="O67" s="256" t="s">
        <v>290</v>
      </c>
      <c r="P67" s="200" t="s">
        <v>290</v>
      </c>
      <c r="Q67" s="199" t="s">
        <v>290</v>
      </c>
      <c r="R67" s="256" t="s">
        <v>290</v>
      </c>
    </row>
    <row r="68" spans="1:18" x14ac:dyDescent="0.25">
      <c r="A68" s="204" t="s" vm="8">
        <v>9</v>
      </c>
      <c r="B68" s="200" t="s">
        <v>208</v>
      </c>
      <c r="C68" s="254" t="s">
        <v>208</v>
      </c>
      <c r="D68" s="198" t="s">
        <v>208</v>
      </c>
      <c r="E68" s="199" t="s">
        <v>208</v>
      </c>
      <c r="F68" s="256" t="s">
        <v>208</v>
      </c>
      <c r="G68" s="200" t="s">
        <v>208</v>
      </c>
      <c r="H68" s="199" t="s">
        <v>208</v>
      </c>
      <c r="I68" s="256" t="s">
        <v>208</v>
      </c>
      <c r="J68" s="200" t="s">
        <v>208</v>
      </c>
      <c r="K68" s="199" t="s">
        <v>208</v>
      </c>
      <c r="L68" s="256" t="s">
        <v>208</v>
      </c>
      <c r="M68" s="200" t="s">
        <v>208</v>
      </c>
      <c r="N68" s="199" t="s">
        <v>208</v>
      </c>
      <c r="O68" s="256" t="s">
        <v>208</v>
      </c>
      <c r="P68" s="200" t="s">
        <v>208</v>
      </c>
      <c r="Q68" s="199" t="s">
        <v>208</v>
      </c>
      <c r="R68" s="256" t="s">
        <v>208</v>
      </c>
    </row>
    <row r="69" spans="1:18" x14ac:dyDescent="0.25">
      <c r="A69" s="204" t="s" vm="9">
        <v>10</v>
      </c>
      <c r="B69" s="200">
        <v>0</v>
      </c>
      <c r="C69" s="254">
        <v>0</v>
      </c>
      <c r="D69" s="198">
        <v>0</v>
      </c>
      <c r="E69" s="199" t="s">
        <v>199</v>
      </c>
      <c r="F69" s="256">
        <v>0</v>
      </c>
      <c r="G69" s="200">
        <v>0</v>
      </c>
      <c r="H69" s="199" t="s">
        <v>199</v>
      </c>
      <c r="I69" s="256">
        <v>0</v>
      </c>
      <c r="J69" s="200">
        <v>0</v>
      </c>
      <c r="K69" s="199" t="s">
        <v>199</v>
      </c>
      <c r="L69" s="256">
        <v>0</v>
      </c>
      <c r="M69" s="200">
        <v>0</v>
      </c>
      <c r="N69" s="199" t="s">
        <v>199</v>
      </c>
      <c r="O69" s="256">
        <v>0</v>
      </c>
      <c r="P69" s="200">
        <v>0</v>
      </c>
      <c r="Q69" s="199" t="s">
        <v>199</v>
      </c>
      <c r="R69" s="256">
        <v>0</v>
      </c>
    </row>
    <row r="70" spans="1:18" x14ac:dyDescent="0.25">
      <c r="A70" s="204" t="s" vm="10">
        <v>11</v>
      </c>
      <c r="B70" s="200" t="s">
        <v>208</v>
      </c>
      <c r="C70" s="254" t="s">
        <v>208</v>
      </c>
      <c r="D70" s="198" t="s">
        <v>208</v>
      </c>
      <c r="E70" s="199" t="s">
        <v>208</v>
      </c>
      <c r="F70" s="256" t="s">
        <v>208</v>
      </c>
      <c r="G70" s="200" t="s">
        <v>208</v>
      </c>
      <c r="H70" s="199" t="s">
        <v>208</v>
      </c>
      <c r="I70" s="256" t="s">
        <v>208</v>
      </c>
      <c r="J70" s="200" t="s">
        <v>208</v>
      </c>
      <c r="K70" s="199" t="s">
        <v>208</v>
      </c>
      <c r="L70" s="256" t="s">
        <v>208</v>
      </c>
      <c r="M70" s="200" t="s">
        <v>208</v>
      </c>
      <c r="N70" s="199" t="s">
        <v>208</v>
      </c>
      <c r="O70" s="256" t="s">
        <v>208</v>
      </c>
      <c r="P70" s="200" t="s">
        <v>208</v>
      </c>
      <c r="Q70" s="199" t="s">
        <v>208</v>
      </c>
      <c r="R70" s="256" t="s">
        <v>208</v>
      </c>
    </row>
    <row r="71" spans="1:18" x14ac:dyDescent="0.25">
      <c r="A71" s="204" t="s" vm="11">
        <v>12</v>
      </c>
      <c r="B71" s="200">
        <v>72</v>
      </c>
      <c r="C71" s="254">
        <v>63.343722222222219</v>
      </c>
      <c r="D71" s="198">
        <v>52</v>
      </c>
      <c r="E71" s="199">
        <v>0.72222222222222221</v>
      </c>
      <c r="F71" s="256">
        <v>77.456480769230765</v>
      </c>
      <c r="G71" s="200">
        <v>48</v>
      </c>
      <c r="H71" s="199">
        <v>0.92307692307692313</v>
      </c>
      <c r="I71" s="256">
        <v>81.463250000000002</v>
      </c>
      <c r="J71" s="200">
        <v>4</v>
      </c>
      <c r="K71" s="199">
        <v>7.6923076923076927E-2</v>
      </c>
      <c r="L71" s="256">
        <v>29.375250000000001</v>
      </c>
      <c r="M71" s="200">
        <v>9</v>
      </c>
      <c r="N71" s="199">
        <v>0.125</v>
      </c>
      <c r="O71" s="256">
        <v>3.4876666666666667</v>
      </c>
      <c r="P71" s="200">
        <v>11</v>
      </c>
      <c r="Q71" s="199">
        <v>0.15277777777777779</v>
      </c>
      <c r="R71" s="256">
        <v>45.601999999999997</v>
      </c>
    </row>
    <row r="72" spans="1:18" x14ac:dyDescent="0.25">
      <c r="A72" s="204" t="s" vm="13">
        <v>14</v>
      </c>
      <c r="B72" s="200" t="s">
        <v>290</v>
      </c>
      <c r="C72" s="254" t="s">
        <v>290</v>
      </c>
      <c r="D72" s="198" t="s">
        <v>290</v>
      </c>
      <c r="E72" s="199" t="s">
        <v>290</v>
      </c>
      <c r="F72" s="256" t="s">
        <v>290</v>
      </c>
      <c r="G72" s="200" t="s">
        <v>290</v>
      </c>
      <c r="H72" s="199" t="s">
        <v>290</v>
      </c>
      <c r="I72" s="256" t="s">
        <v>290</v>
      </c>
      <c r="J72" s="200" t="s">
        <v>290</v>
      </c>
      <c r="K72" s="199" t="s">
        <v>290</v>
      </c>
      <c r="L72" s="256" t="s">
        <v>290</v>
      </c>
      <c r="M72" s="200" t="s">
        <v>290</v>
      </c>
      <c r="N72" s="199" t="s">
        <v>290</v>
      </c>
      <c r="O72" s="256" t="s">
        <v>290</v>
      </c>
      <c r="P72" s="200" t="s">
        <v>290</v>
      </c>
      <c r="Q72" s="199" t="s">
        <v>290</v>
      </c>
      <c r="R72" s="256" t="s">
        <v>290</v>
      </c>
    </row>
    <row r="73" spans="1:18" x14ac:dyDescent="0.25">
      <c r="A73" s="204" t="s" vm="14">
        <v>15</v>
      </c>
      <c r="B73" s="200">
        <v>0</v>
      </c>
      <c r="C73" s="254">
        <v>0</v>
      </c>
      <c r="D73" s="198">
        <v>0</v>
      </c>
      <c r="E73" s="199" t="s">
        <v>199</v>
      </c>
      <c r="F73" s="256">
        <v>0</v>
      </c>
      <c r="G73" s="200">
        <v>0</v>
      </c>
      <c r="H73" s="199" t="s">
        <v>199</v>
      </c>
      <c r="I73" s="256">
        <v>0</v>
      </c>
      <c r="J73" s="200">
        <v>0</v>
      </c>
      <c r="K73" s="199" t="s">
        <v>199</v>
      </c>
      <c r="L73" s="256">
        <v>0</v>
      </c>
      <c r="M73" s="200">
        <v>0</v>
      </c>
      <c r="N73" s="199" t="s">
        <v>199</v>
      </c>
      <c r="O73" s="256">
        <v>0</v>
      </c>
      <c r="P73" s="200">
        <v>0</v>
      </c>
      <c r="Q73" s="199" t="s">
        <v>199</v>
      </c>
      <c r="R73" s="256">
        <v>0</v>
      </c>
    </row>
    <row r="74" spans="1:18" x14ac:dyDescent="0.25">
      <c r="A74" s="204" t="s" vm="17">
        <v>18</v>
      </c>
      <c r="B74" s="200" t="s">
        <v>208</v>
      </c>
      <c r="C74" s="254" t="s">
        <v>208</v>
      </c>
      <c r="D74" s="198" t="s">
        <v>208</v>
      </c>
      <c r="E74" s="199" t="s">
        <v>208</v>
      </c>
      <c r="F74" s="256" t="s">
        <v>208</v>
      </c>
      <c r="G74" s="200" t="s">
        <v>208</v>
      </c>
      <c r="H74" s="199" t="s">
        <v>208</v>
      </c>
      <c r="I74" s="256" t="s">
        <v>208</v>
      </c>
      <c r="J74" s="200" t="s">
        <v>208</v>
      </c>
      <c r="K74" s="199" t="s">
        <v>208</v>
      </c>
      <c r="L74" s="256" t="s">
        <v>208</v>
      </c>
      <c r="M74" s="200" t="s">
        <v>208</v>
      </c>
      <c r="N74" s="199" t="s">
        <v>208</v>
      </c>
      <c r="O74" s="256" t="s">
        <v>208</v>
      </c>
      <c r="P74" s="200" t="s">
        <v>208</v>
      </c>
      <c r="Q74" s="199" t="s">
        <v>208</v>
      </c>
      <c r="R74" s="256" t="s">
        <v>208</v>
      </c>
    </row>
    <row r="75" spans="1:18" x14ac:dyDescent="0.25">
      <c r="A75" s="204" t="s">
        <v>214</v>
      </c>
      <c r="B75" s="200" t="s">
        <v>208</v>
      </c>
      <c r="C75" s="254" t="s">
        <v>208</v>
      </c>
      <c r="D75" s="198" t="s">
        <v>208</v>
      </c>
      <c r="E75" s="199" t="s">
        <v>208</v>
      </c>
      <c r="F75" s="256" t="s">
        <v>208</v>
      </c>
      <c r="G75" s="200" t="s">
        <v>208</v>
      </c>
      <c r="H75" s="199" t="s">
        <v>208</v>
      </c>
      <c r="I75" s="256" t="s">
        <v>208</v>
      </c>
      <c r="J75" s="200" t="s">
        <v>208</v>
      </c>
      <c r="K75" s="199" t="s">
        <v>208</v>
      </c>
      <c r="L75" s="256" t="s">
        <v>208</v>
      </c>
      <c r="M75" s="200" t="s">
        <v>208</v>
      </c>
      <c r="N75" s="199" t="s">
        <v>208</v>
      </c>
      <c r="O75" s="256" t="s">
        <v>208</v>
      </c>
      <c r="P75" s="200" t="s">
        <v>208</v>
      </c>
      <c r="Q75" s="199" t="s">
        <v>208</v>
      </c>
      <c r="R75" s="256" t="s">
        <v>208</v>
      </c>
    </row>
    <row r="76" spans="1:18" x14ac:dyDescent="0.25">
      <c r="A76" s="204" t="s" vm="19">
        <v>20</v>
      </c>
      <c r="B76" s="200" t="s">
        <v>208</v>
      </c>
      <c r="C76" s="254" t="s">
        <v>208</v>
      </c>
      <c r="D76" s="198" t="s">
        <v>208</v>
      </c>
      <c r="E76" s="199" t="s">
        <v>208</v>
      </c>
      <c r="F76" s="256" t="s">
        <v>208</v>
      </c>
      <c r="G76" s="200" t="s">
        <v>208</v>
      </c>
      <c r="H76" s="199" t="s">
        <v>208</v>
      </c>
      <c r="I76" s="256" t="s">
        <v>208</v>
      </c>
      <c r="J76" s="200" t="s">
        <v>208</v>
      </c>
      <c r="K76" s="199" t="s">
        <v>208</v>
      </c>
      <c r="L76" s="256" t="s">
        <v>208</v>
      </c>
      <c r="M76" s="200" t="s">
        <v>208</v>
      </c>
      <c r="N76" s="199" t="s">
        <v>208</v>
      </c>
      <c r="O76" s="256" t="s">
        <v>208</v>
      </c>
      <c r="P76" s="200" t="s">
        <v>208</v>
      </c>
      <c r="Q76" s="199" t="s">
        <v>208</v>
      </c>
      <c r="R76" s="256" t="s">
        <v>208</v>
      </c>
    </row>
    <row r="77" spans="1:18" x14ac:dyDescent="0.25">
      <c r="A77" s="204" t="s" vm="20">
        <v>21</v>
      </c>
      <c r="B77" s="200" t="s">
        <v>208</v>
      </c>
      <c r="C77" s="254" t="s">
        <v>208</v>
      </c>
      <c r="D77" s="198" t="s">
        <v>208</v>
      </c>
      <c r="E77" s="199" t="s">
        <v>208</v>
      </c>
      <c r="F77" s="256" t="s">
        <v>208</v>
      </c>
      <c r="G77" s="200" t="s">
        <v>208</v>
      </c>
      <c r="H77" s="199" t="s">
        <v>208</v>
      </c>
      <c r="I77" s="256" t="s">
        <v>208</v>
      </c>
      <c r="J77" s="200" t="s">
        <v>208</v>
      </c>
      <c r="K77" s="199" t="s">
        <v>208</v>
      </c>
      <c r="L77" s="256" t="s">
        <v>208</v>
      </c>
      <c r="M77" s="200" t="s">
        <v>208</v>
      </c>
      <c r="N77" s="199" t="s">
        <v>208</v>
      </c>
      <c r="O77" s="256" t="s">
        <v>208</v>
      </c>
      <c r="P77" s="200" t="s">
        <v>208</v>
      </c>
      <c r="Q77" s="199" t="s">
        <v>208</v>
      </c>
      <c r="R77" s="256" t="s">
        <v>208</v>
      </c>
    </row>
    <row r="78" spans="1:18" s="214" customFormat="1" ht="15.75" thickBot="1" x14ac:dyDescent="0.3">
      <c r="A78" s="210" t="s">
        <v>101</v>
      </c>
      <c r="B78" s="211">
        <v>1053</v>
      </c>
      <c r="C78" s="255">
        <v>52.716585944919281</v>
      </c>
      <c r="D78" s="212">
        <v>968</v>
      </c>
      <c r="E78" s="213">
        <v>0.91927825261158591</v>
      </c>
      <c r="F78" s="257">
        <v>49.729185950413225</v>
      </c>
      <c r="G78" s="211">
        <v>821</v>
      </c>
      <c r="H78" s="213">
        <v>0.84814049586776863</v>
      </c>
      <c r="I78" s="257">
        <v>49.65779658952497</v>
      </c>
      <c r="J78" s="211">
        <v>147</v>
      </c>
      <c r="K78" s="213">
        <v>0.1518595041322314</v>
      </c>
      <c r="L78" s="257">
        <v>50.127897959183677</v>
      </c>
      <c r="M78" s="211">
        <v>30</v>
      </c>
      <c r="N78" s="213">
        <v>2.8490028490028491E-2</v>
      </c>
      <c r="O78" s="219">
        <v>50.264966666666666</v>
      </c>
      <c r="P78" s="211">
        <v>55</v>
      </c>
      <c r="Q78" s="213">
        <v>5.2231718898385564E-2</v>
      </c>
      <c r="R78" s="257">
        <v>106.63207272727273</v>
      </c>
    </row>
    <row r="79" spans="1:18" ht="15.75" thickTop="1" x14ac:dyDescent="0.25">
      <c r="B79" s="199"/>
      <c r="C79" s="216"/>
      <c r="D79" s="199"/>
    </row>
    <row r="81" spans="1:18" ht="15" customHeight="1" x14ac:dyDescent="0.25">
      <c r="A81" s="307" t="s">
        <v>33</v>
      </c>
      <c r="B81" s="310" t="s">
        <v>74</v>
      </c>
      <c r="C81" s="311"/>
      <c r="D81" s="291" t="s">
        <v>75</v>
      </c>
      <c r="E81" s="291"/>
      <c r="F81" s="306"/>
      <c r="G81" s="305" t="s">
        <v>76</v>
      </c>
      <c r="H81" s="291"/>
      <c r="I81" s="306"/>
      <c r="J81" s="305" t="s">
        <v>77</v>
      </c>
      <c r="K81" s="291"/>
      <c r="L81" s="306"/>
      <c r="M81" s="305" t="s">
        <v>182</v>
      </c>
      <c r="N81" s="291"/>
      <c r="O81" s="306"/>
      <c r="P81" s="305" t="s">
        <v>183</v>
      </c>
      <c r="Q81" s="291"/>
      <c r="R81" s="306"/>
    </row>
    <row r="82" spans="1:18" x14ac:dyDescent="0.25">
      <c r="A82" s="308"/>
      <c r="B82" s="120" t="s">
        <v>44</v>
      </c>
      <c r="C82" s="123" t="s">
        <v>218</v>
      </c>
      <c r="D82" s="93" t="s">
        <v>44</v>
      </c>
      <c r="E82" s="93" t="s">
        <v>43</v>
      </c>
      <c r="F82" s="123" t="s">
        <v>218</v>
      </c>
      <c r="G82" s="120" t="s">
        <v>44</v>
      </c>
      <c r="H82" s="93" t="s">
        <v>41</v>
      </c>
      <c r="I82" s="123" t="s">
        <v>218</v>
      </c>
      <c r="J82" s="120" t="s">
        <v>44</v>
      </c>
      <c r="K82" s="93" t="s">
        <v>41</v>
      </c>
      <c r="L82" s="123" t="s">
        <v>218</v>
      </c>
      <c r="M82" s="120" t="s">
        <v>44</v>
      </c>
      <c r="N82" s="93" t="s">
        <v>43</v>
      </c>
      <c r="O82" s="123" t="s">
        <v>218</v>
      </c>
      <c r="P82" s="120" t="s">
        <v>44</v>
      </c>
      <c r="Q82" s="93" t="s">
        <v>43</v>
      </c>
      <c r="R82" s="123" t="s">
        <v>218</v>
      </c>
    </row>
    <row r="83" spans="1:18" x14ac:dyDescent="0.25">
      <c r="A83" s="309"/>
      <c r="B83" s="121"/>
      <c r="C83" s="124" t="s">
        <v>169</v>
      </c>
      <c r="D83" s="94"/>
      <c r="E83" s="94"/>
      <c r="F83" s="119" t="s">
        <v>169</v>
      </c>
      <c r="G83" s="121"/>
      <c r="H83" s="94"/>
      <c r="I83" s="119" t="s">
        <v>169</v>
      </c>
      <c r="J83" s="121"/>
      <c r="K83" s="94"/>
      <c r="L83" s="119" t="s">
        <v>169</v>
      </c>
      <c r="M83" s="121"/>
      <c r="N83" s="94"/>
      <c r="O83" s="119" t="s">
        <v>169</v>
      </c>
      <c r="P83" s="121"/>
      <c r="Q83" s="94"/>
      <c r="R83" s="119" t="s">
        <v>169</v>
      </c>
    </row>
    <row r="84" spans="1:18" x14ac:dyDescent="0.25">
      <c r="A84" s="204" t="s">
        <v>212</v>
      </c>
      <c r="B84" s="228" t="s">
        <v>208</v>
      </c>
      <c r="C84" s="253" t="s">
        <v>208</v>
      </c>
      <c r="D84" s="229" t="s">
        <v>208</v>
      </c>
      <c r="E84" s="199" t="s">
        <v>208</v>
      </c>
      <c r="F84" s="256" t="s">
        <v>208</v>
      </c>
      <c r="G84" s="200" t="s">
        <v>208</v>
      </c>
      <c r="H84" s="199" t="s">
        <v>208</v>
      </c>
      <c r="I84" s="256" t="s">
        <v>208</v>
      </c>
      <c r="J84" s="200" t="s">
        <v>208</v>
      </c>
      <c r="K84" s="199" t="s">
        <v>208</v>
      </c>
      <c r="L84" s="256" t="s">
        <v>208</v>
      </c>
      <c r="M84" s="200" t="s">
        <v>208</v>
      </c>
      <c r="N84" s="199" t="s">
        <v>208</v>
      </c>
      <c r="O84" s="256" t="s">
        <v>208</v>
      </c>
      <c r="P84" s="200" t="s">
        <v>208</v>
      </c>
      <c r="Q84" s="199" t="s">
        <v>208</v>
      </c>
      <c r="R84" s="256" t="s">
        <v>208</v>
      </c>
    </row>
    <row r="85" spans="1:18" x14ac:dyDescent="0.25">
      <c r="A85" s="204" t="s" vm="1">
        <v>2</v>
      </c>
      <c r="B85" s="200" t="s">
        <v>290</v>
      </c>
      <c r="C85" s="254" t="s">
        <v>290</v>
      </c>
      <c r="D85" s="198" t="s">
        <v>290</v>
      </c>
      <c r="E85" s="199" t="s">
        <v>290</v>
      </c>
      <c r="F85" s="256" t="s">
        <v>290</v>
      </c>
      <c r="G85" s="200" t="s">
        <v>290</v>
      </c>
      <c r="H85" s="199" t="s">
        <v>290</v>
      </c>
      <c r="I85" s="256" t="s">
        <v>290</v>
      </c>
      <c r="J85" s="200" t="s">
        <v>290</v>
      </c>
      <c r="K85" s="199" t="s">
        <v>290</v>
      </c>
      <c r="L85" s="256" t="s">
        <v>290</v>
      </c>
      <c r="M85" s="200" t="s">
        <v>290</v>
      </c>
      <c r="N85" s="199" t="s">
        <v>290</v>
      </c>
      <c r="O85" s="256" t="s">
        <v>290</v>
      </c>
      <c r="P85" s="200" t="s">
        <v>290</v>
      </c>
      <c r="Q85" s="199" t="s">
        <v>290</v>
      </c>
      <c r="R85" s="256" t="s">
        <v>290</v>
      </c>
    </row>
    <row r="86" spans="1:18" x14ac:dyDescent="0.25">
      <c r="A86" s="204" t="s" vm="2">
        <v>3</v>
      </c>
      <c r="B86" s="200" t="s">
        <v>208</v>
      </c>
      <c r="C86" s="254" t="s">
        <v>208</v>
      </c>
      <c r="D86" s="198" t="s">
        <v>208</v>
      </c>
      <c r="E86" s="199" t="s">
        <v>208</v>
      </c>
      <c r="F86" s="256" t="s">
        <v>208</v>
      </c>
      <c r="G86" s="200" t="s">
        <v>208</v>
      </c>
      <c r="H86" s="199" t="s">
        <v>208</v>
      </c>
      <c r="I86" s="256" t="s">
        <v>208</v>
      </c>
      <c r="J86" s="200" t="s">
        <v>208</v>
      </c>
      <c r="K86" s="199" t="s">
        <v>208</v>
      </c>
      <c r="L86" s="256" t="s">
        <v>208</v>
      </c>
      <c r="M86" s="200" t="s">
        <v>208</v>
      </c>
      <c r="N86" s="199" t="s">
        <v>208</v>
      </c>
      <c r="O86" s="256" t="s">
        <v>208</v>
      </c>
      <c r="P86" s="200" t="s">
        <v>208</v>
      </c>
      <c r="Q86" s="199" t="s">
        <v>208</v>
      </c>
      <c r="R86" s="256" t="s">
        <v>208</v>
      </c>
    </row>
    <row r="87" spans="1:18" x14ac:dyDescent="0.25">
      <c r="A87" s="204" t="s">
        <v>282</v>
      </c>
      <c r="B87" s="200">
        <v>191</v>
      </c>
      <c r="C87" s="254">
        <v>4.4626335078534032</v>
      </c>
      <c r="D87" s="198">
        <v>160</v>
      </c>
      <c r="E87" s="199">
        <v>0.83769633507853403</v>
      </c>
      <c r="F87" s="256">
        <v>4.3318187500000001</v>
      </c>
      <c r="G87" s="200">
        <v>144</v>
      </c>
      <c r="H87" s="199">
        <v>0.9</v>
      </c>
      <c r="I87" s="256">
        <v>4.2841666666666667</v>
      </c>
      <c r="J87" s="200">
        <v>16</v>
      </c>
      <c r="K87" s="199">
        <v>0.1</v>
      </c>
      <c r="L87" s="256">
        <v>4.7606875000000004</v>
      </c>
      <c r="M87" s="200">
        <v>10</v>
      </c>
      <c r="N87" s="199">
        <v>5.2356020942408377E-2</v>
      </c>
      <c r="O87" s="256">
        <v>5.4044999999999996</v>
      </c>
      <c r="P87" s="200">
        <v>21</v>
      </c>
      <c r="Q87" s="199">
        <v>0.1099476439790576</v>
      </c>
      <c r="R87" s="256">
        <v>5.0108095238095238</v>
      </c>
    </row>
    <row r="88" spans="1:18" x14ac:dyDescent="0.25">
      <c r="A88" s="204" t="s">
        <v>207</v>
      </c>
      <c r="B88" s="200">
        <v>0</v>
      </c>
      <c r="C88" s="254">
        <v>0</v>
      </c>
      <c r="D88" s="198">
        <v>0</v>
      </c>
      <c r="E88" s="199" t="s">
        <v>199</v>
      </c>
      <c r="F88" s="256">
        <v>0</v>
      </c>
      <c r="G88" s="200">
        <v>0</v>
      </c>
      <c r="H88" s="199" t="s">
        <v>199</v>
      </c>
      <c r="I88" s="256">
        <v>0</v>
      </c>
      <c r="J88" s="200">
        <v>0</v>
      </c>
      <c r="K88" s="199" t="s">
        <v>199</v>
      </c>
      <c r="L88" s="256">
        <v>0</v>
      </c>
      <c r="M88" s="200">
        <v>0</v>
      </c>
      <c r="N88" s="199" t="s">
        <v>199</v>
      </c>
      <c r="O88" s="256">
        <v>0</v>
      </c>
      <c r="P88" s="200">
        <v>0</v>
      </c>
      <c r="Q88" s="199" t="s">
        <v>199</v>
      </c>
      <c r="R88" s="256">
        <v>0</v>
      </c>
    </row>
    <row r="89" spans="1:18" x14ac:dyDescent="0.25">
      <c r="A89" s="204" t="s" vm="4">
        <v>5</v>
      </c>
      <c r="B89" s="200" t="s">
        <v>208</v>
      </c>
      <c r="C89" s="254" t="s">
        <v>208</v>
      </c>
      <c r="D89" s="198" t="s">
        <v>208</v>
      </c>
      <c r="E89" s="199" t="s">
        <v>208</v>
      </c>
      <c r="F89" s="256" t="s">
        <v>208</v>
      </c>
      <c r="G89" s="200" t="s">
        <v>208</v>
      </c>
      <c r="H89" s="199" t="s">
        <v>208</v>
      </c>
      <c r="I89" s="256" t="s">
        <v>208</v>
      </c>
      <c r="J89" s="200" t="s">
        <v>208</v>
      </c>
      <c r="K89" s="199" t="s">
        <v>208</v>
      </c>
      <c r="L89" s="256" t="s">
        <v>208</v>
      </c>
      <c r="M89" s="200" t="s">
        <v>208</v>
      </c>
      <c r="N89" s="199" t="s">
        <v>208</v>
      </c>
      <c r="O89" s="256" t="s">
        <v>208</v>
      </c>
      <c r="P89" s="200" t="s">
        <v>208</v>
      </c>
      <c r="Q89" s="199" t="s">
        <v>208</v>
      </c>
      <c r="R89" s="256" t="s">
        <v>208</v>
      </c>
    </row>
    <row r="90" spans="1:18" x14ac:dyDescent="0.25">
      <c r="A90" s="204" t="s" vm="5">
        <v>6</v>
      </c>
      <c r="B90" s="200" t="s">
        <v>208</v>
      </c>
      <c r="C90" s="254" t="s">
        <v>208</v>
      </c>
      <c r="D90" s="198" t="s">
        <v>208</v>
      </c>
      <c r="E90" s="199" t="s">
        <v>208</v>
      </c>
      <c r="F90" s="256" t="s">
        <v>208</v>
      </c>
      <c r="G90" s="200" t="s">
        <v>208</v>
      </c>
      <c r="H90" s="199" t="s">
        <v>208</v>
      </c>
      <c r="I90" s="256" t="s">
        <v>208</v>
      </c>
      <c r="J90" s="200" t="s">
        <v>208</v>
      </c>
      <c r="K90" s="199" t="s">
        <v>208</v>
      </c>
      <c r="L90" s="256" t="s">
        <v>208</v>
      </c>
      <c r="M90" s="200" t="s">
        <v>208</v>
      </c>
      <c r="N90" s="199" t="s">
        <v>208</v>
      </c>
      <c r="O90" s="256" t="s">
        <v>208</v>
      </c>
      <c r="P90" s="200" t="s">
        <v>208</v>
      </c>
      <c r="Q90" s="199" t="s">
        <v>208</v>
      </c>
      <c r="R90" s="256" t="s">
        <v>208</v>
      </c>
    </row>
    <row r="91" spans="1:18" x14ac:dyDescent="0.25">
      <c r="A91" s="204" t="s" vm="6">
        <v>7</v>
      </c>
      <c r="B91" s="200">
        <v>387</v>
      </c>
      <c r="C91" s="254">
        <v>3.683860465116279</v>
      </c>
      <c r="D91" s="198">
        <v>346</v>
      </c>
      <c r="E91" s="199">
        <v>0.89405684754521964</v>
      </c>
      <c r="F91" s="256">
        <v>3.6426965317919073</v>
      </c>
      <c r="G91" s="200">
        <v>318</v>
      </c>
      <c r="H91" s="199">
        <v>0.91907514450867056</v>
      </c>
      <c r="I91" s="256">
        <v>3.6272327044025157</v>
      </c>
      <c r="J91" s="200">
        <v>28</v>
      </c>
      <c r="K91" s="199">
        <v>8.0924855491329481E-2</v>
      </c>
      <c r="L91" s="256">
        <v>3.8183214285714286</v>
      </c>
      <c r="M91" s="200">
        <v>13</v>
      </c>
      <c r="N91" s="199">
        <v>3.3591731266149873E-2</v>
      </c>
      <c r="O91" s="256">
        <v>4.1985384615384618</v>
      </c>
      <c r="P91" s="200">
        <v>28</v>
      </c>
      <c r="Q91" s="199">
        <v>7.2351421188630485E-2</v>
      </c>
      <c r="R91" s="256">
        <v>3.9535714285714283</v>
      </c>
    </row>
    <row r="92" spans="1:18" x14ac:dyDescent="0.25">
      <c r="A92" s="204" t="s" vm="7">
        <v>8</v>
      </c>
      <c r="B92" s="200" t="s">
        <v>208</v>
      </c>
      <c r="C92" s="254" t="s">
        <v>208</v>
      </c>
      <c r="D92" s="198" t="s">
        <v>208</v>
      </c>
      <c r="E92" s="199" t="s">
        <v>208</v>
      </c>
      <c r="F92" s="256" t="s">
        <v>208</v>
      </c>
      <c r="G92" s="200" t="s">
        <v>208</v>
      </c>
      <c r="H92" s="199" t="s">
        <v>208</v>
      </c>
      <c r="I92" s="256" t="s">
        <v>208</v>
      </c>
      <c r="J92" s="200" t="s">
        <v>208</v>
      </c>
      <c r="K92" s="199" t="s">
        <v>208</v>
      </c>
      <c r="L92" s="256" t="s">
        <v>208</v>
      </c>
      <c r="M92" s="200" t="s">
        <v>208</v>
      </c>
      <c r="N92" s="199" t="s">
        <v>208</v>
      </c>
      <c r="O92" s="256" t="s">
        <v>208</v>
      </c>
      <c r="P92" s="200" t="s">
        <v>208</v>
      </c>
      <c r="Q92" s="199" t="s">
        <v>208</v>
      </c>
      <c r="R92" s="256" t="s">
        <v>208</v>
      </c>
    </row>
    <row r="93" spans="1:18" x14ac:dyDescent="0.25">
      <c r="A93" s="204" t="s">
        <v>213</v>
      </c>
      <c r="B93" s="200" t="s">
        <v>290</v>
      </c>
      <c r="C93" s="254" t="s">
        <v>290</v>
      </c>
      <c r="D93" s="198" t="s">
        <v>290</v>
      </c>
      <c r="E93" s="199" t="s">
        <v>290</v>
      </c>
      <c r="F93" s="256" t="s">
        <v>290</v>
      </c>
      <c r="G93" s="200" t="s">
        <v>290</v>
      </c>
      <c r="H93" s="199" t="s">
        <v>290</v>
      </c>
      <c r="I93" s="256" t="s">
        <v>290</v>
      </c>
      <c r="J93" s="200" t="s">
        <v>290</v>
      </c>
      <c r="K93" s="199" t="s">
        <v>290</v>
      </c>
      <c r="L93" s="256" t="s">
        <v>290</v>
      </c>
      <c r="M93" s="200" t="s">
        <v>290</v>
      </c>
      <c r="N93" s="199" t="s">
        <v>290</v>
      </c>
      <c r="O93" s="256" t="s">
        <v>290</v>
      </c>
      <c r="P93" s="200" t="s">
        <v>290</v>
      </c>
      <c r="Q93" s="199" t="s">
        <v>290</v>
      </c>
      <c r="R93" s="256" t="s">
        <v>290</v>
      </c>
    </row>
    <row r="94" spans="1:18" x14ac:dyDescent="0.25">
      <c r="A94" s="204" t="s" vm="8">
        <v>9</v>
      </c>
      <c r="B94" s="200" t="s">
        <v>208</v>
      </c>
      <c r="C94" s="254" t="s">
        <v>208</v>
      </c>
      <c r="D94" s="198" t="s">
        <v>208</v>
      </c>
      <c r="E94" s="199" t="s">
        <v>208</v>
      </c>
      <c r="F94" s="256" t="s">
        <v>208</v>
      </c>
      <c r="G94" s="200" t="s">
        <v>208</v>
      </c>
      <c r="H94" s="199" t="s">
        <v>208</v>
      </c>
      <c r="I94" s="256" t="s">
        <v>208</v>
      </c>
      <c r="J94" s="200" t="s">
        <v>208</v>
      </c>
      <c r="K94" s="199" t="s">
        <v>208</v>
      </c>
      <c r="L94" s="256" t="s">
        <v>208</v>
      </c>
      <c r="M94" s="200" t="s">
        <v>208</v>
      </c>
      <c r="N94" s="199" t="s">
        <v>208</v>
      </c>
      <c r="O94" s="256" t="s">
        <v>208</v>
      </c>
      <c r="P94" s="200" t="s">
        <v>208</v>
      </c>
      <c r="Q94" s="199" t="s">
        <v>208</v>
      </c>
      <c r="R94" s="256" t="s">
        <v>208</v>
      </c>
    </row>
    <row r="95" spans="1:18" x14ac:dyDescent="0.25">
      <c r="A95" s="204" t="s" vm="9">
        <v>10</v>
      </c>
      <c r="B95" s="200">
        <v>59</v>
      </c>
      <c r="C95" s="254">
        <v>2.3935593220338984</v>
      </c>
      <c r="D95" s="198">
        <v>55</v>
      </c>
      <c r="E95" s="199">
        <v>0.93220338983050843</v>
      </c>
      <c r="F95" s="256">
        <v>2.4235636363636361</v>
      </c>
      <c r="G95" s="200">
        <v>54</v>
      </c>
      <c r="H95" s="199">
        <v>0.98181818181818181</v>
      </c>
      <c r="I95" s="256">
        <v>2.3943703703703703</v>
      </c>
      <c r="J95" s="200">
        <v>1</v>
      </c>
      <c r="K95" s="199">
        <v>1.8181818181818181E-2</v>
      </c>
      <c r="L95" s="256">
        <v>4</v>
      </c>
      <c r="M95" s="200">
        <v>1</v>
      </c>
      <c r="N95" s="199">
        <v>1.6949152542372881E-2</v>
      </c>
      <c r="O95" s="256">
        <v>0.42</v>
      </c>
      <c r="P95" s="200">
        <v>3</v>
      </c>
      <c r="Q95" s="199">
        <v>5.0847457627118647E-2</v>
      </c>
      <c r="R95" s="256">
        <v>2.5013333333333336</v>
      </c>
    </row>
    <row r="96" spans="1:18" x14ac:dyDescent="0.25">
      <c r="A96" s="204" t="s" vm="10">
        <v>11</v>
      </c>
      <c r="B96" s="200" t="s">
        <v>208</v>
      </c>
      <c r="C96" s="254" t="s">
        <v>208</v>
      </c>
      <c r="D96" s="198" t="s">
        <v>208</v>
      </c>
      <c r="E96" s="199" t="s">
        <v>208</v>
      </c>
      <c r="F96" s="256" t="s">
        <v>208</v>
      </c>
      <c r="G96" s="200" t="s">
        <v>208</v>
      </c>
      <c r="H96" s="199" t="s">
        <v>208</v>
      </c>
      <c r="I96" s="256" t="s">
        <v>208</v>
      </c>
      <c r="J96" s="200" t="s">
        <v>208</v>
      </c>
      <c r="K96" s="199" t="s">
        <v>208</v>
      </c>
      <c r="L96" s="256" t="s">
        <v>208</v>
      </c>
      <c r="M96" s="200" t="s">
        <v>208</v>
      </c>
      <c r="N96" s="199" t="s">
        <v>208</v>
      </c>
      <c r="O96" s="256" t="s">
        <v>208</v>
      </c>
      <c r="P96" s="200" t="s">
        <v>208</v>
      </c>
      <c r="Q96" s="199" t="s">
        <v>208</v>
      </c>
      <c r="R96" s="256" t="s">
        <v>208</v>
      </c>
    </row>
    <row r="97" spans="1:18" x14ac:dyDescent="0.25">
      <c r="A97" s="204" t="s" vm="11">
        <v>12</v>
      </c>
      <c r="B97" s="200">
        <v>127</v>
      </c>
      <c r="C97" s="254">
        <v>5.0094960629921257</v>
      </c>
      <c r="D97" s="198">
        <v>111</v>
      </c>
      <c r="E97" s="199">
        <v>0.87401574803149606</v>
      </c>
      <c r="F97" s="256">
        <v>5.1950450450450454</v>
      </c>
      <c r="G97" s="200">
        <v>104</v>
      </c>
      <c r="H97" s="199">
        <v>0.93693693693693691</v>
      </c>
      <c r="I97" s="256">
        <v>5.0625673076923077</v>
      </c>
      <c r="J97" s="200">
        <v>7</v>
      </c>
      <c r="K97" s="199">
        <v>6.3063063063063057E-2</v>
      </c>
      <c r="L97" s="256">
        <v>7.1632857142857143</v>
      </c>
      <c r="M97" s="200">
        <v>9</v>
      </c>
      <c r="N97" s="199">
        <v>7.0866141732283464E-2</v>
      </c>
      <c r="O97" s="256">
        <v>3.564222222222222</v>
      </c>
      <c r="P97" s="200">
        <v>7</v>
      </c>
      <c r="Q97" s="199">
        <v>5.5118110236220472E-2</v>
      </c>
      <c r="R97" s="256">
        <v>3.9254285714285717</v>
      </c>
    </row>
    <row r="98" spans="1:18" x14ac:dyDescent="0.25">
      <c r="A98" s="204" t="s" vm="13">
        <v>14</v>
      </c>
      <c r="B98" s="200" t="s">
        <v>290</v>
      </c>
      <c r="C98" s="254" t="s">
        <v>290</v>
      </c>
      <c r="D98" s="198" t="s">
        <v>290</v>
      </c>
      <c r="E98" s="199" t="s">
        <v>290</v>
      </c>
      <c r="F98" s="256" t="s">
        <v>290</v>
      </c>
      <c r="G98" s="200" t="s">
        <v>290</v>
      </c>
      <c r="H98" s="199" t="s">
        <v>290</v>
      </c>
      <c r="I98" s="256" t="s">
        <v>290</v>
      </c>
      <c r="J98" s="200" t="s">
        <v>290</v>
      </c>
      <c r="K98" s="199" t="s">
        <v>290</v>
      </c>
      <c r="L98" s="256" t="s">
        <v>290</v>
      </c>
      <c r="M98" s="200" t="s">
        <v>290</v>
      </c>
      <c r="N98" s="199" t="s">
        <v>290</v>
      </c>
      <c r="O98" s="256" t="s">
        <v>290</v>
      </c>
      <c r="P98" s="200" t="s">
        <v>290</v>
      </c>
      <c r="Q98" s="199" t="s">
        <v>290</v>
      </c>
      <c r="R98" s="256" t="s">
        <v>290</v>
      </c>
    </row>
    <row r="99" spans="1:18" x14ac:dyDescent="0.25">
      <c r="A99" s="204" t="s" vm="14">
        <v>15</v>
      </c>
      <c r="B99" s="200" t="s">
        <v>208</v>
      </c>
      <c r="C99" s="254" t="s">
        <v>208</v>
      </c>
      <c r="D99" s="198" t="s">
        <v>208</v>
      </c>
      <c r="E99" s="199" t="s">
        <v>208</v>
      </c>
      <c r="F99" s="256" t="s">
        <v>208</v>
      </c>
      <c r="G99" s="200" t="s">
        <v>208</v>
      </c>
      <c r="H99" s="199" t="s">
        <v>208</v>
      </c>
      <c r="I99" s="256" t="s">
        <v>208</v>
      </c>
      <c r="J99" s="200" t="s">
        <v>208</v>
      </c>
      <c r="K99" s="199" t="s">
        <v>208</v>
      </c>
      <c r="L99" s="256" t="s">
        <v>208</v>
      </c>
      <c r="M99" s="200" t="s">
        <v>208</v>
      </c>
      <c r="N99" s="199" t="s">
        <v>208</v>
      </c>
      <c r="O99" s="256" t="s">
        <v>208</v>
      </c>
      <c r="P99" s="200" t="s">
        <v>208</v>
      </c>
      <c r="Q99" s="199" t="s">
        <v>208</v>
      </c>
      <c r="R99" s="256" t="s">
        <v>208</v>
      </c>
    </row>
    <row r="100" spans="1:18" x14ac:dyDescent="0.25">
      <c r="A100" s="204" t="s" vm="17">
        <v>18</v>
      </c>
      <c r="B100" s="200" t="s">
        <v>208</v>
      </c>
      <c r="C100" s="254" t="s">
        <v>208</v>
      </c>
      <c r="D100" s="198" t="s">
        <v>208</v>
      </c>
      <c r="E100" s="199" t="s">
        <v>208</v>
      </c>
      <c r="F100" s="256" t="s">
        <v>208</v>
      </c>
      <c r="G100" s="200" t="s">
        <v>208</v>
      </c>
      <c r="H100" s="199" t="s">
        <v>208</v>
      </c>
      <c r="I100" s="256" t="s">
        <v>208</v>
      </c>
      <c r="J100" s="200" t="s">
        <v>208</v>
      </c>
      <c r="K100" s="199" t="s">
        <v>208</v>
      </c>
      <c r="L100" s="256" t="s">
        <v>208</v>
      </c>
      <c r="M100" s="200" t="s">
        <v>208</v>
      </c>
      <c r="N100" s="199" t="s">
        <v>208</v>
      </c>
      <c r="O100" s="256" t="s">
        <v>208</v>
      </c>
      <c r="P100" s="200" t="s">
        <v>208</v>
      </c>
      <c r="Q100" s="199" t="s">
        <v>208</v>
      </c>
      <c r="R100" s="256" t="s">
        <v>208</v>
      </c>
    </row>
    <row r="101" spans="1:18" x14ac:dyDescent="0.25">
      <c r="A101" s="204" t="s">
        <v>214</v>
      </c>
      <c r="B101" s="200">
        <v>1139</v>
      </c>
      <c r="C101" s="254">
        <v>3.9068182616330116</v>
      </c>
      <c r="D101" s="198">
        <v>865</v>
      </c>
      <c r="E101" s="199">
        <v>0.75943810359964881</v>
      </c>
      <c r="F101" s="256">
        <v>3.9340427745664739</v>
      </c>
      <c r="G101" s="200">
        <v>754</v>
      </c>
      <c r="H101" s="199">
        <v>0.87167630057803469</v>
      </c>
      <c r="I101" s="256">
        <v>3.9529257294429709</v>
      </c>
      <c r="J101" s="200">
        <v>111</v>
      </c>
      <c r="K101" s="199">
        <v>0.12832369942196531</v>
      </c>
      <c r="L101" s="256">
        <v>3.805774774774775</v>
      </c>
      <c r="M101" s="200">
        <v>156</v>
      </c>
      <c r="N101" s="199">
        <v>0.13696224758560141</v>
      </c>
      <c r="O101" s="256">
        <v>3.6198205128205125</v>
      </c>
      <c r="P101" s="200">
        <v>118</v>
      </c>
      <c r="Q101" s="199">
        <v>0.10359964881474978</v>
      </c>
      <c r="R101" s="256">
        <v>4.0866694915254236</v>
      </c>
    </row>
    <row r="102" spans="1:18" x14ac:dyDescent="0.25">
      <c r="A102" s="204" t="s" vm="19">
        <v>20</v>
      </c>
      <c r="B102" s="200" t="s">
        <v>208</v>
      </c>
      <c r="C102" s="254" t="s">
        <v>208</v>
      </c>
      <c r="D102" s="198" t="s">
        <v>208</v>
      </c>
      <c r="E102" s="199" t="s">
        <v>208</v>
      </c>
      <c r="F102" s="256" t="s">
        <v>208</v>
      </c>
      <c r="G102" s="200" t="s">
        <v>208</v>
      </c>
      <c r="H102" s="199" t="s">
        <v>208</v>
      </c>
      <c r="I102" s="256" t="s">
        <v>208</v>
      </c>
      <c r="J102" s="200" t="s">
        <v>208</v>
      </c>
      <c r="K102" s="199" t="s">
        <v>208</v>
      </c>
      <c r="L102" s="256" t="s">
        <v>208</v>
      </c>
      <c r="M102" s="200" t="s">
        <v>208</v>
      </c>
      <c r="N102" s="199" t="s">
        <v>208</v>
      </c>
      <c r="O102" s="256" t="s">
        <v>208</v>
      </c>
      <c r="P102" s="200" t="s">
        <v>208</v>
      </c>
      <c r="Q102" s="199" t="s">
        <v>208</v>
      </c>
      <c r="R102" s="256" t="s">
        <v>208</v>
      </c>
    </row>
    <row r="103" spans="1:18" x14ac:dyDescent="0.25">
      <c r="A103" s="204" t="s" vm="20">
        <v>21</v>
      </c>
      <c r="B103" s="200" t="s">
        <v>208</v>
      </c>
      <c r="C103" s="254" t="s">
        <v>208</v>
      </c>
      <c r="D103" s="198" t="s">
        <v>208</v>
      </c>
      <c r="E103" s="199" t="s">
        <v>208</v>
      </c>
      <c r="F103" s="256" t="s">
        <v>208</v>
      </c>
      <c r="G103" s="200" t="s">
        <v>208</v>
      </c>
      <c r="H103" s="199" t="s">
        <v>208</v>
      </c>
      <c r="I103" s="256" t="s">
        <v>208</v>
      </c>
      <c r="J103" s="200" t="s">
        <v>208</v>
      </c>
      <c r="K103" s="199" t="s">
        <v>208</v>
      </c>
      <c r="L103" s="256" t="s">
        <v>208</v>
      </c>
      <c r="M103" s="200" t="s">
        <v>208</v>
      </c>
      <c r="N103" s="199" t="s">
        <v>208</v>
      </c>
      <c r="O103" s="256" t="s">
        <v>208</v>
      </c>
      <c r="P103" s="200" t="s">
        <v>208</v>
      </c>
      <c r="Q103" s="199" t="s">
        <v>208</v>
      </c>
      <c r="R103" s="256" t="s">
        <v>208</v>
      </c>
    </row>
    <row r="104" spans="1:18" s="214" customFormat="1" ht="15.75" thickBot="1" x14ac:dyDescent="0.3">
      <c r="A104" s="210" t="s">
        <v>101</v>
      </c>
      <c r="B104" s="211">
        <v>2139</v>
      </c>
      <c r="C104" s="255">
        <v>4.0872066386161761</v>
      </c>
      <c r="D104" s="212">
        <v>1713</v>
      </c>
      <c r="E104" s="213">
        <v>0.80084151472650766</v>
      </c>
      <c r="F104" s="257">
        <v>4.101301225919439</v>
      </c>
      <c r="G104" s="211">
        <v>1528</v>
      </c>
      <c r="H104" s="213">
        <v>0.89200233508464677</v>
      </c>
      <c r="I104" s="257">
        <v>4.0822794502617805</v>
      </c>
      <c r="J104" s="211">
        <v>185</v>
      </c>
      <c r="K104" s="213">
        <v>0.10799766491535318</v>
      </c>
      <c r="L104" s="257">
        <v>4.258410810810811</v>
      </c>
      <c r="M104" s="211">
        <v>219</v>
      </c>
      <c r="N104" s="213">
        <v>0.10238429172510519</v>
      </c>
      <c r="O104" s="257">
        <v>3.7926529680365295</v>
      </c>
      <c r="P104" s="211">
        <v>207</v>
      </c>
      <c r="Q104" s="213">
        <v>9.6774193548387094E-2</v>
      </c>
      <c r="R104" s="257">
        <v>4.2821980676328506</v>
      </c>
    </row>
    <row r="105" spans="1:18" ht="15.75" thickTop="1" x14ac:dyDescent="0.25">
      <c r="A105" s="289" t="s">
        <v>217</v>
      </c>
      <c r="B105" s="199"/>
      <c r="C105" s="216"/>
      <c r="D105" s="199"/>
    </row>
    <row r="107" spans="1:18" ht="15" customHeight="1" x14ac:dyDescent="0.25">
      <c r="A107" s="307" t="s">
        <v>34</v>
      </c>
      <c r="B107" s="310" t="s">
        <v>74</v>
      </c>
      <c r="C107" s="311"/>
      <c r="D107" s="291" t="s">
        <v>75</v>
      </c>
      <c r="E107" s="291"/>
      <c r="F107" s="306"/>
      <c r="G107" s="305" t="s">
        <v>76</v>
      </c>
      <c r="H107" s="291"/>
      <c r="I107" s="306"/>
      <c r="J107" s="305" t="s">
        <v>77</v>
      </c>
      <c r="K107" s="291"/>
      <c r="L107" s="306"/>
      <c r="M107" s="305" t="s">
        <v>182</v>
      </c>
      <c r="N107" s="291"/>
      <c r="O107" s="306"/>
      <c r="P107" s="305" t="s">
        <v>183</v>
      </c>
      <c r="Q107" s="291"/>
      <c r="R107" s="306"/>
    </row>
    <row r="108" spans="1:18" x14ac:dyDescent="0.25">
      <c r="A108" s="308"/>
      <c r="B108" s="120" t="s">
        <v>44</v>
      </c>
      <c r="C108" s="123" t="s">
        <v>111</v>
      </c>
      <c r="D108" s="93" t="s">
        <v>44</v>
      </c>
      <c r="E108" s="93" t="s">
        <v>43</v>
      </c>
      <c r="F108" s="118" t="s">
        <v>111</v>
      </c>
      <c r="G108" s="120" t="s">
        <v>44</v>
      </c>
      <c r="H108" s="93" t="s">
        <v>41</v>
      </c>
      <c r="I108" s="118" t="s">
        <v>111</v>
      </c>
      <c r="J108" s="120" t="s">
        <v>44</v>
      </c>
      <c r="K108" s="93" t="s">
        <v>41</v>
      </c>
      <c r="L108" s="118" t="s">
        <v>111</v>
      </c>
      <c r="M108" s="120" t="s">
        <v>44</v>
      </c>
      <c r="N108" s="93" t="s">
        <v>43</v>
      </c>
      <c r="O108" s="118" t="s">
        <v>111</v>
      </c>
      <c r="P108" s="120" t="s">
        <v>44</v>
      </c>
      <c r="Q108" s="93" t="s">
        <v>43</v>
      </c>
      <c r="R108" s="118" t="s">
        <v>111</v>
      </c>
    </row>
    <row r="109" spans="1:18" x14ac:dyDescent="0.25">
      <c r="A109" s="309"/>
      <c r="B109" s="121"/>
      <c r="C109" s="124" t="s">
        <v>169</v>
      </c>
      <c r="D109" s="94"/>
      <c r="E109" s="94"/>
      <c r="F109" s="119" t="s">
        <v>169</v>
      </c>
      <c r="G109" s="121"/>
      <c r="H109" s="94"/>
      <c r="I109" s="119" t="s">
        <v>169</v>
      </c>
      <c r="J109" s="121"/>
      <c r="K109" s="94"/>
      <c r="L109" s="119" t="s">
        <v>169</v>
      </c>
      <c r="M109" s="121"/>
      <c r="N109" s="94"/>
      <c r="O109" s="119" t="s">
        <v>169</v>
      </c>
      <c r="P109" s="121"/>
      <c r="Q109" s="94"/>
      <c r="R109" s="119" t="s">
        <v>169</v>
      </c>
    </row>
    <row r="110" spans="1:18" x14ac:dyDescent="0.25">
      <c r="A110" s="204" t="s">
        <v>212</v>
      </c>
      <c r="B110" s="228" t="s">
        <v>290</v>
      </c>
      <c r="C110" s="253" t="s">
        <v>290</v>
      </c>
      <c r="D110" s="229" t="s">
        <v>290</v>
      </c>
      <c r="E110" s="199" t="s">
        <v>290</v>
      </c>
      <c r="F110" s="256" t="s">
        <v>290</v>
      </c>
      <c r="G110" s="200" t="s">
        <v>290</v>
      </c>
      <c r="H110" s="199" t="s">
        <v>290</v>
      </c>
      <c r="I110" s="256" t="s">
        <v>290</v>
      </c>
      <c r="J110" s="200" t="s">
        <v>290</v>
      </c>
      <c r="K110" s="199" t="s">
        <v>290</v>
      </c>
      <c r="L110" s="256" t="s">
        <v>290</v>
      </c>
      <c r="M110" s="200" t="s">
        <v>290</v>
      </c>
      <c r="N110" s="199" t="s">
        <v>290</v>
      </c>
      <c r="O110" s="256" t="s">
        <v>290</v>
      </c>
      <c r="P110" s="200" t="s">
        <v>290</v>
      </c>
      <c r="Q110" s="199" t="s">
        <v>290</v>
      </c>
      <c r="R110" s="256" t="s">
        <v>290</v>
      </c>
    </row>
    <row r="111" spans="1:18" x14ac:dyDescent="0.25">
      <c r="A111" s="204" t="s" vm="1">
        <v>2</v>
      </c>
      <c r="B111" s="200" t="s">
        <v>208</v>
      </c>
      <c r="C111" s="254" t="s">
        <v>208</v>
      </c>
      <c r="D111" s="198" t="s">
        <v>208</v>
      </c>
      <c r="E111" s="199" t="s">
        <v>208</v>
      </c>
      <c r="F111" s="256" t="s">
        <v>208</v>
      </c>
      <c r="G111" s="200" t="s">
        <v>208</v>
      </c>
      <c r="H111" s="199" t="s">
        <v>208</v>
      </c>
      <c r="I111" s="256" t="s">
        <v>208</v>
      </c>
      <c r="J111" s="200" t="s">
        <v>208</v>
      </c>
      <c r="K111" s="199" t="s">
        <v>208</v>
      </c>
      <c r="L111" s="256" t="s">
        <v>208</v>
      </c>
      <c r="M111" s="200" t="s">
        <v>208</v>
      </c>
      <c r="N111" s="199" t="s">
        <v>208</v>
      </c>
      <c r="O111" s="256" t="s">
        <v>208</v>
      </c>
      <c r="P111" s="200" t="s">
        <v>208</v>
      </c>
      <c r="Q111" s="199" t="s">
        <v>208</v>
      </c>
      <c r="R111" s="256" t="s">
        <v>208</v>
      </c>
    </row>
    <row r="112" spans="1:18" x14ac:dyDescent="0.25">
      <c r="A112" s="204" t="s" vm="2">
        <v>3</v>
      </c>
      <c r="B112" s="200" t="s">
        <v>290</v>
      </c>
      <c r="C112" s="254" t="s">
        <v>290</v>
      </c>
      <c r="D112" s="198" t="s">
        <v>290</v>
      </c>
      <c r="E112" s="199" t="s">
        <v>290</v>
      </c>
      <c r="F112" s="256" t="s">
        <v>290</v>
      </c>
      <c r="G112" s="200" t="s">
        <v>290</v>
      </c>
      <c r="H112" s="199" t="s">
        <v>290</v>
      </c>
      <c r="I112" s="256" t="s">
        <v>290</v>
      </c>
      <c r="J112" s="200" t="s">
        <v>290</v>
      </c>
      <c r="K112" s="199" t="s">
        <v>290</v>
      </c>
      <c r="L112" s="256" t="s">
        <v>290</v>
      </c>
      <c r="M112" s="200" t="s">
        <v>290</v>
      </c>
      <c r="N112" s="199" t="s">
        <v>290</v>
      </c>
      <c r="O112" s="256" t="s">
        <v>290</v>
      </c>
      <c r="P112" s="200" t="s">
        <v>290</v>
      </c>
      <c r="Q112" s="199" t="s">
        <v>290</v>
      </c>
      <c r="R112" s="256" t="s">
        <v>290</v>
      </c>
    </row>
    <row r="113" spans="1:18" x14ac:dyDescent="0.25">
      <c r="A113" s="204" t="s">
        <v>282</v>
      </c>
      <c r="B113" s="200" t="s">
        <v>208</v>
      </c>
      <c r="C113" s="254" t="s">
        <v>208</v>
      </c>
      <c r="D113" s="198" t="s">
        <v>208</v>
      </c>
      <c r="E113" s="199" t="s">
        <v>208</v>
      </c>
      <c r="F113" s="256" t="s">
        <v>208</v>
      </c>
      <c r="G113" s="200" t="s">
        <v>208</v>
      </c>
      <c r="H113" s="199" t="s">
        <v>208</v>
      </c>
      <c r="I113" s="256" t="s">
        <v>208</v>
      </c>
      <c r="J113" s="200" t="s">
        <v>208</v>
      </c>
      <c r="K113" s="199" t="s">
        <v>208</v>
      </c>
      <c r="L113" s="256" t="s">
        <v>208</v>
      </c>
      <c r="M113" s="200" t="s">
        <v>208</v>
      </c>
      <c r="N113" s="199" t="s">
        <v>208</v>
      </c>
      <c r="O113" s="256" t="s">
        <v>208</v>
      </c>
      <c r="P113" s="200" t="s">
        <v>208</v>
      </c>
      <c r="Q113" s="199" t="s">
        <v>208</v>
      </c>
      <c r="R113" s="256" t="s">
        <v>208</v>
      </c>
    </row>
    <row r="114" spans="1:18" x14ac:dyDescent="0.25">
      <c r="A114" s="204" t="s">
        <v>207</v>
      </c>
      <c r="B114" s="200" t="s">
        <v>290</v>
      </c>
      <c r="C114" s="254" t="s">
        <v>290</v>
      </c>
      <c r="D114" s="198" t="s">
        <v>290</v>
      </c>
      <c r="E114" s="199" t="s">
        <v>290</v>
      </c>
      <c r="F114" s="256" t="s">
        <v>290</v>
      </c>
      <c r="G114" s="200" t="s">
        <v>290</v>
      </c>
      <c r="H114" s="199" t="s">
        <v>290</v>
      </c>
      <c r="I114" s="256" t="s">
        <v>290</v>
      </c>
      <c r="J114" s="200" t="s">
        <v>290</v>
      </c>
      <c r="K114" s="199" t="s">
        <v>290</v>
      </c>
      <c r="L114" s="256" t="s">
        <v>290</v>
      </c>
      <c r="M114" s="200" t="s">
        <v>290</v>
      </c>
      <c r="N114" s="199" t="s">
        <v>290</v>
      </c>
      <c r="O114" s="256" t="s">
        <v>290</v>
      </c>
      <c r="P114" s="200" t="s">
        <v>290</v>
      </c>
      <c r="Q114" s="199" t="s">
        <v>290</v>
      </c>
      <c r="R114" s="256" t="s">
        <v>290</v>
      </c>
    </row>
    <row r="115" spans="1:18" x14ac:dyDescent="0.25">
      <c r="A115" s="204" t="s" vm="4">
        <v>5</v>
      </c>
      <c r="B115" s="200">
        <v>2336</v>
      </c>
      <c r="C115" s="254">
        <v>21.318994863013696</v>
      </c>
      <c r="D115" s="198">
        <v>1780</v>
      </c>
      <c r="E115" s="199">
        <v>0.76198630136986301</v>
      </c>
      <c r="F115" s="256">
        <v>22.404997191011237</v>
      </c>
      <c r="G115" s="200">
        <v>1543</v>
      </c>
      <c r="H115" s="199">
        <v>0.86685393258426968</v>
      </c>
      <c r="I115" s="256">
        <v>23.065835385612445</v>
      </c>
      <c r="J115" s="200">
        <v>237</v>
      </c>
      <c r="K115" s="199">
        <v>0.13314606741573035</v>
      </c>
      <c r="L115" s="256">
        <v>18.102578059071728</v>
      </c>
      <c r="M115" s="200">
        <v>262</v>
      </c>
      <c r="N115" s="199">
        <v>0.11215753424657535</v>
      </c>
      <c r="O115" s="256">
        <v>18.918175572519086</v>
      </c>
      <c r="P115" s="200">
        <v>294</v>
      </c>
      <c r="Q115" s="199">
        <v>0.12585616438356165</v>
      </c>
      <c r="R115" s="256">
        <v>16.883384353741498</v>
      </c>
    </row>
    <row r="116" spans="1:18" x14ac:dyDescent="0.25">
      <c r="A116" s="204" t="s" vm="5">
        <v>6</v>
      </c>
      <c r="B116" s="200">
        <v>169</v>
      </c>
      <c r="C116" s="254">
        <v>4.9976272189349107</v>
      </c>
      <c r="D116" s="198">
        <v>153</v>
      </c>
      <c r="E116" s="199">
        <v>0.90532544378698221</v>
      </c>
      <c r="F116" s="256">
        <v>4.8854183006535949</v>
      </c>
      <c r="G116" s="200">
        <v>123</v>
      </c>
      <c r="H116" s="199">
        <v>0.80392156862745101</v>
      </c>
      <c r="I116" s="256">
        <v>5.5412113821138211</v>
      </c>
      <c r="J116" s="200">
        <v>30</v>
      </c>
      <c r="K116" s="199">
        <v>0.19607843137254902</v>
      </c>
      <c r="L116" s="256">
        <v>2.1966666666666663</v>
      </c>
      <c r="M116" s="200">
        <v>7</v>
      </c>
      <c r="N116" s="199">
        <v>4.142011834319527E-2</v>
      </c>
      <c r="O116" s="256">
        <v>4.8182857142857145</v>
      </c>
      <c r="P116" s="200">
        <v>9</v>
      </c>
      <c r="Q116" s="199">
        <v>5.3254437869822487E-2</v>
      </c>
      <c r="R116" s="256">
        <v>7.0446666666666671</v>
      </c>
    </row>
    <row r="117" spans="1:18" x14ac:dyDescent="0.25">
      <c r="A117" s="204" t="s" vm="6">
        <v>7</v>
      </c>
      <c r="B117" s="200" t="s">
        <v>290</v>
      </c>
      <c r="C117" s="254" t="s">
        <v>290</v>
      </c>
      <c r="D117" s="198" t="s">
        <v>290</v>
      </c>
      <c r="E117" s="199" t="s">
        <v>290</v>
      </c>
      <c r="F117" s="256" t="s">
        <v>290</v>
      </c>
      <c r="G117" s="200" t="s">
        <v>290</v>
      </c>
      <c r="H117" s="199" t="s">
        <v>290</v>
      </c>
      <c r="I117" s="256" t="s">
        <v>290</v>
      </c>
      <c r="J117" s="200" t="s">
        <v>290</v>
      </c>
      <c r="K117" s="199" t="s">
        <v>290</v>
      </c>
      <c r="L117" s="256" t="s">
        <v>290</v>
      </c>
      <c r="M117" s="200" t="s">
        <v>290</v>
      </c>
      <c r="N117" s="199" t="s">
        <v>290</v>
      </c>
      <c r="O117" s="256" t="s">
        <v>290</v>
      </c>
      <c r="P117" s="200" t="s">
        <v>290</v>
      </c>
      <c r="Q117" s="199" t="s">
        <v>290</v>
      </c>
      <c r="R117" s="256" t="s">
        <v>290</v>
      </c>
    </row>
    <row r="118" spans="1:18" x14ac:dyDescent="0.25">
      <c r="A118" s="204" t="s" vm="7">
        <v>8</v>
      </c>
      <c r="B118" s="200" t="s">
        <v>290</v>
      </c>
      <c r="C118" s="254" t="s">
        <v>290</v>
      </c>
      <c r="D118" s="198" t="s">
        <v>290</v>
      </c>
      <c r="E118" s="199" t="s">
        <v>290</v>
      </c>
      <c r="F118" s="256" t="s">
        <v>290</v>
      </c>
      <c r="G118" s="200" t="s">
        <v>290</v>
      </c>
      <c r="H118" s="199" t="s">
        <v>290</v>
      </c>
      <c r="I118" s="256" t="s">
        <v>290</v>
      </c>
      <c r="J118" s="200" t="s">
        <v>290</v>
      </c>
      <c r="K118" s="199" t="s">
        <v>290</v>
      </c>
      <c r="L118" s="256" t="s">
        <v>290</v>
      </c>
      <c r="M118" s="200" t="s">
        <v>290</v>
      </c>
      <c r="N118" s="199" t="s">
        <v>290</v>
      </c>
      <c r="O118" s="256" t="s">
        <v>290</v>
      </c>
      <c r="P118" s="200" t="s">
        <v>290</v>
      </c>
      <c r="Q118" s="199" t="s">
        <v>290</v>
      </c>
      <c r="R118" s="256" t="s">
        <v>290</v>
      </c>
    </row>
    <row r="119" spans="1:18" x14ac:dyDescent="0.25">
      <c r="A119" s="204" t="s">
        <v>213</v>
      </c>
      <c r="B119" s="200" t="s">
        <v>208</v>
      </c>
      <c r="C119" s="254" t="s">
        <v>208</v>
      </c>
      <c r="D119" s="198" t="s">
        <v>208</v>
      </c>
      <c r="E119" s="199" t="s">
        <v>208</v>
      </c>
      <c r="F119" s="256" t="s">
        <v>208</v>
      </c>
      <c r="G119" s="200" t="s">
        <v>208</v>
      </c>
      <c r="H119" s="199" t="s">
        <v>208</v>
      </c>
      <c r="I119" s="256" t="s">
        <v>208</v>
      </c>
      <c r="J119" s="200" t="s">
        <v>208</v>
      </c>
      <c r="K119" s="199" t="s">
        <v>208</v>
      </c>
      <c r="L119" s="256" t="s">
        <v>208</v>
      </c>
      <c r="M119" s="200" t="s">
        <v>208</v>
      </c>
      <c r="N119" s="199" t="s">
        <v>208</v>
      </c>
      <c r="O119" s="256" t="s">
        <v>208</v>
      </c>
      <c r="P119" s="200" t="s">
        <v>208</v>
      </c>
      <c r="Q119" s="199" t="s">
        <v>208</v>
      </c>
      <c r="R119" s="256" t="s">
        <v>208</v>
      </c>
    </row>
    <row r="120" spans="1:18" x14ac:dyDescent="0.25">
      <c r="A120" s="204" t="s" vm="8">
        <v>9</v>
      </c>
      <c r="B120" s="200">
        <v>134</v>
      </c>
      <c r="C120" s="254">
        <v>5.5647910447761193</v>
      </c>
      <c r="D120" s="198">
        <v>107</v>
      </c>
      <c r="E120" s="199">
        <v>0.79850746268656714</v>
      </c>
      <c r="F120" s="256">
        <v>6.5816635514018689</v>
      </c>
      <c r="G120" s="200">
        <v>91</v>
      </c>
      <c r="H120" s="199">
        <v>0.85046728971962615</v>
      </c>
      <c r="I120" s="256">
        <v>6.4767142857142854</v>
      </c>
      <c r="J120" s="200">
        <v>16</v>
      </c>
      <c r="K120" s="199">
        <v>0.14953271028037382</v>
      </c>
      <c r="L120" s="256">
        <v>7.1785625</v>
      </c>
      <c r="M120" s="200">
        <v>25</v>
      </c>
      <c r="N120" s="199">
        <v>0.18656716417910449</v>
      </c>
      <c r="O120" s="256">
        <v>1.4577200000000001</v>
      </c>
      <c r="P120" s="200">
        <v>2</v>
      </c>
      <c r="Q120" s="199">
        <v>1.4925373134328358E-2</v>
      </c>
      <c r="R120" s="256">
        <v>2.5005000000000002</v>
      </c>
    </row>
    <row r="121" spans="1:18" x14ac:dyDescent="0.25">
      <c r="A121" s="204" t="s" vm="9">
        <v>10</v>
      </c>
      <c r="B121" s="200">
        <v>698</v>
      </c>
      <c r="C121" s="254">
        <v>16.581409742120343</v>
      </c>
      <c r="D121" s="198">
        <v>660</v>
      </c>
      <c r="E121" s="199">
        <v>0.94555873925501432</v>
      </c>
      <c r="F121" s="256">
        <v>16.577939393939392</v>
      </c>
      <c r="G121" s="200">
        <v>600</v>
      </c>
      <c r="H121" s="199">
        <v>0.90909090909090906</v>
      </c>
      <c r="I121" s="256">
        <v>16.630761666666665</v>
      </c>
      <c r="J121" s="200">
        <v>60</v>
      </c>
      <c r="K121" s="199">
        <v>9.0909090909090912E-2</v>
      </c>
      <c r="L121" s="256">
        <v>16.049716666666669</v>
      </c>
      <c r="M121" s="200">
        <v>23</v>
      </c>
      <c r="N121" s="199">
        <v>3.2951289398280799E-2</v>
      </c>
      <c r="O121" s="256">
        <v>19.979565217391304</v>
      </c>
      <c r="P121" s="200">
        <v>15</v>
      </c>
      <c r="Q121" s="199">
        <v>2.148997134670487E-2</v>
      </c>
      <c r="R121" s="256">
        <v>11.5236</v>
      </c>
    </row>
    <row r="122" spans="1:18" x14ac:dyDescent="0.25">
      <c r="A122" s="204" t="s" vm="10">
        <v>11</v>
      </c>
      <c r="B122" s="200" t="s">
        <v>290</v>
      </c>
      <c r="C122" s="254" t="s">
        <v>290</v>
      </c>
      <c r="D122" s="198" t="s">
        <v>290</v>
      </c>
      <c r="E122" s="199" t="s">
        <v>290</v>
      </c>
      <c r="F122" s="256" t="s">
        <v>290</v>
      </c>
      <c r="G122" s="200" t="s">
        <v>290</v>
      </c>
      <c r="H122" s="199" t="s">
        <v>290</v>
      </c>
      <c r="I122" s="256" t="s">
        <v>290</v>
      </c>
      <c r="J122" s="200" t="s">
        <v>290</v>
      </c>
      <c r="K122" s="199" t="s">
        <v>290</v>
      </c>
      <c r="L122" s="256" t="s">
        <v>290</v>
      </c>
      <c r="M122" s="200" t="s">
        <v>290</v>
      </c>
      <c r="N122" s="199" t="s">
        <v>290</v>
      </c>
      <c r="O122" s="256" t="s">
        <v>290</v>
      </c>
      <c r="P122" s="200" t="s">
        <v>290</v>
      </c>
      <c r="Q122" s="199" t="s">
        <v>290</v>
      </c>
      <c r="R122" s="256" t="s">
        <v>290</v>
      </c>
    </row>
    <row r="123" spans="1:18" x14ac:dyDescent="0.25">
      <c r="A123" s="204" t="s" vm="11">
        <v>12</v>
      </c>
      <c r="B123" s="200">
        <v>161</v>
      </c>
      <c r="C123" s="254">
        <v>58.833285714285715</v>
      </c>
      <c r="D123" s="198">
        <v>140</v>
      </c>
      <c r="E123" s="199">
        <v>0.86956521739130432</v>
      </c>
      <c r="F123" s="256">
        <v>53.64046428571428</v>
      </c>
      <c r="G123" s="200">
        <v>133</v>
      </c>
      <c r="H123" s="199">
        <v>0.95</v>
      </c>
      <c r="I123" s="256">
        <v>53.053112781954887</v>
      </c>
      <c r="J123" s="200">
        <v>7</v>
      </c>
      <c r="K123" s="199">
        <v>0.05</v>
      </c>
      <c r="L123" s="256">
        <v>64.800142857142859</v>
      </c>
      <c r="M123" s="200">
        <v>6</v>
      </c>
      <c r="N123" s="199">
        <v>3.7267080745341616E-2</v>
      </c>
      <c r="O123" s="256">
        <v>26.9955</v>
      </c>
      <c r="P123" s="200">
        <v>15</v>
      </c>
      <c r="Q123" s="199">
        <v>9.3167701863354033E-2</v>
      </c>
      <c r="R123" s="256">
        <v>120.03473333333334</v>
      </c>
    </row>
    <row r="124" spans="1:18" x14ac:dyDescent="0.25">
      <c r="A124" s="204" t="s" vm="13">
        <v>14</v>
      </c>
      <c r="B124" s="200" t="s">
        <v>290</v>
      </c>
      <c r="C124" s="254" t="s">
        <v>290</v>
      </c>
      <c r="D124" s="198" t="s">
        <v>290</v>
      </c>
      <c r="E124" s="199" t="s">
        <v>290</v>
      </c>
      <c r="F124" s="256" t="s">
        <v>290</v>
      </c>
      <c r="G124" s="200" t="s">
        <v>290</v>
      </c>
      <c r="H124" s="199" t="s">
        <v>290</v>
      </c>
      <c r="I124" s="256" t="s">
        <v>290</v>
      </c>
      <c r="J124" s="200" t="s">
        <v>290</v>
      </c>
      <c r="K124" s="199" t="s">
        <v>290</v>
      </c>
      <c r="L124" s="256" t="s">
        <v>290</v>
      </c>
      <c r="M124" s="200" t="s">
        <v>290</v>
      </c>
      <c r="N124" s="199" t="s">
        <v>290</v>
      </c>
      <c r="O124" s="256" t="s">
        <v>290</v>
      </c>
      <c r="P124" s="200" t="s">
        <v>290</v>
      </c>
      <c r="Q124" s="199" t="s">
        <v>290</v>
      </c>
      <c r="R124" s="256" t="s">
        <v>290</v>
      </c>
    </row>
    <row r="125" spans="1:18" x14ac:dyDescent="0.25">
      <c r="A125" s="204" t="s" vm="14">
        <v>15</v>
      </c>
      <c r="B125" s="200">
        <v>205</v>
      </c>
      <c r="C125" s="254">
        <v>33.926956097560975</v>
      </c>
      <c r="D125" s="198">
        <v>173</v>
      </c>
      <c r="E125" s="199">
        <v>0.84390243902439022</v>
      </c>
      <c r="F125" s="256">
        <v>32.220248554913297</v>
      </c>
      <c r="G125" s="200">
        <v>150</v>
      </c>
      <c r="H125" s="199">
        <v>0.86705202312138729</v>
      </c>
      <c r="I125" s="256">
        <v>34.151786666666666</v>
      </c>
      <c r="J125" s="200">
        <v>23</v>
      </c>
      <c r="K125" s="199">
        <v>0.13294797687861271</v>
      </c>
      <c r="L125" s="256">
        <v>19.623260869565215</v>
      </c>
      <c r="M125" s="200">
        <v>7</v>
      </c>
      <c r="N125" s="199">
        <v>3.4146341463414637E-2</v>
      </c>
      <c r="O125" s="256">
        <v>8.5438571428571439</v>
      </c>
      <c r="P125" s="200">
        <v>25</v>
      </c>
      <c r="Q125" s="199">
        <v>0.12195121951219512</v>
      </c>
      <c r="R125" s="256">
        <v>52.844639999999998</v>
      </c>
    </row>
    <row r="126" spans="1:18" x14ac:dyDescent="0.25">
      <c r="A126" s="204" t="s" vm="17">
        <v>18</v>
      </c>
      <c r="B126" s="200" t="s">
        <v>290</v>
      </c>
      <c r="C126" s="254" t="s">
        <v>290</v>
      </c>
      <c r="D126" s="198" t="s">
        <v>290</v>
      </c>
      <c r="E126" s="199" t="s">
        <v>290</v>
      </c>
      <c r="F126" s="256" t="s">
        <v>290</v>
      </c>
      <c r="G126" s="200" t="s">
        <v>290</v>
      </c>
      <c r="H126" s="199" t="s">
        <v>290</v>
      </c>
      <c r="I126" s="256" t="s">
        <v>290</v>
      </c>
      <c r="J126" s="200" t="s">
        <v>290</v>
      </c>
      <c r="K126" s="199" t="s">
        <v>290</v>
      </c>
      <c r="L126" s="256" t="s">
        <v>290</v>
      </c>
      <c r="M126" s="200" t="s">
        <v>290</v>
      </c>
      <c r="N126" s="199" t="s">
        <v>290</v>
      </c>
      <c r="O126" s="256" t="s">
        <v>290</v>
      </c>
      <c r="P126" s="200" t="s">
        <v>290</v>
      </c>
      <c r="Q126" s="199" t="s">
        <v>290</v>
      </c>
      <c r="R126" s="256" t="s">
        <v>290</v>
      </c>
    </row>
    <row r="127" spans="1:18" x14ac:dyDescent="0.25">
      <c r="A127" s="204" t="s">
        <v>214</v>
      </c>
      <c r="B127" s="200" t="s">
        <v>290</v>
      </c>
      <c r="C127" s="254" t="s">
        <v>290</v>
      </c>
      <c r="D127" s="198" t="s">
        <v>290</v>
      </c>
      <c r="E127" s="199" t="s">
        <v>290</v>
      </c>
      <c r="F127" s="256" t="s">
        <v>290</v>
      </c>
      <c r="G127" s="200" t="s">
        <v>290</v>
      </c>
      <c r="H127" s="199" t="s">
        <v>290</v>
      </c>
      <c r="I127" s="256" t="s">
        <v>290</v>
      </c>
      <c r="J127" s="200" t="s">
        <v>290</v>
      </c>
      <c r="K127" s="199" t="s">
        <v>290</v>
      </c>
      <c r="L127" s="256" t="s">
        <v>290</v>
      </c>
      <c r="M127" s="200" t="s">
        <v>290</v>
      </c>
      <c r="N127" s="199" t="s">
        <v>290</v>
      </c>
      <c r="O127" s="256" t="s">
        <v>290</v>
      </c>
      <c r="P127" s="200" t="s">
        <v>290</v>
      </c>
      <c r="Q127" s="199" t="s">
        <v>290</v>
      </c>
      <c r="R127" s="256" t="s">
        <v>290</v>
      </c>
    </row>
    <row r="128" spans="1:18" x14ac:dyDescent="0.25">
      <c r="A128" s="204" t="s" vm="19">
        <v>20</v>
      </c>
      <c r="B128" s="200">
        <v>333</v>
      </c>
      <c r="C128" s="254">
        <v>43.539507507507508</v>
      </c>
      <c r="D128" s="198">
        <v>314</v>
      </c>
      <c r="E128" s="199">
        <v>0.9429429429429429</v>
      </c>
      <c r="F128" s="256">
        <v>41.869184713375802</v>
      </c>
      <c r="G128" s="200">
        <v>307</v>
      </c>
      <c r="H128" s="199">
        <v>0.97770700636942676</v>
      </c>
      <c r="I128" s="256">
        <v>42.378882736156349</v>
      </c>
      <c r="J128" s="200">
        <v>7</v>
      </c>
      <c r="K128" s="199">
        <v>2.2292993630573247E-2</v>
      </c>
      <c r="L128" s="256">
        <v>19.515285714285714</v>
      </c>
      <c r="M128" s="200">
        <v>6</v>
      </c>
      <c r="N128" s="199">
        <v>1.8018018018018018E-2</v>
      </c>
      <c r="O128" s="256">
        <v>13.223333333333334</v>
      </c>
      <c r="P128" s="200">
        <v>13</v>
      </c>
      <c r="Q128" s="199">
        <v>3.903903903903904E-2</v>
      </c>
      <c r="R128" s="256">
        <v>97.876307692307691</v>
      </c>
    </row>
    <row r="129" spans="1:18" x14ac:dyDescent="0.25">
      <c r="A129" s="204" t="s" vm="20">
        <v>21</v>
      </c>
      <c r="B129" s="200" t="s">
        <v>290</v>
      </c>
      <c r="C129" s="254" t="s">
        <v>290</v>
      </c>
      <c r="D129" s="198" t="s">
        <v>290</v>
      </c>
      <c r="E129" s="199" t="s">
        <v>290</v>
      </c>
      <c r="F129" s="256" t="s">
        <v>290</v>
      </c>
      <c r="G129" s="200" t="s">
        <v>290</v>
      </c>
      <c r="H129" s="199" t="s">
        <v>290</v>
      </c>
      <c r="I129" s="256" t="s">
        <v>290</v>
      </c>
      <c r="J129" s="200" t="s">
        <v>290</v>
      </c>
      <c r="K129" s="199" t="s">
        <v>290</v>
      </c>
      <c r="L129" s="256" t="s">
        <v>290</v>
      </c>
      <c r="M129" s="200" t="s">
        <v>290</v>
      </c>
      <c r="N129" s="199" t="s">
        <v>290</v>
      </c>
      <c r="O129" s="256" t="s">
        <v>290</v>
      </c>
      <c r="P129" s="200" t="s">
        <v>290</v>
      </c>
      <c r="Q129" s="199" t="s">
        <v>290</v>
      </c>
      <c r="R129" s="256" t="s">
        <v>290</v>
      </c>
    </row>
    <row r="130" spans="1:18" s="214" customFormat="1" ht="15.75" thickBot="1" x14ac:dyDescent="0.3">
      <c r="A130" s="210" t="s">
        <v>101</v>
      </c>
      <c r="B130" s="211">
        <v>4105</v>
      </c>
      <c r="C130" s="255">
        <v>24.003716199756397</v>
      </c>
      <c r="D130" s="212">
        <v>3384</v>
      </c>
      <c r="E130" s="213">
        <v>0.82436053593179048</v>
      </c>
      <c r="F130" s="257">
        <v>24.45098256501182</v>
      </c>
      <c r="G130" s="211">
        <v>2994</v>
      </c>
      <c r="H130" s="213">
        <v>0.88475177304964536</v>
      </c>
      <c r="I130" s="257">
        <v>25.204262525050101</v>
      </c>
      <c r="J130" s="211">
        <v>390</v>
      </c>
      <c r="K130" s="213">
        <v>0.11524822695035461</v>
      </c>
      <c r="L130" s="257">
        <v>18.668110256410255</v>
      </c>
      <c r="M130" s="211">
        <v>340</v>
      </c>
      <c r="N130" s="213">
        <v>8.2825822168087704E-2</v>
      </c>
      <c r="O130" s="257">
        <v>17.911341176470589</v>
      </c>
      <c r="P130" s="211">
        <v>381</v>
      </c>
      <c r="Q130" s="213">
        <v>9.2813641900121799E-2</v>
      </c>
      <c r="R130" s="257">
        <v>25.467910761154858</v>
      </c>
    </row>
    <row r="131" spans="1:18" ht="15.75" thickTop="1" x14ac:dyDescent="0.25">
      <c r="B131" s="199"/>
      <c r="C131" s="216"/>
      <c r="D131" s="199"/>
    </row>
    <row r="133" spans="1:18" ht="15" customHeight="1" x14ac:dyDescent="0.25">
      <c r="A133" s="307" t="s">
        <v>35</v>
      </c>
      <c r="B133" s="310" t="s">
        <v>74</v>
      </c>
      <c r="C133" s="311"/>
      <c r="D133" s="291" t="s">
        <v>75</v>
      </c>
      <c r="E133" s="291"/>
      <c r="F133" s="306"/>
      <c r="G133" s="305" t="s">
        <v>76</v>
      </c>
      <c r="H133" s="291"/>
      <c r="I133" s="306"/>
      <c r="J133" s="305" t="s">
        <v>77</v>
      </c>
      <c r="K133" s="291"/>
      <c r="L133" s="306"/>
      <c r="M133" s="305" t="s">
        <v>182</v>
      </c>
      <c r="N133" s="291"/>
      <c r="O133" s="306"/>
      <c r="P133" s="305" t="s">
        <v>183</v>
      </c>
      <c r="Q133" s="291"/>
      <c r="R133" s="306"/>
    </row>
    <row r="134" spans="1:18" x14ac:dyDescent="0.25">
      <c r="A134" s="308"/>
      <c r="B134" s="120" t="s">
        <v>44</v>
      </c>
      <c r="C134" s="123" t="s">
        <v>111</v>
      </c>
      <c r="D134" s="93" t="s">
        <v>44</v>
      </c>
      <c r="E134" s="93" t="s">
        <v>43</v>
      </c>
      <c r="F134" s="118" t="s">
        <v>111</v>
      </c>
      <c r="G134" s="120" t="s">
        <v>44</v>
      </c>
      <c r="H134" s="93" t="s">
        <v>41</v>
      </c>
      <c r="I134" s="118" t="s">
        <v>111</v>
      </c>
      <c r="J134" s="120" t="s">
        <v>44</v>
      </c>
      <c r="K134" s="93" t="s">
        <v>41</v>
      </c>
      <c r="L134" s="118" t="s">
        <v>111</v>
      </c>
      <c r="M134" s="120" t="s">
        <v>44</v>
      </c>
      <c r="N134" s="93" t="s">
        <v>43</v>
      </c>
      <c r="O134" s="118" t="s">
        <v>111</v>
      </c>
      <c r="P134" s="120" t="s">
        <v>44</v>
      </c>
      <c r="Q134" s="93" t="s">
        <v>43</v>
      </c>
      <c r="R134" s="118" t="s">
        <v>111</v>
      </c>
    </row>
    <row r="135" spans="1:18" x14ac:dyDescent="0.25">
      <c r="A135" s="309"/>
      <c r="B135" s="121"/>
      <c r="C135" s="124" t="s">
        <v>169</v>
      </c>
      <c r="D135" s="94"/>
      <c r="E135" s="94"/>
      <c r="F135" s="119" t="s">
        <v>169</v>
      </c>
      <c r="G135" s="121"/>
      <c r="H135" s="94"/>
      <c r="I135" s="119" t="s">
        <v>169</v>
      </c>
      <c r="J135" s="121"/>
      <c r="K135" s="94"/>
      <c r="L135" s="119" t="s">
        <v>169</v>
      </c>
      <c r="M135" s="121"/>
      <c r="N135" s="94"/>
      <c r="O135" s="119" t="s">
        <v>169</v>
      </c>
      <c r="P135" s="121"/>
      <c r="Q135" s="94"/>
      <c r="R135" s="119" t="s">
        <v>169</v>
      </c>
    </row>
    <row r="136" spans="1:18" x14ac:dyDescent="0.25">
      <c r="A136" s="204" t="s">
        <v>212</v>
      </c>
      <c r="B136" s="228">
        <v>220</v>
      </c>
      <c r="C136" s="253">
        <v>10.194600000000001</v>
      </c>
      <c r="D136" s="229">
        <v>219</v>
      </c>
      <c r="E136" s="199">
        <v>0.99545454545454548</v>
      </c>
      <c r="F136" s="256">
        <v>10.200054794520547</v>
      </c>
      <c r="G136" s="200">
        <v>219</v>
      </c>
      <c r="H136" s="199">
        <v>1</v>
      </c>
      <c r="I136" s="256">
        <v>10.200054794520547</v>
      </c>
      <c r="J136" s="200">
        <v>0</v>
      </c>
      <c r="K136" s="199">
        <v>0</v>
      </c>
      <c r="L136" s="256">
        <v>0</v>
      </c>
      <c r="M136" s="200">
        <v>0</v>
      </c>
      <c r="N136" s="199">
        <v>0</v>
      </c>
      <c r="O136" s="256">
        <v>0</v>
      </c>
      <c r="P136" s="200">
        <v>1</v>
      </c>
      <c r="Q136" s="199">
        <v>4.5454545454545452E-3</v>
      </c>
      <c r="R136" s="256">
        <v>9</v>
      </c>
    </row>
    <row r="137" spans="1:18" x14ac:dyDescent="0.25">
      <c r="A137" s="204" t="s" vm="1">
        <v>2</v>
      </c>
      <c r="B137" s="200" t="s">
        <v>290</v>
      </c>
      <c r="C137" s="254" t="s">
        <v>290</v>
      </c>
      <c r="D137" s="198" t="s">
        <v>290</v>
      </c>
      <c r="E137" s="199" t="s">
        <v>290</v>
      </c>
      <c r="F137" s="256" t="s">
        <v>290</v>
      </c>
      <c r="G137" s="200" t="s">
        <v>290</v>
      </c>
      <c r="H137" s="199" t="s">
        <v>290</v>
      </c>
      <c r="I137" s="256" t="s">
        <v>290</v>
      </c>
      <c r="J137" s="200" t="s">
        <v>290</v>
      </c>
      <c r="K137" s="199" t="s">
        <v>290</v>
      </c>
      <c r="L137" s="256" t="s">
        <v>290</v>
      </c>
      <c r="M137" s="200" t="s">
        <v>290</v>
      </c>
      <c r="N137" s="199" t="s">
        <v>290</v>
      </c>
      <c r="O137" s="256" t="s">
        <v>290</v>
      </c>
      <c r="P137" s="200" t="s">
        <v>290</v>
      </c>
      <c r="Q137" s="199" t="s">
        <v>290</v>
      </c>
      <c r="R137" s="256" t="s">
        <v>290</v>
      </c>
    </row>
    <row r="138" spans="1:18" x14ac:dyDescent="0.25">
      <c r="A138" s="204" t="s" vm="2">
        <v>3</v>
      </c>
      <c r="B138" s="200" t="s">
        <v>290</v>
      </c>
      <c r="C138" s="254" t="s">
        <v>290</v>
      </c>
      <c r="D138" s="198" t="s">
        <v>290</v>
      </c>
      <c r="E138" s="199" t="s">
        <v>290</v>
      </c>
      <c r="F138" s="256" t="s">
        <v>290</v>
      </c>
      <c r="G138" s="200" t="s">
        <v>290</v>
      </c>
      <c r="H138" s="199" t="s">
        <v>290</v>
      </c>
      <c r="I138" s="256" t="s">
        <v>290</v>
      </c>
      <c r="J138" s="200" t="s">
        <v>290</v>
      </c>
      <c r="K138" s="199" t="s">
        <v>290</v>
      </c>
      <c r="L138" s="256" t="s">
        <v>290</v>
      </c>
      <c r="M138" s="200" t="s">
        <v>290</v>
      </c>
      <c r="N138" s="199" t="s">
        <v>290</v>
      </c>
      <c r="O138" s="256" t="s">
        <v>290</v>
      </c>
      <c r="P138" s="200" t="s">
        <v>290</v>
      </c>
      <c r="Q138" s="199" t="s">
        <v>290</v>
      </c>
      <c r="R138" s="256" t="s">
        <v>290</v>
      </c>
    </row>
    <row r="139" spans="1:18" x14ac:dyDescent="0.25">
      <c r="A139" s="204" t="s">
        <v>282</v>
      </c>
      <c r="B139" s="200">
        <v>1221</v>
      </c>
      <c r="C139" s="254">
        <v>9.3155438165438174</v>
      </c>
      <c r="D139" s="198">
        <v>1184</v>
      </c>
      <c r="E139" s="199">
        <v>0.96969696969696972</v>
      </c>
      <c r="F139" s="256">
        <v>9.2899408783783777</v>
      </c>
      <c r="G139" s="200">
        <v>1141</v>
      </c>
      <c r="H139" s="199">
        <v>0.96368243243243246</v>
      </c>
      <c r="I139" s="256">
        <v>9.3366301489921124</v>
      </c>
      <c r="J139" s="200">
        <v>43</v>
      </c>
      <c r="K139" s="199">
        <v>3.6317567567567564E-2</v>
      </c>
      <c r="L139" s="256">
        <v>8.0510465116279075</v>
      </c>
      <c r="M139" s="200">
        <v>1</v>
      </c>
      <c r="N139" s="199">
        <v>8.1900081900081905E-4</v>
      </c>
      <c r="O139" s="256">
        <v>22.302</v>
      </c>
      <c r="P139" s="200">
        <v>36</v>
      </c>
      <c r="Q139" s="199">
        <v>2.9484029484029485E-2</v>
      </c>
      <c r="R139" s="256">
        <v>9.7968611111111112</v>
      </c>
    </row>
    <row r="140" spans="1:18" x14ac:dyDescent="0.25">
      <c r="A140" s="204" t="s">
        <v>207</v>
      </c>
      <c r="B140" s="200" t="s">
        <v>208</v>
      </c>
      <c r="C140" s="254" t="s">
        <v>208</v>
      </c>
      <c r="D140" s="198" t="s">
        <v>208</v>
      </c>
      <c r="E140" s="199" t="s">
        <v>208</v>
      </c>
      <c r="F140" s="256" t="s">
        <v>208</v>
      </c>
      <c r="G140" s="200" t="s">
        <v>208</v>
      </c>
      <c r="H140" s="199" t="s">
        <v>208</v>
      </c>
      <c r="I140" s="256" t="s">
        <v>208</v>
      </c>
      <c r="J140" s="200" t="s">
        <v>208</v>
      </c>
      <c r="K140" s="199" t="s">
        <v>208</v>
      </c>
      <c r="L140" s="256" t="s">
        <v>208</v>
      </c>
      <c r="M140" s="200" t="s">
        <v>208</v>
      </c>
      <c r="N140" s="199" t="s">
        <v>208</v>
      </c>
      <c r="O140" s="256" t="s">
        <v>208</v>
      </c>
      <c r="P140" s="200" t="s">
        <v>208</v>
      </c>
      <c r="Q140" s="199" t="s">
        <v>208</v>
      </c>
      <c r="R140" s="256" t="s">
        <v>208</v>
      </c>
    </row>
    <row r="141" spans="1:18" x14ac:dyDescent="0.25">
      <c r="A141" s="204" t="s" vm="4">
        <v>5</v>
      </c>
      <c r="B141" s="200" t="s">
        <v>290</v>
      </c>
      <c r="C141" s="254" t="s">
        <v>290</v>
      </c>
      <c r="D141" s="198" t="s">
        <v>290</v>
      </c>
      <c r="E141" s="199" t="s">
        <v>290</v>
      </c>
      <c r="F141" s="256" t="s">
        <v>290</v>
      </c>
      <c r="G141" s="200" t="s">
        <v>290</v>
      </c>
      <c r="H141" s="199" t="s">
        <v>290</v>
      </c>
      <c r="I141" s="256" t="s">
        <v>290</v>
      </c>
      <c r="J141" s="200" t="s">
        <v>290</v>
      </c>
      <c r="K141" s="199" t="s">
        <v>290</v>
      </c>
      <c r="L141" s="256" t="s">
        <v>290</v>
      </c>
      <c r="M141" s="200" t="s">
        <v>290</v>
      </c>
      <c r="N141" s="199" t="s">
        <v>290</v>
      </c>
      <c r="O141" s="256" t="s">
        <v>290</v>
      </c>
      <c r="P141" s="200" t="s">
        <v>290</v>
      </c>
      <c r="Q141" s="199" t="s">
        <v>290</v>
      </c>
      <c r="R141" s="256" t="s">
        <v>290</v>
      </c>
    </row>
    <row r="142" spans="1:18" x14ac:dyDescent="0.25">
      <c r="A142" s="204" t="s" vm="5">
        <v>6</v>
      </c>
      <c r="B142" s="200" t="s">
        <v>290</v>
      </c>
      <c r="C142" s="254" t="s">
        <v>290</v>
      </c>
      <c r="D142" s="198" t="s">
        <v>290</v>
      </c>
      <c r="E142" s="199" t="s">
        <v>290</v>
      </c>
      <c r="F142" s="256" t="s">
        <v>290</v>
      </c>
      <c r="G142" s="200" t="s">
        <v>290</v>
      </c>
      <c r="H142" s="199" t="s">
        <v>290</v>
      </c>
      <c r="I142" s="256" t="s">
        <v>290</v>
      </c>
      <c r="J142" s="200" t="s">
        <v>290</v>
      </c>
      <c r="K142" s="199" t="s">
        <v>290</v>
      </c>
      <c r="L142" s="256" t="s">
        <v>290</v>
      </c>
      <c r="M142" s="200" t="s">
        <v>290</v>
      </c>
      <c r="N142" s="199" t="s">
        <v>290</v>
      </c>
      <c r="O142" s="256" t="s">
        <v>290</v>
      </c>
      <c r="P142" s="200" t="s">
        <v>290</v>
      </c>
      <c r="Q142" s="199" t="s">
        <v>290</v>
      </c>
      <c r="R142" s="256" t="s">
        <v>290</v>
      </c>
    </row>
    <row r="143" spans="1:18" x14ac:dyDescent="0.25">
      <c r="A143" s="204" t="s" vm="6">
        <v>7</v>
      </c>
      <c r="B143" s="200">
        <v>4469</v>
      </c>
      <c r="C143" s="254">
        <v>9.3233468337435657</v>
      </c>
      <c r="D143" s="198">
        <v>4462</v>
      </c>
      <c r="E143" s="199">
        <v>0.99843365406131124</v>
      </c>
      <c r="F143" s="256">
        <v>9.2268435679067675</v>
      </c>
      <c r="G143" s="200">
        <v>4417</v>
      </c>
      <c r="H143" s="199">
        <v>0.9899148363962349</v>
      </c>
      <c r="I143" s="256">
        <v>9.1544641159157791</v>
      </c>
      <c r="J143" s="200">
        <v>45</v>
      </c>
      <c r="K143" s="199">
        <v>1.0085163603765128E-2</v>
      </c>
      <c r="L143" s="256">
        <v>16.331288888888889</v>
      </c>
      <c r="M143" s="200">
        <v>1</v>
      </c>
      <c r="N143" s="199">
        <v>2.2376370552696352E-4</v>
      </c>
      <c r="O143" s="256">
        <v>0</v>
      </c>
      <c r="P143" s="200">
        <v>6</v>
      </c>
      <c r="Q143" s="199">
        <v>1.3425822331617813E-3</v>
      </c>
      <c r="R143" s="256">
        <v>82.643500000000003</v>
      </c>
    </row>
    <row r="144" spans="1:18" x14ac:dyDescent="0.25">
      <c r="A144" s="204" t="s" vm="7">
        <v>8</v>
      </c>
      <c r="B144" s="200" t="s">
        <v>290</v>
      </c>
      <c r="C144" s="254" t="s">
        <v>290</v>
      </c>
      <c r="D144" s="198" t="s">
        <v>290</v>
      </c>
      <c r="E144" s="199" t="s">
        <v>290</v>
      </c>
      <c r="F144" s="256" t="s">
        <v>290</v>
      </c>
      <c r="G144" s="200" t="s">
        <v>290</v>
      </c>
      <c r="H144" s="199" t="s">
        <v>290</v>
      </c>
      <c r="I144" s="256" t="s">
        <v>290</v>
      </c>
      <c r="J144" s="200" t="s">
        <v>290</v>
      </c>
      <c r="K144" s="199" t="s">
        <v>290</v>
      </c>
      <c r="L144" s="256" t="s">
        <v>290</v>
      </c>
      <c r="M144" s="200" t="s">
        <v>290</v>
      </c>
      <c r="N144" s="199" t="s">
        <v>290</v>
      </c>
      <c r="O144" s="256" t="s">
        <v>290</v>
      </c>
      <c r="P144" s="200" t="s">
        <v>290</v>
      </c>
      <c r="Q144" s="199" t="s">
        <v>290</v>
      </c>
      <c r="R144" s="256" t="s">
        <v>290</v>
      </c>
    </row>
    <row r="145" spans="1:18" x14ac:dyDescent="0.25">
      <c r="A145" s="204" t="s">
        <v>213</v>
      </c>
      <c r="B145" s="200" t="s">
        <v>290</v>
      </c>
      <c r="C145" s="254" t="s">
        <v>290</v>
      </c>
      <c r="D145" s="198" t="s">
        <v>290</v>
      </c>
      <c r="E145" s="199" t="s">
        <v>290</v>
      </c>
      <c r="F145" s="256" t="s">
        <v>290</v>
      </c>
      <c r="G145" s="200" t="s">
        <v>290</v>
      </c>
      <c r="H145" s="199" t="s">
        <v>290</v>
      </c>
      <c r="I145" s="256" t="s">
        <v>290</v>
      </c>
      <c r="J145" s="200" t="s">
        <v>290</v>
      </c>
      <c r="K145" s="199" t="s">
        <v>290</v>
      </c>
      <c r="L145" s="256" t="s">
        <v>290</v>
      </c>
      <c r="M145" s="200" t="s">
        <v>290</v>
      </c>
      <c r="N145" s="199" t="s">
        <v>290</v>
      </c>
      <c r="O145" s="256" t="s">
        <v>290</v>
      </c>
      <c r="P145" s="200" t="s">
        <v>290</v>
      </c>
      <c r="Q145" s="199" t="s">
        <v>290</v>
      </c>
      <c r="R145" s="256" t="s">
        <v>290</v>
      </c>
    </row>
    <row r="146" spans="1:18" x14ac:dyDescent="0.25">
      <c r="A146" s="204" t="s" vm="8">
        <v>9</v>
      </c>
      <c r="B146" s="200" t="s">
        <v>208</v>
      </c>
      <c r="C146" s="254" t="s">
        <v>208</v>
      </c>
      <c r="D146" s="198" t="s">
        <v>208</v>
      </c>
      <c r="E146" s="199" t="s">
        <v>208</v>
      </c>
      <c r="F146" s="256" t="s">
        <v>208</v>
      </c>
      <c r="G146" s="200" t="s">
        <v>208</v>
      </c>
      <c r="H146" s="199" t="s">
        <v>208</v>
      </c>
      <c r="I146" s="256" t="s">
        <v>208</v>
      </c>
      <c r="J146" s="200" t="s">
        <v>208</v>
      </c>
      <c r="K146" s="199" t="s">
        <v>208</v>
      </c>
      <c r="L146" s="256" t="s">
        <v>208</v>
      </c>
      <c r="M146" s="200" t="s">
        <v>208</v>
      </c>
      <c r="N146" s="199" t="s">
        <v>208</v>
      </c>
      <c r="O146" s="256" t="s">
        <v>208</v>
      </c>
      <c r="P146" s="200" t="s">
        <v>208</v>
      </c>
      <c r="Q146" s="199" t="s">
        <v>208</v>
      </c>
      <c r="R146" s="256" t="s">
        <v>208</v>
      </c>
    </row>
    <row r="147" spans="1:18" x14ac:dyDescent="0.25">
      <c r="A147" s="204" t="s" vm="9">
        <v>10</v>
      </c>
      <c r="B147" s="200" t="s">
        <v>290</v>
      </c>
      <c r="C147" s="254" t="s">
        <v>290</v>
      </c>
      <c r="D147" s="198" t="s">
        <v>290</v>
      </c>
      <c r="E147" s="199" t="s">
        <v>290</v>
      </c>
      <c r="F147" s="256" t="s">
        <v>290</v>
      </c>
      <c r="G147" s="200" t="s">
        <v>290</v>
      </c>
      <c r="H147" s="199" t="s">
        <v>290</v>
      </c>
      <c r="I147" s="256" t="s">
        <v>290</v>
      </c>
      <c r="J147" s="200" t="s">
        <v>290</v>
      </c>
      <c r="K147" s="199" t="s">
        <v>290</v>
      </c>
      <c r="L147" s="256" t="s">
        <v>290</v>
      </c>
      <c r="M147" s="200" t="s">
        <v>290</v>
      </c>
      <c r="N147" s="199" t="s">
        <v>290</v>
      </c>
      <c r="O147" s="256" t="s">
        <v>290</v>
      </c>
      <c r="P147" s="200" t="s">
        <v>290</v>
      </c>
      <c r="Q147" s="199" t="s">
        <v>290</v>
      </c>
      <c r="R147" s="256" t="s">
        <v>290</v>
      </c>
    </row>
    <row r="148" spans="1:18" x14ac:dyDescent="0.25">
      <c r="A148" s="204" t="s" vm="10">
        <v>11</v>
      </c>
      <c r="B148" s="200">
        <v>270</v>
      </c>
      <c r="C148" s="254">
        <v>10.968322222222223</v>
      </c>
      <c r="D148" s="198">
        <v>245</v>
      </c>
      <c r="E148" s="199">
        <v>0.90740740740740744</v>
      </c>
      <c r="F148" s="256">
        <v>10.555048979591836</v>
      </c>
      <c r="G148" s="200">
        <v>245</v>
      </c>
      <c r="H148" s="199">
        <v>1</v>
      </c>
      <c r="I148" s="256">
        <v>10.555048979591836</v>
      </c>
      <c r="J148" s="200">
        <v>0</v>
      </c>
      <c r="K148" s="199">
        <v>0</v>
      </c>
      <c r="L148" s="256">
        <v>0</v>
      </c>
      <c r="M148" s="200">
        <v>2</v>
      </c>
      <c r="N148" s="199">
        <v>7.4074074074074077E-3</v>
      </c>
      <c r="O148" s="256">
        <v>6.0434999999999999</v>
      </c>
      <c r="P148" s="200">
        <v>23</v>
      </c>
      <c r="Q148" s="199">
        <v>8.5185185185185183E-2</v>
      </c>
      <c r="R148" s="256">
        <v>15.798826086956522</v>
      </c>
    </row>
    <row r="149" spans="1:18" x14ac:dyDescent="0.25">
      <c r="A149" s="204" t="s" vm="11">
        <v>12</v>
      </c>
      <c r="B149" s="200">
        <v>86</v>
      </c>
      <c r="C149" s="254">
        <v>7.5446860465116279</v>
      </c>
      <c r="D149" s="198">
        <v>68</v>
      </c>
      <c r="E149" s="199">
        <v>0.79069767441860461</v>
      </c>
      <c r="F149" s="256">
        <v>7.3174705882352935</v>
      </c>
      <c r="G149" s="200">
        <v>68</v>
      </c>
      <c r="H149" s="199">
        <v>1</v>
      </c>
      <c r="I149" s="256">
        <v>7.3174705882352935</v>
      </c>
      <c r="J149" s="200">
        <v>0</v>
      </c>
      <c r="K149" s="199">
        <v>0</v>
      </c>
      <c r="L149" s="256">
        <v>0</v>
      </c>
      <c r="M149" s="200">
        <v>3</v>
      </c>
      <c r="N149" s="199">
        <v>3.4883720930232558E-2</v>
      </c>
      <c r="O149" s="256">
        <v>6.8436666666666666</v>
      </c>
      <c r="P149" s="200">
        <v>15</v>
      </c>
      <c r="Q149" s="199">
        <v>0.1744186046511628</v>
      </c>
      <c r="R149" s="256">
        <v>8.7149333333333328</v>
      </c>
    </row>
    <row r="150" spans="1:18" x14ac:dyDescent="0.25">
      <c r="A150" s="204" t="s" vm="13">
        <v>14</v>
      </c>
      <c r="B150" s="200" t="s">
        <v>290</v>
      </c>
      <c r="C150" s="254" t="s">
        <v>290</v>
      </c>
      <c r="D150" s="198" t="s">
        <v>290</v>
      </c>
      <c r="E150" s="199" t="s">
        <v>290</v>
      </c>
      <c r="F150" s="256" t="s">
        <v>290</v>
      </c>
      <c r="G150" s="200" t="s">
        <v>290</v>
      </c>
      <c r="H150" s="199" t="s">
        <v>290</v>
      </c>
      <c r="I150" s="256" t="s">
        <v>290</v>
      </c>
      <c r="J150" s="200" t="s">
        <v>290</v>
      </c>
      <c r="K150" s="199" t="s">
        <v>290</v>
      </c>
      <c r="L150" s="256" t="s">
        <v>290</v>
      </c>
      <c r="M150" s="200" t="s">
        <v>290</v>
      </c>
      <c r="N150" s="199" t="s">
        <v>290</v>
      </c>
      <c r="O150" s="256" t="s">
        <v>290</v>
      </c>
      <c r="P150" s="200" t="s">
        <v>290</v>
      </c>
      <c r="Q150" s="199" t="s">
        <v>290</v>
      </c>
      <c r="R150" s="256" t="s">
        <v>290</v>
      </c>
    </row>
    <row r="151" spans="1:18" x14ac:dyDescent="0.25">
      <c r="A151" s="204" t="s" vm="14">
        <v>15</v>
      </c>
      <c r="B151" s="200">
        <v>544</v>
      </c>
      <c r="C151" s="254">
        <v>10.999970588235294</v>
      </c>
      <c r="D151" s="198">
        <v>489</v>
      </c>
      <c r="E151" s="199">
        <v>0.89889705882352944</v>
      </c>
      <c r="F151" s="256">
        <v>10.91201226993865</v>
      </c>
      <c r="G151" s="200">
        <v>489</v>
      </c>
      <c r="H151" s="199">
        <v>1</v>
      </c>
      <c r="I151" s="256">
        <v>10.91201226993865</v>
      </c>
      <c r="J151" s="200">
        <v>0</v>
      </c>
      <c r="K151" s="199">
        <v>0</v>
      </c>
      <c r="L151" s="256">
        <v>0</v>
      </c>
      <c r="M151" s="200">
        <v>4</v>
      </c>
      <c r="N151" s="199">
        <v>7.3529411764705881E-3</v>
      </c>
      <c r="O151" s="256">
        <v>9.3352500000000003</v>
      </c>
      <c r="P151" s="200">
        <v>51</v>
      </c>
      <c r="Q151" s="199">
        <v>9.375E-2</v>
      </c>
      <c r="R151" s="256">
        <v>11.973901960784312</v>
      </c>
    </row>
    <row r="152" spans="1:18" x14ac:dyDescent="0.25">
      <c r="A152" s="204" t="s" vm="17">
        <v>18</v>
      </c>
      <c r="B152" s="200">
        <v>259</v>
      </c>
      <c r="C152" s="254">
        <v>9.2462895752895751</v>
      </c>
      <c r="D152" s="198">
        <v>225</v>
      </c>
      <c r="E152" s="199">
        <v>0.86872586872586877</v>
      </c>
      <c r="F152" s="256">
        <v>9.3289155555555556</v>
      </c>
      <c r="G152" s="200">
        <v>221</v>
      </c>
      <c r="H152" s="199">
        <v>0.98222222222222222</v>
      </c>
      <c r="I152" s="256">
        <v>9.3600497737556569</v>
      </c>
      <c r="J152" s="200">
        <v>4</v>
      </c>
      <c r="K152" s="199">
        <v>1.7777777777777778E-2</v>
      </c>
      <c r="L152" s="256">
        <v>7.6087499999999997</v>
      </c>
      <c r="M152" s="200">
        <v>11</v>
      </c>
      <c r="N152" s="199">
        <v>4.2471042471042469E-2</v>
      </c>
      <c r="O152" s="256">
        <v>9.9571818181818177</v>
      </c>
      <c r="P152" s="200">
        <v>23</v>
      </c>
      <c r="Q152" s="199">
        <v>8.8803088803088806E-2</v>
      </c>
      <c r="R152" s="256">
        <v>8.0980000000000008</v>
      </c>
    </row>
    <row r="153" spans="1:18" x14ac:dyDescent="0.25">
      <c r="A153" s="204" t="s">
        <v>214</v>
      </c>
      <c r="B153" s="200">
        <v>5786</v>
      </c>
      <c r="C153" s="254">
        <v>10.476421880400967</v>
      </c>
      <c r="D153" s="198">
        <v>5663</v>
      </c>
      <c r="E153" s="199">
        <v>0.97874179052886279</v>
      </c>
      <c r="F153" s="256">
        <v>10.490887868620872</v>
      </c>
      <c r="G153" s="200">
        <v>5663</v>
      </c>
      <c r="H153" s="199">
        <v>1</v>
      </c>
      <c r="I153" s="256">
        <v>10.490887868620872</v>
      </c>
      <c r="J153" s="200">
        <v>0</v>
      </c>
      <c r="K153" s="199">
        <v>0</v>
      </c>
      <c r="L153" s="256">
        <v>0</v>
      </c>
      <c r="M153" s="200">
        <v>33</v>
      </c>
      <c r="N153" s="199">
        <v>5.7034220532319393E-3</v>
      </c>
      <c r="O153" s="256">
        <v>8.9131818181818172</v>
      </c>
      <c r="P153" s="200">
        <v>90</v>
      </c>
      <c r="Q153" s="199">
        <v>1.5554787417905289E-2</v>
      </c>
      <c r="R153" s="256">
        <v>10.139377777777778</v>
      </c>
    </row>
    <row r="154" spans="1:18" x14ac:dyDescent="0.25">
      <c r="A154" s="204" t="s" vm="19">
        <v>20</v>
      </c>
      <c r="B154" s="200">
        <v>610</v>
      </c>
      <c r="C154" s="254">
        <v>5.6935590163934426</v>
      </c>
      <c r="D154" s="198">
        <v>595</v>
      </c>
      <c r="E154" s="199">
        <v>0.97540983606557374</v>
      </c>
      <c r="F154" s="256">
        <v>5.7284218487394956</v>
      </c>
      <c r="G154" s="200">
        <v>595</v>
      </c>
      <c r="H154" s="199">
        <v>1</v>
      </c>
      <c r="I154" s="256">
        <v>5.7284218487394956</v>
      </c>
      <c r="J154" s="200">
        <v>0</v>
      </c>
      <c r="K154" s="199">
        <v>0</v>
      </c>
      <c r="L154" s="256">
        <v>0</v>
      </c>
      <c r="M154" s="200">
        <v>1</v>
      </c>
      <c r="N154" s="199">
        <v>1.639344262295082E-3</v>
      </c>
      <c r="O154" s="256">
        <v>4.5049999999999999</v>
      </c>
      <c r="P154" s="200">
        <v>14</v>
      </c>
      <c r="Q154" s="199">
        <v>2.2950819672131147E-2</v>
      </c>
      <c r="R154" s="256">
        <v>4.2967857142857149</v>
      </c>
    </row>
    <row r="155" spans="1:18" x14ac:dyDescent="0.25">
      <c r="A155" s="204" t="s" vm="20">
        <v>21</v>
      </c>
      <c r="B155" s="200">
        <v>57</v>
      </c>
      <c r="C155" s="254">
        <v>7.3421052631578947</v>
      </c>
      <c r="D155" s="198">
        <v>56</v>
      </c>
      <c r="E155" s="199">
        <v>0.98245614035087714</v>
      </c>
      <c r="F155" s="256">
        <v>7.3839285714285712</v>
      </c>
      <c r="G155" s="200">
        <v>56</v>
      </c>
      <c r="H155" s="199">
        <v>1</v>
      </c>
      <c r="I155" s="256">
        <v>7.3839285714285712</v>
      </c>
      <c r="J155" s="200">
        <v>0</v>
      </c>
      <c r="K155" s="199">
        <v>0</v>
      </c>
      <c r="L155" s="256">
        <v>0</v>
      </c>
      <c r="M155" s="200">
        <v>1</v>
      </c>
      <c r="N155" s="199">
        <v>1.7543859649122806E-2</v>
      </c>
      <c r="O155" s="256">
        <v>5</v>
      </c>
      <c r="P155" s="200">
        <v>0</v>
      </c>
      <c r="Q155" s="199">
        <v>0</v>
      </c>
      <c r="R155" s="256">
        <v>0</v>
      </c>
    </row>
    <row r="156" spans="1:18" s="214" customFormat="1" ht="15.75" thickBot="1" x14ac:dyDescent="0.3">
      <c r="A156" s="210" t="s">
        <v>101</v>
      </c>
      <c r="B156" s="211">
        <v>13593</v>
      </c>
      <c r="C156" s="255">
        <v>9.763456779224601</v>
      </c>
      <c r="D156" s="212">
        <v>13262</v>
      </c>
      <c r="E156" s="213">
        <v>0.97564923122195246</v>
      </c>
      <c r="F156" s="257">
        <v>9.7220858090785693</v>
      </c>
      <c r="G156" s="211">
        <v>13170</v>
      </c>
      <c r="H156" s="213">
        <v>0.99306288644246721</v>
      </c>
      <c r="I156" s="257">
        <v>9.7056009111617314</v>
      </c>
      <c r="J156" s="211">
        <v>92</v>
      </c>
      <c r="K156" s="213">
        <v>6.9371135575328003E-3</v>
      </c>
      <c r="L156" s="257">
        <v>12.081934782608696</v>
      </c>
      <c r="M156" s="211">
        <v>57</v>
      </c>
      <c r="N156" s="213">
        <v>4.193334804678879E-3</v>
      </c>
      <c r="O156" s="257">
        <v>8.8671929824561406</v>
      </c>
      <c r="P156" s="211">
        <v>274</v>
      </c>
      <c r="Q156" s="213">
        <v>2.0157433973368645E-2</v>
      </c>
      <c r="R156" s="257">
        <v>11.952321167883213</v>
      </c>
    </row>
    <row r="157" spans="1:18" ht="15.75" thickTop="1" x14ac:dyDescent="0.25">
      <c r="B157" s="199"/>
      <c r="C157" s="216"/>
      <c r="D157" s="199"/>
    </row>
    <row r="159" spans="1:18" ht="15" customHeight="1" x14ac:dyDescent="0.25">
      <c r="A159" s="307" t="s">
        <v>36</v>
      </c>
      <c r="B159" s="310" t="s">
        <v>74</v>
      </c>
      <c r="C159" s="311"/>
      <c r="D159" s="291" t="s">
        <v>75</v>
      </c>
      <c r="E159" s="291"/>
      <c r="F159" s="306"/>
      <c r="G159" s="305" t="s">
        <v>76</v>
      </c>
      <c r="H159" s="291"/>
      <c r="I159" s="306"/>
      <c r="J159" s="305" t="s">
        <v>77</v>
      </c>
      <c r="K159" s="291"/>
      <c r="L159" s="306"/>
      <c r="M159" s="305" t="s">
        <v>182</v>
      </c>
      <c r="N159" s="291"/>
      <c r="O159" s="306"/>
      <c r="P159" s="305" t="s">
        <v>183</v>
      </c>
      <c r="Q159" s="291"/>
      <c r="R159" s="306"/>
    </row>
    <row r="160" spans="1:18" x14ac:dyDescent="0.25">
      <c r="A160" s="308"/>
      <c r="B160" s="120" t="s">
        <v>44</v>
      </c>
      <c r="C160" s="123" t="s">
        <v>111</v>
      </c>
      <c r="D160" s="93" t="s">
        <v>44</v>
      </c>
      <c r="E160" s="93" t="s">
        <v>43</v>
      </c>
      <c r="F160" s="118" t="s">
        <v>111</v>
      </c>
      <c r="G160" s="120" t="s">
        <v>44</v>
      </c>
      <c r="H160" s="93" t="s">
        <v>41</v>
      </c>
      <c r="I160" s="118" t="s">
        <v>111</v>
      </c>
      <c r="J160" s="120" t="s">
        <v>44</v>
      </c>
      <c r="K160" s="93" t="s">
        <v>41</v>
      </c>
      <c r="L160" s="118" t="s">
        <v>111</v>
      </c>
      <c r="M160" s="120" t="s">
        <v>44</v>
      </c>
      <c r="N160" s="93" t="s">
        <v>43</v>
      </c>
      <c r="O160" s="118" t="s">
        <v>111</v>
      </c>
      <c r="P160" s="120" t="s">
        <v>44</v>
      </c>
      <c r="Q160" s="93" t="s">
        <v>43</v>
      </c>
      <c r="R160" s="118" t="s">
        <v>111</v>
      </c>
    </row>
    <row r="161" spans="1:18" x14ac:dyDescent="0.25">
      <c r="A161" s="309"/>
      <c r="B161" s="121"/>
      <c r="C161" s="124" t="s">
        <v>169</v>
      </c>
      <c r="D161" s="94"/>
      <c r="E161" s="94"/>
      <c r="F161" s="119" t="s">
        <v>169</v>
      </c>
      <c r="G161" s="121"/>
      <c r="H161" s="94"/>
      <c r="I161" s="119" t="s">
        <v>169</v>
      </c>
      <c r="J161" s="121"/>
      <c r="K161" s="94"/>
      <c r="L161" s="119" t="s">
        <v>169</v>
      </c>
      <c r="M161" s="121"/>
      <c r="N161" s="94"/>
      <c r="O161" s="119" t="s">
        <v>169</v>
      </c>
      <c r="P161" s="121"/>
      <c r="Q161" s="94"/>
      <c r="R161" s="119" t="s">
        <v>169</v>
      </c>
    </row>
    <row r="162" spans="1:18" x14ac:dyDescent="0.25">
      <c r="A162" s="204" t="s">
        <v>212</v>
      </c>
      <c r="B162" s="228" t="s">
        <v>290</v>
      </c>
      <c r="C162" s="253" t="s">
        <v>290</v>
      </c>
      <c r="D162" s="229" t="s">
        <v>290</v>
      </c>
      <c r="E162" s="199" t="s">
        <v>290</v>
      </c>
      <c r="F162" s="256" t="s">
        <v>290</v>
      </c>
      <c r="G162" s="200" t="s">
        <v>290</v>
      </c>
      <c r="H162" s="199" t="s">
        <v>290</v>
      </c>
      <c r="I162" s="256" t="s">
        <v>290</v>
      </c>
      <c r="J162" s="200" t="s">
        <v>290</v>
      </c>
      <c r="K162" s="199" t="s">
        <v>290</v>
      </c>
      <c r="L162" s="256" t="s">
        <v>290</v>
      </c>
      <c r="M162" s="200" t="s">
        <v>290</v>
      </c>
      <c r="N162" s="199" t="s">
        <v>290</v>
      </c>
      <c r="O162" s="256" t="s">
        <v>290</v>
      </c>
      <c r="P162" s="200" t="s">
        <v>290</v>
      </c>
      <c r="Q162" s="199" t="s">
        <v>290</v>
      </c>
      <c r="R162" s="256" t="s">
        <v>290</v>
      </c>
    </row>
    <row r="163" spans="1:18" x14ac:dyDescent="0.25">
      <c r="A163" s="204" t="s" vm="1">
        <v>2</v>
      </c>
      <c r="B163" s="200">
        <v>0</v>
      </c>
      <c r="C163" s="254">
        <v>0</v>
      </c>
      <c r="D163" s="198">
        <v>0</v>
      </c>
      <c r="E163" s="199" t="s">
        <v>199</v>
      </c>
      <c r="F163" s="256">
        <v>0</v>
      </c>
      <c r="G163" s="200">
        <v>0</v>
      </c>
      <c r="H163" s="199" t="s">
        <v>199</v>
      </c>
      <c r="I163" s="256">
        <v>0</v>
      </c>
      <c r="J163" s="200">
        <v>0</v>
      </c>
      <c r="K163" s="199" t="s">
        <v>199</v>
      </c>
      <c r="L163" s="256">
        <v>0</v>
      </c>
      <c r="M163" s="200">
        <v>0</v>
      </c>
      <c r="N163" s="199" t="s">
        <v>199</v>
      </c>
      <c r="O163" s="256">
        <v>0</v>
      </c>
      <c r="P163" s="200">
        <v>0</v>
      </c>
      <c r="Q163" s="199" t="s">
        <v>199</v>
      </c>
      <c r="R163" s="256">
        <v>0</v>
      </c>
    </row>
    <row r="164" spans="1:18" x14ac:dyDescent="0.25">
      <c r="A164" s="204" t="s" vm="2">
        <v>3</v>
      </c>
      <c r="B164" s="200">
        <v>0</v>
      </c>
      <c r="C164" s="254">
        <v>0</v>
      </c>
      <c r="D164" s="198">
        <v>0</v>
      </c>
      <c r="E164" s="199" t="s">
        <v>199</v>
      </c>
      <c r="F164" s="256">
        <v>0</v>
      </c>
      <c r="G164" s="200">
        <v>0</v>
      </c>
      <c r="H164" s="199" t="s">
        <v>199</v>
      </c>
      <c r="I164" s="256">
        <v>0</v>
      </c>
      <c r="J164" s="200">
        <v>0</v>
      </c>
      <c r="K164" s="199" t="s">
        <v>199</v>
      </c>
      <c r="L164" s="256">
        <v>0</v>
      </c>
      <c r="M164" s="200">
        <v>0</v>
      </c>
      <c r="N164" s="199" t="s">
        <v>199</v>
      </c>
      <c r="O164" s="256">
        <v>0</v>
      </c>
      <c r="P164" s="200">
        <v>0</v>
      </c>
      <c r="Q164" s="199" t="s">
        <v>199</v>
      </c>
      <c r="R164" s="256">
        <v>0</v>
      </c>
    </row>
    <row r="165" spans="1:18" x14ac:dyDescent="0.25">
      <c r="A165" s="204" t="s">
        <v>282</v>
      </c>
      <c r="B165" s="200">
        <v>164</v>
      </c>
      <c r="C165" s="254">
        <v>75.328408536585371</v>
      </c>
      <c r="D165" s="198">
        <v>152</v>
      </c>
      <c r="E165" s="199">
        <v>0.92682926829268297</v>
      </c>
      <c r="F165" s="256">
        <v>76.640098684210514</v>
      </c>
      <c r="G165" s="200">
        <v>128</v>
      </c>
      <c r="H165" s="199">
        <v>0.84210526315789469</v>
      </c>
      <c r="I165" s="256">
        <v>73.816164062499993</v>
      </c>
      <c r="J165" s="200">
        <v>24</v>
      </c>
      <c r="K165" s="199">
        <v>0.15789473684210525</v>
      </c>
      <c r="L165" s="256">
        <v>91.70108333333333</v>
      </c>
      <c r="M165" s="200">
        <v>2</v>
      </c>
      <c r="N165" s="199">
        <v>1.2195121951219513E-2</v>
      </c>
      <c r="O165" s="256">
        <v>74.426500000000004</v>
      </c>
      <c r="P165" s="200">
        <v>10</v>
      </c>
      <c r="Q165" s="199">
        <v>6.097560975609756E-2</v>
      </c>
      <c r="R165" s="256">
        <v>55.571100000000001</v>
      </c>
    </row>
    <row r="166" spans="1:18" x14ac:dyDescent="0.25">
      <c r="A166" s="204" t="s">
        <v>207</v>
      </c>
      <c r="B166" s="200" t="s">
        <v>208</v>
      </c>
      <c r="C166" s="254" t="s">
        <v>208</v>
      </c>
      <c r="D166" s="198" t="s">
        <v>208</v>
      </c>
      <c r="E166" s="199" t="s">
        <v>208</v>
      </c>
      <c r="F166" s="256" t="s">
        <v>208</v>
      </c>
      <c r="G166" s="200" t="s">
        <v>208</v>
      </c>
      <c r="H166" s="199" t="s">
        <v>208</v>
      </c>
      <c r="I166" s="256" t="s">
        <v>208</v>
      </c>
      <c r="J166" s="200" t="s">
        <v>208</v>
      </c>
      <c r="K166" s="199" t="s">
        <v>208</v>
      </c>
      <c r="L166" s="256" t="s">
        <v>208</v>
      </c>
      <c r="M166" s="200" t="s">
        <v>208</v>
      </c>
      <c r="N166" s="199" t="s">
        <v>208</v>
      </c>
      <c r="O166" s="256" t="s">
        <v>208</v>
      </c>
      <c r="P166" s="200" t="s">
        <v>208</v>
      </c>
      <c r="Q166" s="199" t="s">
        <v>208</v>
      </c>
      <c r="R166" s="256" t="s">
        <v>208</v>
      </c>
    </row>
    <row r="167" spans="1:18" x14ac:dyDescent="0.25">
      <c r="A167" s="204" t="s" vm="4">
        <v>5</v>
      </c>
      <c r="B167" s="200">
        <v>210</v>
      </c>
      <c r="C167" s="254">
        <v>146.61274761904761</v>
      </c>
      <c r="D167" s="198">
        <v>76</v>
      </c>
      <c r="E167" s="199">
        <v>0.3619047619047619</v>
      </c>
      <c r="F167" s="256">
        <v>143.7865394736842</v>
      </c>
      <c r="G167" s="200">
        <v>55</v>
      </c>
      <c r="H167" s="199">
        <v>0.72368421052631582</v>
      </c>
      <c r="I167" s="256">
        <v>119.33412727272727</v>
      </c>
      <c r="J167" s="200">
        <v>21</v>
      </c>
      <c r="K167" s="199">
        <v>0.27631578947368424</v>
      </c>
      <c r="L167" s="256">
        <v>207.82857142857142</v>
      </c>
      <c r="M167" s="200">
        <v>111</v>
      </c>
      <c r="N167" s="199">
        <v>0.52857142857142858</v>
      </c>
      <c r="O167" s="256">
        <v>144.04414414414416</v>
      </c>
      <c r="P167" s="200">
        <v>23</v>
      </c>
      <c r="Q167" s="199">
        <v>0.10952380952380952</v>
      </c>
      <c r="R167" s="256">
        <v>168.3478260869565</v>
      </c>
    </row>
    <row r="168" spans="1:18" x14ac:dyDescent="0.25">
      <c r="A168" s="204" t="s" vm="5">
        <v>6</v>
      </c>
      <c r="B168" s="200">
        <v>0</v>
      </c>
      <c r="C168" s="254">
        <v>0</v>
      </c>
      <c r="D168" s="198">
        <v>0</v>
      </c>
      <c r="E168" s="199" t="s">
        <v>199</v>
      </c>
      <c r="F168" s="256">
        <v>0</v>
      </c>
      <c r="G168" s="200">
        <v>0</v>
      </c>
      <c r="H168" s="199" t="s">
        <v>199</v>
      </c>
      <c r="I168" s="256">
        <v>0</v>
      </c>
      <c r="J168" s="200">
        <v>0</v>
      </c>
      <c r="K168" s="199" t="s">
        <v>199</v>
      </c>
      <c r="L168" s="256">
        <v>0</v>
      </c>
      <c r="M168" s="200">
        <v>0</v>
      </c>
      <c r="N168" s="199" t="s">
        <v>199</v>
      </c>
      <c r="O168" s="256">
        <v>0</v>
      </c>
      <c r="P168" s="200">
        <v>0</v>
      </c>
      <c r="Q168" s="199" t="s">
        <v>199</v>
      </c>
      <c r="R168" s="256">
        <v>0</v>
      </c>
    </row>
    <row r="169" spans="1:18" x14ac:dyDescent="0.25">
      <c r="A169" s="204" t="s" vm="6">
        <v>7</v>
      </c>
      <c r="B169" s="200" t="s">
        <v>208</v>
      </c>
      <c r="C169" s="254" t="s">
        <v>208</v>
      </c>
      <c r="D169" s="198" t="s">
        <v>208</v>
      </c>
      <c r="E169" s="199" t="s">
        <v>208</v>
      </c>
      <c r="F169" s="256" t="s">
        <v>208</v>
      </c>
      <c r="G169" s="200" t="s">
        <v>208</v>
      </c>
      <c r="H169" s="199" t="s">
        <v>208</v>
      </c>
      <c r="I169" s="256" t="s">
        <v>208</v>
      </c>
      <c r="J169" s="200" t="s">
        <v>208</v>
      </c>
      <c r="K169" s="199" t="s">
        <v>208</v>
      </c>
      <c r="L169" s="256" t="s">
        <v>208</v>
      </c>
      <c r="M169" s="200" t="s">
        <v>208</v>
      </c>
      <c r="N169" s="199" t="s">
        <v>208</v>
      </c>
      <c r="O169" s="256" t="s">
        <v>208</v>
      </c>
      <c r="P169" s="200" t="s">
        <v>208</v>
      </c>
      <c r="Q169" s="199" t="s">
        <v>208</v>
      </c>
      <c r="R169" s="256" t="s">
        <v>208</v>
      </c>
    </row>
    <row r="170" spans="1:18" x14ac:dyDescent="0.25">
      <c r="A170" s="204" t="s" vm="7">
        <v>8</v>
      </c>
      <c r="B170" s="200">
        <v>2432</v>
      </c>
      <c r="C170" s="254">
        <v>57.770148026315788</v>
      </c>
      <c r="D170" s="198">
        <v>2324</v>
      </c>
      <c r="E170" s="199">
        <v>0.95559210526315785</v>
      </c>
      <c r="F170" s="256">
        <v>57.28743545611016</v>
      </c>
      <c r="G170" s="200">
        <v>2082</v>
      </c>
      <c r="H170" s="199">
        <v>0.89586919104991392</v>
      </c>
      <c r="I170" s="256">
        <v>57.914505283381359</v>
      </c>
      <c r="J170" s="200">
        <v>242</v>
      </c>
      <c r="K170" s="199">
        <v>0.10413080895008606</v>
      </c>
      <c r="L170" s="256">
        <v>51.892561983471076</v>
      </c>
      <c r="M170" s="200">
        <v>49</v>
      </c>
      <c r="N170" s="199">
        <v>2.0148026315789474E-2</v>
      </c>
      <c r="O170" s="256">
        <v>58.469387755102041</v>
      </c>
      <c r="P170" s="200">
        <v>59</v>
      </c>
      <c r="Q170" s="199">
        <v>2.4259868421052631E-2</v>
      </c>
      <c r="R170" s="256">
        <v>76.20338983050847</v>
      </c>
    </row>
    <row r="171" spans="1:18" x14ac:dyDescent="0.25">
      <c r="A171" s="204" t="s">
        <v>213</v>
      </c>
      <c r="B171" s="200" t="s">
        <v>290</v>
      </c>
      <c r="C171" s="254" t="s">
        <v>290</v>
      </c>
      <c r="D171" s="198" t="s">
        <v>290</v>
      </c>
      <c r="E171" s="199" t="s">
        <v>290</v>
      </c>
      <c r="F171" s="256" t="s">
        <v>290</v>
      </c>
      <c r="G171" s="200" t="s">
        <v>290</v>
      </c>
      <c r="H171" s="199" t="s">
        <v>290</v>
      </c>
      <c r="I171" s="256" t="s">
        <v>290</v>
      </c>
      <c r="J171" s="200" t="s">
        <v>290</v>
      </c>
      <c r="K171" s="199" t="s">
        <v>290</v>
      </c>
      <c r="L171" s="256" t="s">
        <v>290</v>
      </c>
      <c r="M171" s="200" t="s">
        <v>290</v>
      </c>
      <c r="N171" s="199" t="s">
        <v>290</v>
      </c>
      <c r="O171" s="256" t="s">
        <v>290</v>
      </c>
      <c r="P171" s="200" t="s">
        <v>290</v>
      </c>
      <c r="Q171" s="199" t="s">
        <v>290</v>
      </c>
      <c r="R171" s="256" t="s">
        <v>290</v>
      </c>
    </row>
    <row r="172" spans="1:18" x14ac:dyDescent="0.25">
      <c r="A172" s="204" t="s" vm="8">
        <v>9</v>
      </c>
      <c r="B172" s="200" t="s">
        <v>208</v>
      </c>
      <c r="C172" s="254" t="s">
        <v>208</v>
      </c>
      <c r="D172" s="198" t="s">
        <v>208</v>
      </c>
      <c r="E172" s="199" t="s">
        <v>208</v>
      </c>
      <c r="F172" s="256" t="s">
        <v>208</v>
      </c>
      <c r="G172" s="200" t="s">
        <v>208</v>
      </c>
      <c r="H172" s="199" t="s">
        <v>208</v>
      </c>
      <c r="I172" s="256" t="s">
        <v>208</v>
      </c>
      <c r="J172" s="200" t="s">
        <v>208</v>
      </c>
      <c r="K172" s="199" t="s">
        <v>208</v>
      </c>
      <c r="L172" s="256" t="s">
        <v>208</v>
      </c>
      <c r="M172" s="200" t="s">
        <v>208</v>
      </c>
      <c r="N172" s="199" t="s">
        <v>208</v>
      </c>
      <c r="O172" s="256" t="s">
        <v>208</v>
      </c>
      <c r="P172" s="200" t="s">
        <v>208</v>
      </c>
      <c r="Q172" s="199" t="s">
        <v>208</v>
      </c>
      <c r="R172" s="256" t="s">
        <v>208</v>
      </c>
    </row>
    <row r="173" spans="1:18" x14ac:dyDescent="0.25">
      <c r="A173" s="204" t="s" vm="9">
        <v>10</v>
      </c>
      <c r="B173" s="200" t="s">
        <v>208</v>
      </c>
      <c r="C173" s="254" t="s">
        <v>208</v>
      </c>
      <c r="D173" s="198" t="s">
        <v>208</v>
      </c>
      <c r="E173" s="199" t="s">
        <v>208</v>
      </c>
      <c r="F173" s="256" t="s">
        <v>208</v>
      </c>
      <c r="G173" s="200" t="s">
        <v>208</v>
      </c>
      <c r="H173" s="199" t="s">
        <v>208</v>
      </c>
      <c r="I173" s="256" t="s">
        <v>208</v>
      </c>
      <c r="J173" s="200" t="s">
        <v>208</v>
      </c>
      <c r="K173" s="199" t="s">
        <v>208</v>
      </c>
      <c r="L173" s="256" t="s">
        <v>208</v>
      </c>
      <c r="M173" s="200" t="s">
        <v>208</v>
      </c>
      <c r="N173" s="199" t="s">
        <v>208</v>
      </c>
      <c r="O173" s="256" t="s">
        <v>208</v>
      </c>
      <c r="P173" s="200" t="s">
        <v>208</v>
      </c>
      <c r="Q173" s="199" t="s">
        <v>208</v>
      </c>
      <c r="R173" s="256" t="s">
        <v>208</v>
      </c>
    </row>
    <row r="174" spans="1:18" x14ac:dyDescent="0.25">
      <c r="A174" s="204" t="s" vm="10">
        <v>11</v>
      </c>
      <c r="B174" s="200">
        <v>109</v>
      </c>
      <c r="C174" s="254">
        <v>55.680293577981658</v>
      </c>
      <c r="D174" s="198">
        <v>83</v>
      </c>
      <c r="E174" s="199">
        <v>0.76146788990825687</v>
      </c>
      <c r="F174" s="256">
        <v>53.800951807228913</v>
      </c>
      <c r="G174" s="200">
        <v>77</v>
      </c>
      <c r="H174" s="199">
        <v>0.92771084337349397</v>
      </c>
      <c r="I174" s="256">
        <v>53.615649350649349</v>
      </c>
      <c r="J174" s="200">
        <v>6</v>
      </c>
      <c r="K174" s="199">
        <v>7.2289156626506021E-2</v>
      </c>
      <c r="L174" s="256">
        <v>56.179000000000002</v>
      </c>
      <c r="M174" s="200">
        <v>9</v>
      </c>
      <c r="N174" s="199">
        <v>8.2568807339449546E-2</v>
      </c>
      <c r="O174" s="256">
        <v>65.565222222222218</v>
      </c>
      <c r="P174" s="200">
        <v>17</v>
      </c>
      <c r="Q174" s="199">
        <v>0.15596330275229359</v>
      </c>
      <c r="R174" s="256">
        <v>59.622705882352946</v>
      </c>
    </row>
    <row r="175" spans="1:18" x14ac:dyDescent="0.25">
      <c r="A175" s="204" t="s" vm="11">
        <v>12</v>
      </c>
      <c r="B175" s="200">
        <v>80</v>
      </c>
      <c r="C175" s="254">
        <v>77.143862499999997</v>
      </c>
      <c r="D175" s="198">
        <v>53</v>
      </c>
      <c r="E175" s="199">
        <v>0.66249999999999998</v>
      </c>
      <c r="F175" s="256">
        <v>33.545415094339624</v>
      </c>
      <c r="G175" s="200">
        <v>47</v>
      </c>
      <c r="H175" s="199">
        <v>0.8867924528301887</v>
      </c>
      <c r="I175" s="256">
        <v>21.593255319148934</v>
      </c>
      <c r="J175" s="200">
        <v>6</v>
      </c>
      <c r="K175" s="199">
        <v>0.11320754716981132</v>
      </c>
      <c r="L175" s="256">
        <v>127.17066666666668</v>
      </c>
      <c r="M175" s="200">
        <v>9</v>
      </c>
      <c r="N175" s="199">
        <v>0.1125</v>
      </c>
      <c r="O175" s="256">
        <v>128.89155555555556</v>
      </c>
      <c r="P175" s="200">
        <v>18</v>
      </c>
      <c r="Q175" s="199">
        <v>0.22500000000000001</v>
      </c>
      <c r="R175" s="256">
        <v>179.64322222222222</v>
      </c>
    </row>
    <row r="176" spans="1:18" x14ac:dyDescent="0.25">
      <c r="A176" s="204" t="s" vm="13">
        <v>14</v>
      </c>
      <c r="B176" s="200" t="s">
        <v>290</v>
      </c>
      <c r="C176" s="254" t="s">
        <v>290</v>
      </c>
      <c r="D176" s="198" t="s">
        <v>290</v>
      </c>
      <c r="E176" s="199" t="s">
        <v>290</v>
      </c>
      <c r="F176" s="256" t="s">
        <v>290</v>
      </c>
      <c r="G176" s="200" t="s">
        <v>290</v>
      </c>
      <c r="H176" s="199" t="s">
        <v>290</v>
      </c>
      <c r="I176" s="256" t="s">
        <v>290</v>
      </c>
      <c r="J176" s="200" t="s">
        <v>290</v>
      </c>
      <c r="K176" s="199" t="s">
        <v>290</v>
      </c>
      <c r="L176" s="256" t="s">
        <v>290</v>
      </c>
      <c r="M176" s="200" t="s">
        <v>290</v>
      </c>
      <c r="N176" s="199" t="s">
        <v>290</v>
      </c>
      <c r="O176" s="256" t="s">
        <v>290</v>
      </c>
      <c r="P176" s="200" t="s">
        <v>290</v>
      </c>
      <c r="Q176" s="199" t="s">
        <v>290</v>
      </c>
      <c r="R176" s="256" t="s">
        <v>290</v>
      </c>
    </row>
    <row r="177" spans="1:18" x14ac:dyDescent="0.25">
      <c r="A177" s="204" t="s" vm="14">
        <v>15</v>
      </c>
      <c r="B177" s="200" t="s">
        <v>208</v>
      </c>
      <c r="C177" s="254" t="s">
        <v>208</v>
      </c>
      <c r="D177" s="198" t="s">
        <v>208</v>
      </c>
      <c r="E177" s="199" t="s">
        <v>208</v>
      </c>
      <c r="F177" s="256" t="s">
        <v>208</v>
      </c>
      <c r="G177" s="200" t="s">
        <v>208</v>
      </c>
      <c r="H177" s="199" t="s">
        <v>208</v>
      </c>
      <c r="I177" s="256" t="s">
        <v>208</v>
      </c>
      <c r="J177" s="200" t="s">
        <v>208</v>
      </c>
      <c r="K177" s="199" t="s">
        <v>208</v>
      </c>
      <c r="L177" s="256" t="s">
        <v>208</v>
      </c>
      <c r="M177" s="200" t="s">
        <v>208</v>
      </c>
      <c r="N177" s="199" t="s">
        <v>208</v>
      </c>
      <c r="O177" s="256" t="s">
        <v>208</v>
      </c>
      <c r="P177" s="200" t="s">
        <v>208</v>
      </c>
      <c r="Q177" s="199" t="s">
        <v>208</v>
      </c>
      <c r="R177" s="256" t="s">
        <v>208</v>
      </c>
    </row>
    <row r="178" spans="1:18" x14ac:dyDescent="0.25">
      <c r="A178" s="204" t="s" vm="17">
        <v>18</v>
      </c>
      <c r="B178" s="200">
        <v>142</v>
      </c>
      <c r="C178" s="254">
        <v>64.220718309859151</v>
      </c>
      <c r="D178" s="198">
        <v>68</v>
      </c>
      <c r="E178" s="199">
        <v>0.47887323943661969</v>
      </c>
      <c r="F178" s="256">
        <v>29.133441176470587</v>
      </c>
      <c r="G178" s="200">
        <v>47</v>
      </c>
      <c r="H178" s="199">
        <v>0.69117647058823528</v>
      </c>
      <c r="I178" s="256">
        <v>19.530553191489361</v>
      </c>
      <c r="J178" s="200">
        <v>21</v>
      </c>
      <c r="K178" s="199">
        <v>0.30882352941176472</v>
      </c>
      <c r="L178" s="256">
        <v>50.625619047619047</v>
      </c>
      <c r="M178" s="200">
        <v>49</v>
      </c>
      <c r="N178" s="199">
        <v>0.34507042253521125</v>
      </c>
      <c r="O178" s="256">
        <v>122.03824489795919</v>
      </c>
      <c r="P178" s="200">
        <v>25</v>
      </c>
      <c r="Q178" s="199">
        <v>0.176056338028169</v>
      </c>
      <c r="R178" s="256">
        <v>46.335760000000001</v>
      </c>
    </row>
    <row r="179" spans="1:18" x14ac:dyDescent="0.25">
      <c r="A179" s="204" t="s">
        <v>214</v>
      </c>
      <c r="B179" s="200" t="s">
        <v>208</v>
      </c>
      <c r="C179" s="254" t="s">
        <v>208</v>
      </c>
      <c r="D179" s="198" t="s">
        <v>208</v>
      </c>
      <c r="E179" s="199" t="s">
        <v>208</v>
      </c>
      <c r="F179" s="256" t="s">
        <v>208</v>
      </c>
      <c r="G179" s="200" t="s">
        <v>208</v>
      </c>
      <c r="H179" s="199" t="s">
        <v>208</v>
      </c>
      <c r="I179" s="256" t="s">
        <v>208</v>
      </c>
      <c r="J179" s="200" t="s">
        <v>208</v>
      </c>
      <c r="K179" s="199" t="s">
        <v>208</v>
      </c>
      <c r="L179" s="256" t="s">
        <v>208</v>
      </c>
      <c r="M179" s="200" t="s">
        <v>208</v>
      </c>
      <c r="N179" s="199" t="s">
        <v>208</v>
      </c>
      <c r="O179" s="256" t="s">
        <v>208</v>
      </c>
      <c r="P179" s="200" t="s">
        <v>208</v>
      </c>
      <c r="Q179" s="199" t="s">
        <v>208</v>
      </c>
      <c r="R179" s="256" t="s">
        <v>208</v>
      </c>
    </row>
    <row r="180" spans="1:18" x14ac:dyDescent="0.25">
      <c r="A180" s="204" t="s" vm="19">
        <v>20</v>
      </c>
      <c r="B180" s="200">
        <v>79</v>
      </c>
      <c r="C180" s="254">
        <v>78.786670886075953</v>
      </c>
      <c r="D180" s="198">
        <v>64</v>
      </c>
      <c r="E180" s="199">
        <v>0.810126582278481</v>
      </c>
      <c r="F180" s="256">
        <v>58.318562499999999</v>
      </c>
      <c r="G180" s="200">
        <v>57</v>
      </c>
      <c r="H180" s="199">
        <v>0.890625</v>
      </c>
      <c r="I180" s="256">
        <v>36.951912280701755</v>
      </c>
      <c r="J180" s="200">
        <v>7</v>
      </c>
      <c r="K180" s="199">
        <v>0.109375</v>
      </c>
      <c r="L180" s="256">
        <v>232.30414285714286</v>
      </c>
      <c r="M180" s="200">
        <v>1</v>
      </c>
      <c r="N180" s="199">
        <v>1.2658227848101266E-2</v>
      </c>
      <c r="O180" s="256">
        <v>123.956</v>
      </c>
      <c r="P180" s="200">
        <v>14</v>
      </c>
      <c r="Q180" s="199">
        <v>0.17721518987341772</v>
      </c>
      <c r="R180" s="256">
        <v>169.1287857142857</v>
      </c>
    </row>
    <row r="181" spans="1:18" x14ac:dyDescent="0.25">
      <c r="A181" s="204" t="s" vm="20">
        <v>21</v>
      </c>
      <c r="B181" s="200" t="s">
        <v>208</v>
      </c>
      <c r="C181" s="254" t="s">
        <v>208</v>
      </c>
      <c r="D181" s="198" t="s">
        <v>208</v>
      </c>
      <c r="E181" s="199" t="s">
        <v>208</v>
      </c>
      <c r="F181" s="256" t="s">
        <v>208</v>
      </c>
      <c r="G181" s="200" t="s">
        <v>208</v>
      </c>
      <c r="H181" s="199" t="s">
        <v>208</v>
      </c>
      <c r="I181" s="256" t="s">
        <v>208</v>
      </c>
      <c r="J181" s="200" t="s">
        <v>208</v>
      </c>
      <c r="K181" s="199" t="s">
        <v>208</v>
      </c>
      <c r="L181" s="256" t="s">
        <v>208</v>
      </c>
      <c r="M181" s="200" t="s">
        <v>208</v>
      </c>
      <c r="N181" s="199" t="s">
        <v>208</v>
      </c>
      <c r="O181" s="256" t="s">
        <v>208</v>
      </c>
      <c r="P181" s="200" t="s">
        <v>208</v>
      </c>
      <c r="Q181" s="199" t="s">
        <v>208</v>
      </c>
      <c r="R181" s="256" t="s">
        <v>208</v>
      </c>
    </row>
    <row r="182" spans="1:18" s="214" customFormat="1" ht="15.75" thickBot="1" x14ac:dyDescent="0.3">
      <c r="A182" s="210" t="s">
        <v>101</v>
      </c>
      <c r="B182" s="211">
        <v>3340</v>
      </c>
      <c r="C182" s="255">
        <v>68.592133532934142</v>
      </c>
      <c r="D182" s="212">
        <v>2899</v>
      </c>
      <c r="E182" s="213">
        <v>0.86796407185628743</v>
      </c>
      <c r="F182" s="257">
        <v>61.195047602621592</v>
      </c>
      <c r="G182" s="211">
        <v>2535</v>
      </c>
      <c r="H182" s="213">
        <v>0.87443946188340804</v>
      </c>
      <c r="I182" s="257">
        <v>59.092210650887573</v>
      </c>
      <c r="J182" s="211">
        <v>364</v>
      </c>
      <c r="K182" s="213">
        <v>0.12556053811659193</v>
      </c>
      <c r="L182" s="257">
        <v>75.839804945054951</v>
      </c>
      <c r="M182" s="211">
        <v>238</v>
      </c>
      <c r="N182" s="213">
        <v>7.1257485029940115E-2</v>
      </c>
      <c r="O182" s="257">
        <v>119.87773529411766</v>
      </c>
      <c r="P182" s="211">
        <v>203</v>
      </c>
      <c r="Q182" s="213">
        <v>6.0778443113772458E-2</v>
      </c>
      <c r="R182" s="257">
        <v>114.10040394088669</v>
      </c>
    </row>
    <row r="183" spans="1:18" ht="15.75" thickTop="1" x14ac:dyDescent="0.25">
      <c r="B183" s="199"/>
      <c r="C183" s="216"/>
      <c r="D183" s="199"/>
    </row>
  </sheetData>
  <mergeCells count="50">
    <mergeCell ref="P3:R3"/>
    <mergeCell ref="X4:Y4"/>
    <mergeCell ref="A29:A31"/>
    <mergeCell ref="B29:C29"/>
    <mergeCell ref="D29:F29"/>
    <mergeCell ref="G29:I29"/>
    <mergeCell ref="J29:L29"/>
    <mergeCell ref="M29:O29"/>
    <mergeCell ref="P29:R29"/>
    <mergeCell ref="A3:A5"/>
    <mergeCell ref="B3:C3"/>
    <mergeCell ref="D3:F3"/>
    <mergeCell ref="G3:I3"/>
    <mergeCell ref="J3:L3"/>
    <mergeCell ref="M3:O3"/>
    <mergeCell ref="P55:R55"/>
    <mergeCell ref="A81:A83"/>
    <mergeCell ref="B81:C81"/>
    <mergeCell ref="D81:F81"/>
    <mergeCell ref="G81:I81"/>
    <mergeCell ref="J81:L81"/>
    <mergeCell ref="M81:O81"/>
    <mergeCell ref="P81:R81"/>
    <mergeCell ref="A55:A57"/>
    <mergeCell ref="B55:C55"/>
    <mergeCell ref="D55:F55"/>
    <mergeCell ref="G55:I55"/>
    <mergeCell ref="J55:L55"/>
    <mergeCell ref="M55:O55"/>
    <mergeCell ref="P107:R107"/>
    <mergeCell ref="A133:A135"/>
    <mergeCell ref="B133:C133"/>
    <mergeCell ref="D133:F133"/>
    <mergeCell ref="G133:I133"/>
    <mergeCell ref="J133:L133"/>
    <mergeCell ref="M133:O133"/>
    <mergeCell ref="P133:R133"/>
    <mergeCell ref="A107:A109"/>
    <mergeCell ref="B107:C107"/>
    <mergeCell ref="D107:F107"/>
    <mergeCell ref="G107:I107"/>
    <mergeCell ref="J107:L107"/>
    <mergeCell ref="M107:O107"/>
    <mergeCell ref="P159:R159"/>
    <mergeCell ref="A159:A161"/>
    <mergeCell ref="B159:C159"/>
    <mergeCell ref="D159:F159"/>
    <mergeCell ref="G159:I159"/>
    <mergeCell ref="J159:L159"/>
    <mergeCell ref="M159:O159"/>
  </mergeCells>
  <conditionalFormatting sqref="D131">
    <cfRule type="cellIs" dxfId="51" priority="9" operator="greaterThan">
      <formula>0.3</formula>
    </cfRule>
  </conditionalFormatting>
  <conditionalFormatting sqref="D105">
    <cfRule type="cellIs" dxfId="50" priority="8" operator="greaterThan">
      <formula>0.3</formula>
    </cfRule>
  </conditionalFormatting>
  <conditionalFormatting sqref="D79">
    <cfRule type="cellIs" dxfId="49" priority="7" operator="greaterThan">
      <formula>0.3</formula>
    </cfRule>
  </conditionalFormatting>
  <conditionalFormatting sqref="D157">
    <cfRule type="cellIs" dxfId="48" priority="4" operator="greaterThan">
      <formula>0.3</formula>
    </cfRule>
  </conditionalFormatting>
  <conditionalFormatting sqref="D183">
    <cfRule type="cellIs" dxfId="47" priority="3" operator="greaterThan">
      <formula>0.3</formula>
    </cfRule>
  </conditionalFormatting>
  <conditionalFormatting sqref="D53">
    <cfRule type="cellIs" dxfId="46" priority="2" operator="greaterThan">
      <formula>0.3</formula>
    </cfRule>
  </conditionalFormatting>
  <conditionalFormatting sqref="D27">
    <cfRule type="cellIs" dxfId="45" priority="1" operator="greaterThan">
      <formula>0.3</formula>
    </cfRule>
  </conditionalFormatting>
  <pageMargins left="0.7" right="0.7" top="0.75" bottom="0.75" header="0.3" footer="0.3"/>
  <pageSetup paperSize="9" orientation="portrait" r:id="rId1"/>
  <headerFooter>
    <oddHeader>&amp;C&amp;B&amp;"Arial"&amp;12&amp;Kff0000​‌OFFICIAL:Sensitive‌​</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5" tint="0.39997558519241921"/>
    <pageSetUpPr autoPageBreaks="0"/>
  </sheetPr>
  <dimension ref="A1:AC183"/>
  <sheetViews>
    <sheetView showGridLines="0" zoomScaleNormal="100" workbookViewId="0"/>
  </sheetViews>
  <sheetFormatPr defaultColWidth="9.140625" defaultRowHeight="15" x14ac:dyDescent="0.25"/>
  <cols>
    <col min="1" max="1" width="29.7109375" style="204" bestFit="1" customWidth="1"/>
    <col min="2" max="2" width="17.85546875" style="204" bestFit="1" customWidth="1"/>
    <col min="3" max="3" width="13" style="204" bestFit="1" customWidth="1"/>
    <col min="4" max="4" width="17.85546875" style="204" bestFit="1" customWidth="1"/>
    <col min="5" max="5" width="13.7109375" style="204" bestFit="1" customWidth="1"/>
    <col min="6" max="6" width="13" style="204" bestFit="1" customWidth="1"/>
    <col min="7" max="7" width="17.85546875" style="204" bestFit="1" customWidth="1"/>
    <col min="8" max="8" width="13.85546875" style="204" bestFit="1" customWidth="1"/>
    <col min="9" max="9" width="13" style="204" bestFit="1" customWidth="1"/>
    <col min="10" max="10" width="17.85546875" style="204" bestFit="1" customWidth="1"/>
    <col min="11" max="11" width="13.85546875" style="204" bestFit="1" customWidth="1"/>
    <col min="12" max="12" width="13" style="204" bestFit="1" customWidth="1"/>
    <col min="13" max="13" width="17.85546875" style="204" bestFit="1" customWidth="1"/>
    <col min="14" max="14" width="13.7109375" style="204" bestFit="1" customWidth="1"/>
    <col min="15" max="15" width="13" style="204" bestFit="1" customWidth="1"/>
    <col min="16" max="16" width="17.85546875" style="204" bestFit="1" customWidth="1"/>
    <col min="17" max="17" width="13.7109375" style="204" bestFit="1" customWidth="1"/>
    <col min="18" max="18" width="13" style="204" bestFit="1" customWidth="1"/>
    <col min="19" max="19" width="8.5703125" style="205" customWidth="1"/>
    <col min="20" max="20" width="24.28515625" style="205" customWidth="1"/>
    <col min="21" max="16384" width="9.140625" style="205"/>
  </cols>
  <sheetData>
    <row r="1" spans="1:29" ht="23.25" x14ac:dyDescent="0.35">
      <c r="A1" s="202" t="s">
        <v>226</v>
      </c>
      <c r="B1" s="203"/>
      <c r="C1" s="203"/>
    </row>
    <row r="2" spans="1:29" s="201" customFormat="1" ht="23.25" x14ac:dyDescent="0.35">
      <c r="A2" s="206"/>
      <c r="B2" s="207"/>
      <c r="C2" s="207"/>
      <c r="D2" s="207"/>
      <c r="E2" s="207"/>
      <c r="F2" s="207"/>
      <c r="G2" s="207"/>
      <c r="H2" s="207"/>
      <c r="I2" s="207"/>
      <c r="J2" s="207"/>
      <c r="K2" s="207"/>
      <c r="L2" s="207"/>
      <c r="M2" s="207"/>
      <c r="N2" s="207"/>
      <c r="O2" s="207"/>
      <c r="P2" s="207"/>
      <c r="Q2" s="207"/>
      <c r="R2" s="207"/>
    </row>
    <row r="3" spans="1:29" ht="15" customHeight="1" x14ac:dyDescent="0.25">
      <c r="A3" s="307" t="s">
        <v>30</v>
      </c>
      <c r="B3" s="310" t="s">
        <v>74</v>
      </c>
      <c r="C3" s="311"/>
      <c r="D3" s="291" t="s">
        <v>75</v>
      </c>
      <c r="E3" s="291"/>
      <c r="F3" s="306"/>
      <c r="G3" s="305" t="s">
        <v>76</v>
      </c>
      <c r="H3" s="291"/>
      <c r="I3" s="306"/>
      <c r="J3" s="305" t="s">
        <v>77</v>
      </c>
      <c r="K3" s="291"/>
      <c r="L3" s="306"/>
      <c r="M3" s="305" t="s">
        <v>182</v>
      </c>
      <c r="N3" s="291"/>
      <c r="O3" s="306"/>
      <c r="P3" s="305" t="s">
        <v>183</v>
      </c>
      <c r="Q3" s="291"/>
      <c r="R3" s="306"/>
      <c r="S3" s="286"/>
      <c r="T3" s="4"/>
    </row>
    <row r="4" spans="1:29" x14ac:dyDescent="0.25">
      <c r="A4" s="308"/>
      <c r="B4" s="120" t="s">
        <v>44</v>
      </c>
      <c r="C4" s="123" t="s">
        <v>111</v>
      </c>
      <c r="D4" s="93" t="s">
        <v>44</v>
      </c>
      <c r="E4" s="93" t="s">
        <v>43</v>
      </c>
      <c r="F4" s="118" t="s">
        <v>111</v>
      </c>
      <c r="G4" s="120" t="s">
        <v>44</v>
      </c>
      <c r="H4" s="93" t="s">
        <v>41</v>
      </c>
      <c r="I4" s="118" t="s">
        <v>111</v>
      </c>
      <c r="J4" s="120" t="s">
        <v>44</v>
      </c>
      <c r="K4" s="93" t="s">
        <v>41</v>
      </c>
      <c r="L4" s="118" t="s">
        <v>111</v>
      </c>
      <c r="M4" s="120" t="s">
        <v>44</v>
      </c>
      <c r="N4" s="93" t="s">
        <v>43</v>
      </c>
      <c r="O4" s="118" t="s">
        <v>111</v>
      </c>
      <c r="P4" s="120" t="s">
        <v>44</v>
      </c>
      <c r="Q4" s="93" t="s">
        <v>43</v>
      </c>
      <c r="R4" s="118" t="s">
        <v>111</v>
      </c>
      <c r="S4" s="56"/>
      <c r="V4" s="285"/>
      <c r="W4" s="285"/>
      <c r="X4" s="300"/>
      <c r="Y4" s="300"/>
      <c r="Z4" s="285"/>
      <c r="AA4" s="285"/>
      <c r="AB4" s="285"/>
      <c r="AC4" s="285"/>
    </row>
    <row r="5" spans="1:29" x14ac:dyDescent="0.25">
      <c r="A5" s="309"/>
      <c r="B5" s="121"/>
      <c r="C5" s="124" t="s">
        <v>169</v>
      </c>
      <c r="D5" s="94"/>
      <c r="E5" s="94"/>
      <c r="F5" s="119" t="s">
        <v>169</v>
      </c>
      <c r="G5" s="121"/>
      <c r="H5" s="94"/>
      <c r="I5" s="119" t="s">
        <v>169</v>
      </c>
      <c r="J5" s="121"/>
      <c r="K5" s="94"/>
      <c r="L5" s="119" t="s">
        <v>169</v>
      </c>
      <c r="M5" s="121"/>
      <c r="N5" s="94"/>
      <c r="O5" s="119" t="s">
        <v>169</v>
      </c>
      <c r="P5" s="121"/>
      <c r="Q5" s="94"/>
      <c r="R5" s="119" t="s">
        <v>169</v>
      </c>
      <c r="S5" s="56"/>
      <c r="V5" s="285"/>
      <c r="W5" s="285"/>
      <c r="X5" s="285"/>
      <c r="Y5" s="285"/>
      <c r="Z5" s="285"/>
      <c r="AA5" s="285"/>
      <c r="AB5" s="285"/>
      <c r="AC5" s="285"/>
    </row>
    <row r="6" spans="1:29" x14ac:dyDescent="0.25">
      <c r="A6" s="204" t="s">
        <v>212</v>
      </c>
      <c r="B6" s="200">
        <v>2578</v>
      </c>
      <c r="C6" s="254">
        <v>124.95424786656322</v>
      </c>
      <c r="D6" s="198">
        <v>2412</v>
      </c>
      <c r="E6" s="199">
        <v>0.93560899922420482</v>
      </c>
      <c r="F6" s="256">
        <v>122.65193822553897</v>
      </c>
      <c r="G6" s="200">
        <v>2346</v>
      </c>
      <c r="H6" s="199">
        <v>0.97263681592039797</v>
      </c>
      <c r="I6" s="256">
        <v>123.84668115942029</v>
      </c>
      <c r="J6" s="200">
        <v>66</v>
      </c>
      <c r="K6" s="199">
        <v>2.736318407960199E-2</v>
      </c>
      <c r="L6" s="256">
        <v>80.18425757575757</v>
      </c>
      <c r="M6" s="200">
        <v>30</v>
      </c>
      <c r="N6" s="199">
        <v>1.1636927851047323E-2</v>
      </c>
      <c r="O6" s="256">
        <v>124.38096666666667</v>
      </c>
      <c r="P6" s="200">
        <v>136</v>
      </c>
      <c r="Q6" s="199">
        <v>5.2754072924747868E-2</v>
      </c>
      <c r="R6" s="256">
        <v>165.91284558823531</v>
      </c>
      <c r="V6" s="285"/>
      <c r="W6" s="285"/>
      <c r="X6" s="285"/>
      <c r="Y6" s="285"/>
      <c r="Z6" s="285"/>
      <c r="AA6" s="285"/>
      <c r="AB6" s="285"/>
      <c r="AC6" s="6"/>
    </row>
    <row r="7" spans="1:29" x14ac:dyDescent="0.25">
      <c r="A7" s="204" t="s" vm="1">
        <v>2</v>
      </c>
      <c r="B7" s="200" t="s">
        <v>290</v>
      </c>
      <c r="C7" s="254" t="s">
        <v>290</v>
      </c>
      <c r="D7" s="198" t="s">
        <v>290</v>
      </c>
      <c r="E7" s="199" t="s">
        <v>290</v>
      </c>
      <c r="F7" s="256" t="s">
        <v>290</v>
      </c>
      <c r="G7" s="200" t="s">
        <v>290</v>
      </c>
      <c r="H7" s="199" t="s">
        <v>290</v>
      </c>
      <c r="I7" s="256" t="s">
        <v>290</v>
      </c>
      <c r="J7" s="200" t="s">
        <v>290</v>
      </c>
      <c r="K7" s="199" t="s">
        <v>290</v>
      </c>
      <c r="L7" s="256" t="s">
        <v>290</v>
      </c>
      <c r="M7" s="200" t="s">
        <v>290</v>
      </c>
      <c r="N7" s="199" t="s">
        <v>290</v>
      </c>
      <c r="O7" s="256" t="s">
        <v>290</v>
      </c>
      <c r="P7" s="200" t="s">
        <v>290</v>
      </c>
      <c r="Q7" s="199" t="s">
        <v>290</v>
      </c>
      <c r="R7" s="256" t="s">
        <v>290</v>
      </c>
      <c r="T7" s="209"/>
    </row>
    <row r="8" spans="1:29" x14ac:dyDescent="0.25">
      <c r="A8" s="204" t="s" vm="2">
        <v>3</v>
      </c>
      <c r="B8" s="200">
        <v>224</v>
      </c>
      <c r="C8" s="254">
        <v>192.31275892857141</v>
      </c>
      <c r="D8" s="198">
        <v>208</v>
      </c>
      <c r="E8" s="199">
        <v>0.9285714285714286</v>
      </c>
      <c r="F8" s="256">
        <v>191.96212499999999</v>
      </c>
      <c r="G8" s="200">
        <v>205</v>
      </c>
      <c r="H8" s="199">
        <v>0.98557692307692313</v>
      </c>
      <c r="I8" s="256">
        <v>193.16243902439024</v>
      </c>
      <c r="J8" s="200">
        <v>3</v>
      </c>
      <c r="K8" s="199">
        <v>1.4423076923076924E-2</v>
      </c>
      <c r="L8" s="256">
        <v>109.94066666666667</v>
      </c>
      <c r="M8" s="200">
        <v>6</v>
      </c>
      <c r="N8" s="199">
        <v>2.6785714285714284E-2</v>
      </c>
      <c r="O8" s="256">
        <v>70.943333333333328</v>
      </c>
      <c r="P8" s="200">
        <v>10</v>
      </c>
      <c r="Q8" s="199">
        <v>4.4642857142857144E-2</v>
      </c>
      <c r="R8" s="256">
        <v>272.42759999999998</v>
      </c>
      <c r="T8" s="209"/>
    </row>
    <row r="9" spans="1:29" x14ac:dyDescent="0.25">
      <c r="A9" s="204" t="s">
        <v>282</v>
      </c>
      <c r="B9" s="200" t="s">
        <v>208</v>
      </c>
      <c r="C9" s="254" t="s">
        <v>208</v>
      </c>
      <c r="D9" s="198" t="s">
        <v>208</v>
      </c>
      <c r="E9" s="199" t="s">
        <v>208</v>
      </c>
      <c r="F9" s="256" t="s">
        <v>208</v>
      </c>
      <c r="G9" s="200" t="s">
        <v>208</v>
      </c>
      <c r="H9" s="199" t="s">
        <v>208</v>
      </c>
      <c r="I9" s="256" t="s">
        <v>208</v>
      </c>
      <c r="J9" s="200" t="s">
        <v>208</v>
      </c>
      <c r="K9" s="199" t="s">
        <v>208</v>
      </c>
      <c r="L9" s="256" t="s">
        <v>208</v>
      </c>
      <c r="M9" s="200" t="s">
        <v>208</v>
      </c>
      <c r="N9" s="199" t="s">
        <v>208</v>
      </c>
      <c r="O9" s="256" t="s">
        <v>208</v>
      </c>
      <c r="P9" s="200" t="s">
        <v>208</v>
      </c>
      <c r="Q9" s="199" t="s">
        <v>208</v>
      </c>
      <c r="R9" s="256" t="s">
        <v>208</v>
      </c>
      <c r="T9" s="209"/>
    </row>
    <row r="10" spans="1:29" x14ac:dyDescent="0.25">
      <c r="A10" s="204" t="s">
        <v>207</v>
      </c>
      <c r="B10" s="200" t="s">
        <v>290</v>
      </c>
      <c r="C10" s="254" t="s">
        <v>290</v>
      </c>
      <c r="D10" s="198" t="s">
        <v>290</v>
      </c>
      <c r="E10" s="199" t="s">
        <v>290</v>
      </c>
      <c r="F10" s="256" t="s">
        <v>290</v>
      </c>
      <c r="G10" s="200" t="s">
        <v>290</v>
      </c>
      <c r="H10" s="199" t="s">
        <v>290</v>
      </c>
      <c r="I10" s="256" t="s">
        <v>290</v>
      </c>
      <c r="J10" s="200" t="s">
        <v>290</v>
      </c>
      <c r="K10" s="199" t="s">
        <v>290</v>
      </c>
      <c r="L10" s="256" t="s">
        <v>290</v>
      </c>
      <c r="M10" s="200" t="s">
        <v>290</v>
      </c>
      <c r="N10" s="199" t="s">
        <v>290</v>
      </c>
      <c r="O10" s="256" t="s">
        <v>290</v>
      </c>
      <c r="P10" s="200" t="s">
        <v>290</v>
      </c>
      <c r="Q10" s="199" t="s">
        <v>290</v>
      </c>
      <c r="R10" s="256" t="s">
        <v>290</v>
      </c>
      <c r="T10" s="209"/>
    </row>
    <row r="11" spans="1:29" x14ac:dyDescent="0.25">
      <c r="A11" s="204" t="s" vm="4">
        <v>5</v>
      </c>
      <c r="B11" s="200">
        <v>459</v>
      </c>
      <c r="C11" s="254">
        <v>210.46993899782134</v>
      </c>
      <c r="D11" s="198">
        <v>434</v>
      </c>
      <c r="E11" s="199">
        <v>0.94553376906318087</v>
      </c>
      <c r="F11" s="256">
        <v>203.21622119815669</v>
      </c>
      <c r="G11" s="200">
        <v>421</v>
      </c>
      <c r="H11" s="199">
        <v>0.97004608294930872</v>
      </c>
      <c r="I11" s="256">
        <v>203.95277909738715</v>
      </c>
      <c r="J11" s="200">
        <v>13</v>
      </c>
      <c r="K11" s="199">
        <v>2.9953917050691243E-2</v>
      </c>
      <c r="L11" s="256">
        <v>179.36307692307693</v>
      </c>
      <c r="M11" s="200">
        <v>6</v>
      </c>
      <c r="N11" s="199">
        <v>1.3071895424836602E-2</v>
      </c>
      <c r="O11" s="256">
        <v>464.42666666666668</v>
      </c>
      <c r="P11" s="200">
        <v>19</v>
      </c>
      <c r="Q11" s="199">
        <v>4.1394335511982572E-2</v>
      </c>
      <c r="R11" s="256">
        <v>295.96326315789474</v>
      </c>
      <c r="T11" s="209"/>
    </row>
    <row r="12" spans="1:29" x14ac:dyDescent="0.25">
      <c r="A12" s="204" t="s" vm="5">
        <v>6</v>
      </c>
      <c r="B12" s="200" t="s">
        <v>290</v>
      </c>
      <c r="C12" s="254" t="s">
        <v>290</v>
      </c>
      <c r="D12" s="198" t="s">
        <v>290</v>
      </c>
      <c r="E12" s="199" t="s">
        <v>290</v>
      </c>
      <c r="F12" s="256" t="s">
        <v>290</v>
      </c>
      <c r="G12" s="200" t="s">
        <v>290</v>
      </c>
      <c r="H12" s="199" t="s">
        <v>290</v>
      </c>
      <c r="I12" s="256" t="s">
        <v>290</v>
      </c>
      <c r="J12" s="200" t="s">
        <v>290</v>
      </c>
      <c r="K12" s="199" t="s">
        <v>290</v>
      </c>
      <c r="L12" s="256" t="s">
        <v>290</v>
      </c>
      <c r="M12" s="200" t="s">
        <v>290</v>
      </c>
      <c r="N12" s="199" t="s">
        <v>290</v>
      </c>
      <c r="O12" s="256" t="s">
        <v>290</v>
      </c>
      <c r="P12" s="200" t="s">
        <v>290</v>
      </c>
      <c r="Q12" s="199" t="s">
        <v>290</v>
      </c>
      <c r="R12" s="256" t="s">
        <v>290</v>
      </c>
      <c r="T12" s="209"/>
    </row>
    <row r="13" spans="1:29" x14ac:dyDescent="0.25">
      <c r="A13" s="204" t="s" vm="6">
        <v>7</v>
      </c>
      <c r="B13" s="200">
        <v>224</v>
      </c>
      <c r="C13" s="254">
        <v>155.19204910714288</v>
      </c>
      <c r="D13" s="198">
        <v>213</v>
      </c>
      <c r="E13" s="199">
        <v>0.9508928571428571</v>
      </c>
      <c r="F13" s="256">
        <v>156.64842723004693</v>
      </c>
      <c r="G13" s="200">
        <v>208</v>
      </c>
      <c r="H13" s="199">
        <v>0.97652582159624413</v>
      </c>
      <c r="I13" s="256">
        <v>157.69117307692306</v>
      </c>
      <c r="J13" s="200">
        <v>5</v>
      </c>
      <c r="K13" s="199">
        <v>2.3474178403755867E-2</v>
      </c>
      <c r="L13" s="256">
        <v>113.2702</v>
      </c>
      <c r="M13" s="200">
        <v>4</v>
      </c>
      <c r="N13" s="199">
        <v>1.7857142857142856E-2</v>
      </c>
      <c r="O13" s="256">
        <v>114.863</v>
      </c>
      <c r="P13" s="200">
        <v>7</v>
      </c>
      <c r="Q13" s="199">
        <v>3.125E-2</v>
      </c>
      <c r="R13" s="256">
        <v>133.9217142857143</v>
      </c>
    </row>
    <row r="14" spans="1:29" x14ac:dyDescent="0.25">
      <c r="A14" s="204" t="s" vm="7">
        <v>8</v>
      </c>
      <c r="B14" s="200" t="s">
        <v>290</v>
      </c>
      <c r="C14" s="254" t="s">
        <v>290</v>
      </c>
      <c r="D14" s="198" t="s">
        <v>290</v>
      </c>
      <c r="E14" s="199" t="s">
        <v>290</v>
      </c>
      <c r="F14" s="256" t="s">
        <v>290</v>
      </c>
      <c r="G14" s="200" t="s">
        <v>290</v>
      </c>
      <c r="H14" s="199" t="s">
        <v>290</v>
      </c>
      <c r="I14" s="256" t="s">
        <v>290</v>
      </c>
      <c r="J14" s="200" t="s">
        <v>290</v>
      </c>
      <c r="K14" s="199" t="s">
        <v>290</v>
      </c>
      <c r="L14" s="256" t="s">
        <v>290</v>
      </c>
      <c r="M14" s="200" t="s">
        <v>290</v>
      </c>
      <c r="N14" s="199" t="s">
        <v>290</v>
      </c>
      <c r="O14" s="256" t="s">
        <v>290</v>
      </c>
      <c r="P14" s="200" t="s">
        <v>290</v>
      </c>
      <c r="Q14" s="199" t="s">
        <v>290</v>
      </c>
      <c r="R14" s="256" t="s">
        <v>290</v>
      </c>
    </row>
    <row r="15" spans="1:29" x14ac:dyDescent="0.25">
      <c r="A15" s="204" t="s">
        <v>213</v>
      </c>
      <c r="B15" s="200" t="s">
        <v>290</v>
      </c>
      <c r="C15" s="254" t="s">
        <v>290</v>
      </c>
      <c r="D15" s="198" t="s">
        <v>290</v>
      </c>
      <c r="E15" s="199" t="s">
        <v>290</v>
      </c>
      <c r="F15" s="256" t="s">
        <v>290</v>
      </c>
      <c r="G15" s="200" t="s">
        <v>290</v>
      </c>
      <c r="H15" s="199" t="s">
        <v>290</v>
      </c>
      <c r="I15" s="256" t="s">
        <v>290</v>
      </c>
      <c r="J15" s="200" t="s">
        <v>290</v>
      </c>
      <c r="K15" s="199" t="s">
        <v>290</v>
      </c>
      <c r="L15" s="256" t="s">
        <v>290</v>
      </c>
      <c r="M15" s="200" t="s">
        <v>290</v>
      </c>
      <c r="N15" s="199" t="s">
        <v>290</v>
      </c>
      <c r="O15" s="256" t="s">
        <v>290</v>
      </c>
      <c r="P15" s="200" t="s">
        <v>290</v>
      </c>
      <c r="Q15" s="199" t="s">
        <v>290</v>
      </c>
      <c r="R15" s="256" t="s">
        <v>290</v>
      </c>
    </row>
    <row r="16" spans="1:29" x14ac:dyDescent="0.25">
      <c r="A16" s="204" t="s" vm="8">
        <v>9</v>
      </c>
      <c r="B16" s="200">
        <v>1467</v>
      </c>
      <c r="C16" s="254">
        <v>121.96746830265849</v>
      </c>
      <c r="D16" s="198">
        <v>1407</v>
      </c>
      <c r="E16" s="199">
        <v>0.95910020449897748</v>
      </c>
      <c r="F16" s="256">
        <v>121.70769438521677</v>
      </c>
      <c r="G16" s="200">
        <v>1391</v>
      </c>
      <c r="H16" s="199">
        <v>0.98862828713574979</v>
      </c>
      <c r="I16" s="256">
        <v>121.30984040258807</v>
      </c>
      <c r="J16" s="200">
        <v>16</v>
      </c>
      <c r="K16" s="199">
        <v>1.1371712864250177E-2</v>
      </c>
      <c r="L16" s="256">
        <v>156.29612499999999</v>
      </c>
      <c r="M16" s="200">
        <v>21</v>
      </c>
      <c r="N16" s="199">
        <v>1.4314928425357873E-2</v>
      </c>
      <c r="O16" s="256">
        <v>81.459761904761905</v>
      </c>
      <c r="P16" s="200">
        <v>39</v>
      </c>
      <c r="Q16" s="199">
        <v>2.6584867075664622E-2</v>
      </c>
      <c r="R16" s="256">
        <v>153.15115384615385</v>
      </c>
    </row>
    <row r="17" spans="1:18" x14ac:dyDescent="0.25">
      <c r="A17" s="204" t="s" vm="9">
        <v>10</v>
      </c>
      <c r="B17" s="200">
        <v>620</v>
      </c>
      <c r="C17" s="254">
        <v>183.66679677419356</v>
      </c>
      <c r="D17" s="198">
        <v>590</v>
      </c>
      <c r="E17" s="199">
        <v>0.95161290322580649</v>
      </c>
      <c r="F17" s="256">
        <v>181.87838305084745</v>
      </c>
      <c r="G17" s="200">
        <v>579</v>
      </c>
      <c r="H17" s="199">
        <v>0.98135593220338979</v>
      </c>
      <c r="I17" s="256">
        <v>181.19914335060449</v>
      </c>
      <c r="J17" s="200">
        <v>11</v>
      </c>
      <c r="K17" s="199">
        <v>1.864406779661017E-2</v>
      </c>
      <c r="L17" s="256">
        <v>217.63109090909091</v>
      </c>
      <c r="M17" s="200">
        <v>13</v>
      </c>
      <c r="N17" s="199">
        <v>2.0967741935483872E-2</v>
      </c>
      <c r="O17" s="256">
        <v>139.68</v>
      </c>
      <c r="P17" s="200">
        <v>17</v>
      </c>
      <c r="Q17" s="199">
        <v>2.7419354838709678E-2</v>
      </c>
      <c r="R17" s="256">
        <v>279.37223529411767</v>
      </c>
    </row>
    <row r="18" spans="1:18" x14ac:dyDescent="0.25">
      <c r="A18" s="204" t="s" vm="10">
        <v>11</v>
      </c>
      <c r="B18" s="200" t="s">
        <v>290</v>
      </c>
      <c r="C18" s="254" t="s">
        <v>290</v>
      </c>
      <c r="D18" s="198" t="s">
        <v>290</v>
      </c>
      <c r="E18" s="199" t="s">
        <v>290</v>
      </c>
      <c r="F18" s="256" t="s">
        <v>290</v>
      </c>
      <c r="G18" s="200" t="s">
        <v>290</v>
      </c>
      <c r="H18" s="199" t="s">
        <v>290</v>
      </c>
      <c r="I18" s="256" t="s">
        <v>290</v>
      </c>
      <c r="J18" s="200" t="s">
        <v>290</v>
      </c>
      <c r="K18" s="199" t="s">
        <v>290</v>
      </c>
      <c r="L18" s="256" t="s">
        <v>290</v>
      </c>
      <c r="M18" s="200" t="s">
        <v>290</v>
      </c>
      <c r="N18" s="199" t="s">
        <v>290</v>
      </c>
      <c r="O18" s="256" t="s">
        <v>290</v>
      </c>
      <c r="P18" s="200" t="s">
        <v>290</v>
      </c>
      <c r="Q18" s="199" t="s">
        <v>290</v>
      </c>
      <c r="R18" s="256" t="s">
        <v>290</v>
      </c>
    </row>
    <row r="19" spans="1:18" x14ac:dyDescent="0.25">
      <c r="A19" s="204" t="s" vm="11">
        <v>12</v>
      </c>
      <c r="B19" s="200">
        <v>578</v>
      </c>
      <c r="C19" s="254">
        <v>146.80152076124568</v>
      </c>
      <c r="D19" s="198">
        <v>556</v>
      </c>
      <c r="E19" s="199">
        <v>0.96193771626297575</v>
      </c>
      <c r="F19" s="256">
        <v>144.24480395683455</v>
      </c>
      <c r="G19" s="200">
        <v>533</v>
      </c>
      <c r="H19" s="199">
        <v>0.95863309352517989</v>
      </c>
      <c r="I19" s="256">
        <v>143.97439962476548</v>
      </c>
      <c r="J19" s="200">
        <v>23</v>
      </c>
      <c r="K19" s="199">
        <v>4.1366906474820143E-2</v>
      </c>
      <c r="L19" s="256">
        <v>150.51113043478261</v>
      </c>
      <c r="M19" s="200">
        <v>7</v>
      </c>
      <c r="N19" s="199">
        <v>1.2110726643598616E-2</v>
      </c>
      <c r="O19" s="256">
        <v>122.45257142857143</v>
      </c>
      <c r="P19" s="200">
        <v>15</v>
      </c>
      <c r="Q19" s="199">
        <v>2.5951557093425604E-2</v>
      </c>
      <c r="R19" s="256">
        <v>252.93333333333334</v>
      </c>
    </row>
    <row r="20" spans="1:18" x14ac:dyDescent="0.25">
      <c r="A20" s="204" t="s" vm="13">
        <v>14</v>
      </c>
      <c r="B20" s="200">
        <v>449</v>
      </c>
      <c r="C20" s="254">
        <v>160.05256570155902</v>
      </c>
      <c r="D20" s="198">
        <v>374</v>
      </c>
      <c r="E20" s="199">
        <v>0.83296213808463249</v>
      </c>
      <c r="F20" s="256">
        <v>156.34770855614974</v>
      </c>
      <c r="G20" s="200">
        <v>360</v>
      </c>
      <c r="H20" s="199">
        <v>0.96256684491978606</v>
      </c>
      <c r="I20" s="256">
        <v>160.37964722222225</v>
      </c>
      <c r="J20" s="200">
        <v>14</v>
      </c>
      <c r="K20" s="199">
        <v>3.7433155080213901E-2</v>
      </c>
      <c r="L20" s="256">
        <v>52.669285714285721</v>
      </c>
      <c r="M20" s="200">
        <v>46</v>
      </c>
      <c r="N20" s="199">
        <v>0.10244988864142539</v>
      </c>
      <c r="O20" s="256">
        <v>212.50497826086956</v>
      </c>
      <c r="P20" s="200">
        <v>29</v>
      </c>
      <c r="Q20" s="199">
        <v>6.4587973273942098E-2</v>
      </c>
      <c r="R20" s="256">
        <v>124.63206896551725</v>
      </c>
    </row>
    <row r="21" spans="1:18" x14ac:dyDescent="0.25">
      <c r="A21" s="204" t="s" vm="14">
        <v>15</v>
      </c>
      <c r="B21" s="200" t="s">
        <v>290</v>
      </c>
      <c r="C21" s="254" t="s">
        <v>290</v>
      </c>
      <c r="D21" s="198" t="s">
        <v>290</v>
      </c>
      <c r="E21" s="199" t="s">
        <v>290</v>
      </c>
      <c r="F21" s="256" t="s">
        <v>290</v>
      </c>
      <c r="G21" s="200" t="s">
        <v>290</v>
      </c>
      <c r="H21" s="199" t="s">
        <v>290</v>
      </c>
      <c r="I21" s="256" t="s">
        <v>290</v>
      </c>
      <c r="J21" s="200" t="s">
        <v>290</v>
      </c>
      <c r="K21" s="199" t="s">
        <v>290</v>
      </c>
      <c r="L21" s="256" t="s">
        <v>290</v>
      </c>
      <c r="M21" s="200" t="s">
        <v>290</v>
      </c>
      <c r="N21" s="199" t="s">
        <v>290</v>
      </c>
      <c r="O21" s="256" t="s">
        <v>290</v>
      </c>
      <c r="P21" s="200" t="s">
        <v>290</v>
      </c>
      <c r="Q21" s="199" t="s">
        <v>290</v>
      </c>
      <c r="R21" s="256" t="s">
        <v>290</v>
      </c>
    </row>
    <row r="22" spans="1:18" x14ac:dyDescent="0.25">
      <c r="A22" s="204" t="s" vm="17">
        <v>18</v>
      </c>
      <c r="B22" s="200" t="s">
        <v>290</v>
      </c>
      <c r="C22" s="254" t="s">
        <v>290</v>
      </c>
      <c r="D22" s="198" t="s">
        <v>290</v>
      </c>
      <c r="E22" s="199" t="s">
        <v>290</v>
      </c>
      <c r="F22" s="256" t="s">
        <v>290</v>
      </c>
      <c r="G22" s="200" t="s">
        <v>290</v>
      </c>
      <c r="H22" s="199" t="s">
        <v>290</v>
      </c>
      <c r="I22" s="256" t="s">
        <v>290</v>
      </c>
      <c r="J22" s="200" t="s">
        <v>290</v>
      </c>
      <c r="K22" s="199" t="s">
        <v>290</v>
      </c>
      <c r="L22" s="256" t="s">
        <v>290</v>
      </c>
      <c r="M22" s="200" t="s">
        <v>290</v>
      </c>
      <c r="N22" s="199" t="s">
        <v>290</v>
      </c>
      <c r="O22" s="256" t="s">
        <v>290</v>
      </c>
      <c r="P22" s="200" t="s">
        <v>290</v>
      </c>
      <c r="Q22" s="199" t="s">
        <v>290</v>
      </c>
      <c r="R22" s="256" t="s">
        <v>290</v>
      </c>
    </row>
    <row r="23" spans="1:18" x14ac:dyDescent="0.25">
      <c r="A23" s="204" t="s">
        <v>214</v>
      </c>
      <c r="B23" s="200">
        <v>4885</v>
      </c>
      <c r="C23" s="254">
        <v>126.82780982599796</v>
      </c>
      <c r="D23" s="198">
        <v>4550</v>
      </c>
      <c r="E23" s="199">
        <v>0.93142272262026615</v>
      </c>
      <c r="F23" s="256">
        <v>125.70346527472527</v>
      </c>
      <c r="G23" s="200">
        <v>4479</v>
      </c>
      <c r="H23" s="199">
        <v>0.98439560439560436</v>
      </c>
      <c r="I23" s="256">
        <v>125.97135476668899</v>
      </c>
      <c r="J23" s="200">
        <v>71</v>
      </c>
      <c r="K23" s="199">
        <v>1.5604395604395605E-2</v>
      </c>
      <c r="L23" s="256">
        <v>108.80378873239437</v>
      </c>
      <c r="M23" s="200">
        <v>150</v>
      </c>
      <c r="N23" s="199">
        <v>3.0706243602865915E-2</v>
      </c>
      <c r="O23" s="256">
        <v>128.53883333333332</v>
      </c>
      <c r="P23" s="200">
        <v>185</v>
      </c>
      <c r="Q23" s="199">
        <v>3.7871033776867964E-2</v>
      </c>
      <c r="R23" s="256">
        <v>153.09329189189188</v>
      </c>
    </row>
    <row r="24" spans="1:18" x14ac:dyDescent="0.25">
      <c r="A24" s="204" t="s" vm="19">
        <v>20</v>
      </c>
      <c r="B24" s="200" t="s">
        <v>290</v>
      </c>
      <c r="C24" s="254" t="s">
        <v>290</v>
      </c>
      <c r="D24" s="198" t="s">
        <v>290</v>
      </c>
      <c r="E24" s="199" t="s">
        <v>290</v>
      </c>
      <c r="F24" s="256" t="s">
        <v>290</v>
      </c>
      <c r="G24" s="200" t="s">
        <v>290</v>
      </c>
      <c r="H24" s="199" t="s">
        <v>290</v>
      </c>
      <c r="I24" s="256" t="s">
        <v>290</v>
      </c>
      <c r="J24" s="200" t="s">
        <v>290</v>
      </c>
      <c r="K24" s="199" t="s">
        <v>290</v>
      </c>
      <c r="L24" s="256" t="s">
        <v>290</v>
      </c>
      <c r="M24" s="200" t="s">
        <v>290</v>
      </c>
      <c r="N24" s="199" t="s">
        <v>290</v>
      </c>
      <c r="O24" s="256" t="s">
        <v>290</v>
      </c>
      <c r="P24" s="200" t="s">
        <v>290</v>
      </c>
      <c r="Q24" s="199" t="s">
        <v>290</v>
      </c>
      <c r="R24" s="256" t="s">
        <v>290</v>
      </c>
    </row>
    <row r="25" spans="1:18" x14ac:dyDescent="0.25">
      <c r="A25" s="204" t="s" vm="20">
        <v>21</v>
      </c>
      <c r="B25" s="200" t="s">
        <v>208</v>
      </c>
      <c r="C25" s="254" t="s">
        <v>208</v>
      </c>
      <c r="D25" s="198" t="s">
        <v>208</v>
      </c>
      <c r="E25" s="199" t="s">
        <v>208</v>
      </c>
      <c r="F25" s="256" t="s">
        <v>208</v>
      </c>
      <c r="G25" s="200" t="s">
        <v>208</v>
      </c>
      <c r="H25" s="199" t="s">
        <v>208</v>
      </c>
      <c r="I25" s="256" t="s">
        <v>208</v>
      </c>
      <c r="J25" s="200" t="s">
        <v>208</v>
      </c>
      <c r="K25" s="199" t="s">
        <v>208</v>
      </c>
      <c r="L25" s="256" t="s">
        <v>208</v>
      </c>
      <c r="M25" s="200" t="s">
        <v>208</v>
      </c>
      <c r="N25" s="199" t="s">
        <v>208</v>
      </c>
      <c r="O25" s="256" t="s">
        <v>208</v>
      </c>
      <c r="P25" s="200" t="s">
        <v>208</v>
      </c>
      <c r="Q25" s="199" t="s">
        <v>208</v>
      </c>
      <c r="R25" s="256" t="s">
        <v>208</v>
      </c>
    </row>
    <row r="26" spans="1:18" s="214" customFormat="1" ht="15.75" thickBot="1" x14ac:dyDescent="0.3">
      <c r="A26" s="210" t="s">
        <v>101</v>
      </c>
      <c r="B26" s="211">
        <v>11727</v>
      </c>
      <c r="C26" s="255">
        <v>136.72753841562209</v>
      </c>
      <c r="D26" s="212">
        <v>10961</v>
      </c>
      <c r="E26" s="213">
        <v>0.93468065148801915</v>
      </c>
      <c r="F26" s="257">
        <v>135.13044603594562</v>
      </c>
      <c r="G26" s="211">
        <v>10728</v>
      </c>
      <c r="H26" s="213">
        <v>0.97874281543654773</v>
      </c>
      <c r="I26" s="257">
        <v>135.6142999627144</v>
      </c>
      <c r="J26" s="211">
        <v>233</v>
      </c>
      <c r="K26" s="213">
        <v>2.1257184563452238E-2</v>
      </c>
      <c r="L26" s="257">
        <v>112.8523991416309</v>
      </c>
      <c r="M26" s="211">
        <v>287</v>
      </c>
      <c r="N26" s="213">
        <v>2.4473437366760466E-2</v>
      </c>
      <c r="O26" s="257">
        <v>144.04890243902437</v>
      </c>
      <c r="P26" s="211">
        <v>479</v>
      </c>
      <c r="Q26" s="213">
        <v>4.0845911145220432E-2</v>
      </c>
      <c r="R26" s="257">
        <v>168.88724217118997</v>
      </c>
    </row>
    <row r="27" spans="1:18" ht="15.75" thickTop="1" x14ac:dyDescent="0.25">
      <c r="A27" s="215"/>
      <c r="B27" s="199"/>
      <c r="C27" s="216"/>
      <c r="D27" s="199"/>
      <c r="E27" s="199"/>
      <c r="F27" s="216"/>
      <c r="G27" s="198"/>
      <c r="H27" s="199"/>
      <c r="I27" s="216"/>
      <c r="J27" s="198"/>
      <c r="K27" s="199"/>
      <c r="L27" s="216"/>
      <c r="M27" s="198"/>
      <c r="N27" s="199"/>
      <c r="O27" s="216"/>
      <c r="P27" s="198"/>
      <c r="Q27" s="199"/>
      <c r="R27" s="216"/>
    </row>
    <row r="28" spans="1:18" x14ac:dyDescent="0.25">
      <c r="A28" s="215"/>
      <c r="B28" s="198"/>
      <c r="C28" s="216"/>
      <c r="D28" s="198"/>
      <c r="E28" s="199"/>
      <c r="F28" s="216"/>
      <c r="G28" s="198"/>
      <c r="H28" s="199"/>
      <c r="I28" s="216"/>
      <c r="J28" s="198"/>
      <c r="K28" s="199"/>
      <c r="L28" s="216"/>
      <c r="M28" s="198"/>
      <c r="N28" s="199"/>
      <c r="O28" s="216"/>
      <c r="P28" s="198"/>
      <c r="Q28" s="199"/>
      <c r="R28" s="216"/>
    </row>
    <row r="29" spans="1:18" ht="15" customHeight="1" x14ac:dyDescent="0.25">
      <c r="A29" s="307" t="s">
        <v>31</v>
      </c>
      <c r="B29" s="310" t="s">
        <v>74</v>
      </c>
      <c r="C29" s="311"/>
      <c r="D29" s="291" t="s">
        <v>75</v>
      </c>
      <c r="E29" s="291"/>
      <c r="F29" s="306"/>
      <c r="G29" s="305" t="s">
        <v>76</v>
      </c>
      <c r="H29" s="291"/>
      <c r="I29" s="306"/>
      <c r="J29" s="305" t="s">
        <v>77</v>
      </c>
      <c r="K29" s="291"/>
      <c r="L29" s="306"/>
      <c r="M29" s="305" t="s">
        <v>182</v>
      </c>
      <c r="N29" s="291"/>
      <c r="O29" s="306"/>
      <c r="P29" s="305" t="s">
        <v>183</v>
      </c>
      <c r="Q29" s="291"/>
      <c r="R29" s="306"/>
    </row>
    <row r="30" spans="1:18" x14ac:dyDescent="0.25">
      <c r="A30" s="308"/>
      <c r="B30" s="120" t="s">
        <v>44</v>
      </c>
      <c r="C30" s="123" t="s">
        <v>111</v>
      </c>
      <c r="D30" s="93" t="s">
        <v>44</v>
      </c>
      <c r="E30" s="93" t="s">
        <v>43</v>
      </c>
      <c r="F30" s="118" t="s">
        <v>111</v>
      </c>
      <c r="G30" s="120" t="s">
        <v>44</v>
      </c>
      <c r="H30" s="93" t="s">
        <v>41</v>
      </c>
      <c r="I30" s="118" t="s">
        <v>111</v>
      </c>
      <c r="J30" s="120" t="s">
        <v>44</v>
      </c>
      <c r="K30" s="93" t="s">
        <v>41</v>
      </c>
      <c r="L30" s="118" t="s">
        <v>111</v>
      </c>
      <c r="M30" s="120" t="s">
        <v>44</v>
      </c>
      <c r="N30" s="93" t="s">
        <v>43</v>
      </c>
      <c r="O30" s="118" t="s">
        <v>111</v>
      </c>
      <c r="P30" s="120" t="s">
        <v>44</v>
      </c>
      <c r="Q30" s="93" t="s">
        <v>43</v>
      </c>
      <c r="R30" s="118" t="s">
        <v>111</v>
      </c>
    </row>
    <row r="31" spans="1:18" x14ac:dyDescent="0.25">
      <c r="A31" s="309"/>
      <c r="B31" s="121"/>
      <c r="C31" s="124" t="s">
        <v>169</v>
      </c>
      <c r="D31" s="94"/>
      <c r="E31" s="94"/>
      <c r="F31" s="119" t="s">
        <v>169</v>
      </c>
      <c r="G31" s="121"/>
      <c r="H31" s="94"/>
      <c r="I31" s="119" t="s">
        <v>169</v>
      </c>
      <c r="J31" s="121"/>
      <c r="K31" s="94"/>
      <c r="L31" s="119" t="s">
        <v>169</v>
      </c>
      <c r="M31" s="121"/>
      <c r="N31" s="94"/>
      <c r="O31" s="119" t="s">
        <v>169</v>
      </c>
      <c r="P31" s="121"/>
      <c r="Q31" s="94"/>
      <c r="R31" s="119" t="s">
        <v>169</v>
      </c>
    </row>
    <row r="32" spans="1:18" x14ac:dyDescent="0.25">
      <c r="A32" s="204" t="s">
        <v>212</v>
      </c>
      <c r="B32" s="200">
        <v>5882</v>
      </c>
      <c r="C32" s="254">
        <v>133.61623937436246</v>
      </c>
      <c r="D32" s="198">
        <v>3515</v>
      </c>
      <c r="E32" s="199">
        <v>0.59758585515130913</v>
      </c>
      <c r="F32" s="256">
        <v>126.45565490753913</v>
      </c>
      <c r="G32" s="200">
        <v>3169</v>
      </c>
      <c r="H32" s="199">
        <v>0.90156472261735421</v>
      </c>
      <c r="I32" s="256">
        <v>125.36620353423793</v>
      </c>
      <c r="J32" s="200">
        <v>346</v>
      </c>
      <c r="K32" s="199">
        <v>9.8435277382645806E-2</v>
      </c>
      <c r="L32" s="256">
        <v>136.43389595375723</v>
      </c>
      <c r="M32" s="200">
        <v>281</v>
      </c>
      <c r="N32" s="199">
        <v>4.7772866371982317E-2</v>
      </c>
      <c r="O32" s="256">
        <v>117.06027046263344</v>
      </c>
      <c r="P32" s="200">
        <v>2086</v>
      </c>
      <c r="Q32" s="199">
        <v>0.35464127847670862</v>
      </c>
      <c r="R32" s="256">
        <v>147.91234755512943</v>
      </c>
    </row>
    <row r="33" spans="1:18" x14ac:dyDescent="0.25">
      <c r="A33" s="204" t="s" vm="1">
        <v>2</v>
      </c>
      <c r="B33" s="200" t="s">
        <v>290</v>
      </c>
      <c r="C33" s="254" t="s">
        <v>290</v>
      </c>
      <c r="D33" s="198" t="s">
        <v>290</v>
      </c>
      <c r="E33" s="199" t="s">
        <v>290</v>
      </c>
      <c r="F33" s="256" t="s">
        <v>290</v>
      </c>
      <c r="G33" s="200" t="s">
        <v>290</v>
      </c>
      <c r="H33" s="199" t="s">
        <v>290</v>
      </c>
      <c r="I33" s="256" t="s">
        <v>290</v>
      </c>
      <c r="J33" s="200" t="s">
        <v>290</v>
      </c>
      <c r="K33" s="199" t="s">
        <v>290</v>
      </c>
      <c r="L33" s="256" t="s">
        <v>290</v>
      </c>
      <c r="M33" s="200" t="s">
        <v>290</v>
      </c>
      <c r="N33" s="199" t="s">
        <v>290</v>
      </c>
      <c r="O33" s="256" t="s">
        <v>290</v>
      </c>
      <c r="P33" s="200" t="s">
        <v>290</v>
      </c>
      <c r="Q33" s="199" t="s">
        <v>290</v>
      </c>
      <c r="R33" s="256" t="s">
        <v>290</v>
      </c>
    </row>
    <row r="34" spans="1:18" x14ac:dyDescent="0.25">
      <c r="A34" s="204" t="s" vm="2">
        <v>3</v>
      </c>
      <c r="B34" s="200">
        <v>796</v>
      </c>
      <c r="C34" s="254">
        <v>172.82025125628138</v>
      </c>
      <c r="D34" s="198">
        <v>592</v>
      </c>
      <c r="E34" s="199">
        <v>0.74371859296482412</v>
      </c>
      <c r="F34" s="256">
        <v>173.25787331081079</v>
      </c>
      <c r="G34" s="200">
        <v>471</v>
      </c>
      <c r="H34" s="199">
        <v>0.79560810810810811</v>
      </c>
      <c r="I34" s="256">
        <v>175.33030997876858</v>
      </c>
      <c r="J34" s="200">
        <v>121</v>
      </c>
      <c r="K34" s="199">
        <v>0.20439189189189189</v>
      </c>
      <c r="L34" s="256">
        <v>165.19078512396695</v>
      </c>
      <c r="M34" s="200">
        <v>21</v>
      </c>
      <c r="N34" s="199">
        <v>2.6381909547738693E-2</v>
      </c>
      <c r="O34" s="256">
        <v>150.65004761904763</v>
      </c>
      <c r="P34" s="200">
        <v>183</v>
      </c>
      <c r="Q34" s="199">
        <v>0.22989949748743718</v>
      </c>
      <c r="R34" s="256">
        <v>173.94867759562842</v>
      </c>
    </row>
    <row r="35" spans="1:18" x14ac:dyDescent="0.25">
      <c r="A35" s="204" t="s">
        <v>282</v>
      </c>
      <c r="B35" s="200">
        <v>187</v>
      </c>
      <c r="C35" s="254">
        <v>148.2915080213904</v>
      </c>
      <c r="D35" s="198">
        <v>138</v>
      </c>
      <c r="E35" s="199">
        <v>0.73796791443850263</v>
      </c>
      <c r="F35" s="256">
        <v>151.81792753623188</v>
      </c>
      <c r="G35" s="200">
        <v>128</v>
      </c>
      <c r="H35" s="199">
        <v>0.92753623188405798</v>
      </c>
      <c r="I35" s="256">
        <v>153.37265625000001</v>
      </c>
      <c r="J35" s="200">
        <v>10</v>
      </c>
      <c r="K35" s="199">
        <v>7.2463768115942032E-2</v>
      </c>
      <c r="L35" s="256">
        <v>131.91739999999999</v>
      </c>
      <c r="M35" s="200">
        <v>4</v>
      </c>
      <c r="N35" s="199">
        <v>2.1390374331550801E-2</v>
      </c>
      <c r="O35" s="256">
        <v>98.25</v>
      </c>
      <c r="P35" s="200">
        <v>45</v>
      </c>
      <c r="Q35" s="199">
        <v>0.24064171122994651</v>
      </c>
      <c r="R35" s="256">
        <v>141.9252888888889</v>
      </c>
    </row>
    <row r="36" spans="1:18" x14ac:dyDescent="0.25">
      <c r="A36" s="204" t="s">
        <v>207</v>
      </c>
      <c r="B36" s="200" t="s">
        <v>290</v>
      </c>
      <c r="C36" s="254" t="s">
        <v>290</v>
      </c>
      <c r="D36" s="198" t="s">
        <v>290</v>
      </c>
      <c r="E36" s="199" t="s">
        <v>290</v>
      </c>
      <c r="F36" s="256" t="s">
        <v>290</v>
      </c>
      <c r="G36" s="200" t="s">
        <v>290</v>
      </c>
      <c r="H36" s="199" t="s">
        <v>290</v>
      </c>
      <c r="I36" s="256" t="s">
        <v>290</v>
      </c>
      <c r="J36" s="200" t="s">
        <v>290</v>
      </c>
      <c r="K36" s="199" t="s">
        <v>290</v>
      </c>
      <c r="L36" s="256" t="s">
        <v>290</v>
      </c>
      <c r="M36" s="200" t="s">
        <v>290</v>
      </c>
      <c r="N36" s="199" t="s">
        <v>290</v>
      </c>
      <c r="O36" s="256" t="s">
        <v>290</v>
      </c>
      <c r="P36" s="200" t="s">
        <v>290</v>
      </c>
      <c r="Q36" s="199" t="s">
        <v>290</v>
      </c>
      <c r="R36" s="256" t="s">
        <v>290</v>
      </c>
    </row>
    <row r="37" spans="1:18" x14ac:dyDescent="0.25">
      <c r="A37" s="204" t="s" vm="4">
        <v>5</v>
      </c>
      <c r="B37" s="200">
        <v>1467</v>
      </c>
      <c r="C37" s="254">
        <v>161.96839877300613</v>
      </c>
      <c r="D37" s="198">
        <v>1180</v>
      </c>
      <c r="E37" s="199">
        <v>0.80436264485344244</v>
      </c>
      <c r="F37" s="256">
        <v>159.96917118644069</v>
      </c>
      <c r="G37" s="200">
        <v>1071</v>
      </c>
      <c r="H37" s="199">
        <v>0.90762711864406775</v>
      </c>
      <c r="I37" s="256">
        <v>162.3520588235294</v>
      </c>
      <c r="J37" s="200">
        <v>109</v>
      </c>
      <c r="K37" s="199">
        <v>9.2372881355932204E-2</v>
      </c>
      <c r="L37" s="256">
        <v>136.5556605504587</v>
      </c>
      <c r="M37" s="200">
        <v>51</v>
      </c>
      <c r="N37" s="199">
        <v>3.4764826175869123E-2</v>
      </c>
      <c r="O37" s="256">
        <v>162.66758823529412</v>
      </c>
      <c r="P37" s="200">
        <v>236</v>
      </c>
      <c r="Q37" s="199">
        <v>0.16087252897068849</v>
      </c>
      <c r="R37" s="256">
        <v>171.8134406779661</v>
      </c>
    </row>
    <row r="38" spans="1:18" x14ac:dyDescent="0.25">
      <c r="A38" s="204" t="s" vm="5">
        <v>6</v>
      </c>
      <c r="B38" s="200" t="s">
        <v>290</v>
      </c>
      <c r="C38" s="254" t="s">
        <v>290</v>
      </c>
      <c r="D38" s="198" t="s">
        <v>290</v>
      </c>
      <c r="E38" s="199" t="s">
        <v>290</v>
      </c>
      <c r="F38" s="256" t="s">
        <v>290</v>
      </c>
      <c r="G38" s="200" t="s">
        <v>290</v>
      </c>
      <c r="H38" s="199" t="s">
        <v>290</v>
      </c>
      <c r="I38" s="256" t="s">
        <v>290</v>
      </c>
      <c r="J38" s="200" t="s">
        <v>290</v>
      </c>
      <c r="K38" s="199" t="s">
        <v>290</v>
      </c>
      <c r="L38" s="256" t="s">
        <v>290</v>
      </c>
      <c r="M38" s="200" t="s">
        <v>290</v>
      </c>
      <c r="N38" s="199" t="s">
        <v>290</v>
      </c>
      <c r="O38" s="256" t="s">
        <v>290</v>
      </c>
      <c r="P38" s="200" t="s">
        <v>290</v>
      </c>
      <c r="Q38" s="199" t="s">
        <v>290</v>
      </c>
      <c r="R38" s="256" t="s">
        <v>290</v>
      </c>
    </row>
    <row r="39" spans="1:18" x14ac:dyDescent="0.25">
      <c r="A39" s="204" t="s" vm="6">
        <v>7</v>
      </c>
      <c r="B39" s="200">
        <v>740</v>
      </c>
      <c r="C39" s="254">
        <v>136.29079459459459</v>
      </c>
      <c r="D39" s="198">
        <v>531</v>
      </c>
      <c r="E39" s="199">
        <v>0.71756756756756757</v>
      </c>
      <c r="F39" s="256">
        <v>130.88259887005648</v>
      </c>
      <c r="G39" s="200">
        <v>436</v>
      </c>
      <c r="H39" s="199">
        <v>0.82109227871939738</v>
      </c>
      <c r="I39" s="256">
        <v>128.11908944954129</v>
      </c>
      <c r="J39" s="200">
        <v>95</v>
      </c>
      <c r="K39" s="199">
        <v>0.17890772128060264</v>
      </c>
      <c r="L39" s="256">
        <v>143.56565263157893</v>
      </c>
      <c r="M39" s="200">
        <v>41</v>
      </c>
      <c r="N39" s="199">
        <v>5.5405405405405408E-2</v>
      </c>
      <c r="O39" s="256">
        <v>95.316536585365853</v>
      </c>
      <c r="P39" s="200">
        <v>168</v>
      </c>
      <c r="Q39" s="199">
        <v>0.22702702702702704</v>
      </c>
      <c r="R39" s="256">
        <v>163.38422619047617</v>
      </c>
    </row>
    <row r="40" spans="1:18" x14ac:dyDescent="0.25">
      <c r="A40" s="204" t="s" vm="7">
        <v>8</v>
      </c>
      <c r="B40" s="200" t="s">
        <v>290</v>
      </c>
      <c r="C40" s="254" t="s">
        <v>290</v>
      </c>
      <c r="D40" s="198" t="s">
        <v>290</v>
      </c>
      <c r="E40" s="199" t="s">
        <v>290</v>
      </c>
      <c r="F40" s="256" t="s">
        <v>290</v>
      </c>
      <c r="G40" s="200" t="s">
        <v>290</v>
      </c>
      <c r="H40" s="199" t="s">
        <v>290</v>
      </c>
      <c r="I40" s="256" t="s">
        <v>290</v>
      </c>
      <c r="J40" s="200" t="s">
        <v>290</v>
      </c>
      <c r="K40" s="199" t="s">
        <v>290</v>
      </c>
      <c r="L40" s="256" t="s">
        <v>290</v>
      </c>
      <c r="M40" s="200" t="s">
        <v>290</v>
      </c>
      <c r="N40" s="199" t="s">
        <v>290</v>
      </c>
      <c r="O40" s="256" t="s">
        <v>290</v>
      </c>
      <c r="P40" s="200" t="s">
        <v>290</v>
      </c>
      <c r="Q40" s="199" t="s">
        <v>290</v>
      </c>
      <c r="R40" s="256" t="s">
        <v>290</v>
      </c>
    </row>
    <row r="41" spans="1:18" x14ac:dyDescent="0.25">
      <c r="A41" s="204" t="s">
        <v>213</v>
      </c>
      <c r="B41" s="200" t="s">
        <v>290</v>
      </c>
      <c r="C41" s="254" t="s">
        <v>290</v>
      </c>
      <c r="D41" s="198" t="s">
        <v>290</v>
      </c>
      <c r="E41" s="199" t="s">
        <v>290</v>
      </c>
      <c r="F41" s="256" t="s">
        <v>290</v>
      </c>
      <c r="G41" s="200" t="s">
        <v>290</v>
      </c>
      <c r="H41" s="199" t="s">
        <v>290</v>
      </c>
      <c r="I41" s="256" t="s">
        <v>290</v>
      </c>
      <c r="J41" s="200" t="s">
        <v>290</v>
      </c>
      <c r="K41" s="199" t="s">
        <v>290</v>
      </c>
      <c r="L41" s="256" t="s">
        <v>290</v>
      </c>
      <c r="M41" s="200" t="s">
        <v>290</v>
      </c>
      <c r="N41" s="199" t="s">
        <v>290</v>
      </c>
      <c r="O41" s="256" t="s">
        <v>290</v>
      </c>
      <c r="P41" s="200" t="s">
        <v>290</v>
      </c>
      <c r="Q41" s="199" t="s">
        <v>290</v>
      </c>
      <c r="R41" s="256" t="s">
        <v>290</v>
      </c>
    </row>
    <row r="42" spans="1:18" x14ac:dyDescent="0.25">
      <c r="A42" s="204" t="s" vm="8">
        <v>9</v>
      </c>
      <c r="B42" s="200">
        <v>2879</v>
      </c>
      <c r="C42" s="254">
        <v>141.62719972212574</v>
      </c>
      <c r="D42" s="198">
        <v>2079</v>
      </c>
      <c r="E42" s="199">
        <v>0.72212573810350811</v>
      </c>
      <c r="F42" s="256">
        <v>133.08420923520924</v>
      </c>
      <c r="G42" s="200">
        <v>1821</v>
      </c>
      <c r="H42" s="199">
        <v>0.87590187590187585</v>
      </c>
      <c r="I42" s="256">
        <v>126.29116364634815</v>
      </c>
      <c r="J42" s="200">
        <v>258</v>
      </c>
      <c r="K42" s="199">
        <v>0.1240981240981241</v>
      </c>
      <c r="L42" s="256">
        <v>181.03047286821706</v>
      </c>
      <c r="M42" s="200">
        <v>166</v>
      </c>
      <c r="N42" s="199">
        <v>5.7658909343522059E-2</v>
      </c>
      <c r="O42" s="256">
        <v>150.55125301204819</v>
      </c>
      <c r="P42" s="200">
        <v>634</v>
      </c>
      <c r="Q42" s="199">
        <v>0.22021535255296978</v>
      </c>
      <c r="R42" s="256">
        <v>167.30461987381702</v>
      </c>
    </row>
    <row r="43" spans="1:18" x14ac:dyDescent="0.25">
      <c r="A43" s="204" t="s" vm="9">
        <v>10</v>
      </c>
      <c r="B43" s="200">
        <v>1402</v>
      </c>
      <c r="C43" s="254">
        <v>208.68058773181167</v>
      </c>
      <c r="D43" s="198">
        <v>1001</v>
      </c>
      <c r="E43" s="199">
        <v>0.71398002853067044</v>
      </c>
      <c r="F43" s="256">
        <v>207.76594905094905</v>
      </c>
      <c r="G43" s="200">
        <v>867</v>
      </c>
      <c r="H43" s="199">
        <v>0.86613386613386611</v>
      </c>
      <c r="I43" s="256">
        <v>203.97602422145329</v>
      </c>
      <c r="J43" s="200">
        <v>134</v>
      </c>
      <c r="K43" s="199">
        <v>0.13386613386613386</v>
      </c>
      <c r="L43" s="256">
        <v>232.28732835820895</v>
      </c>
      <c r="M43" s="200">
        <v>72</v>
      </c>
      <c r="N43" s="199">
        <v>5.1355206847360911E-2</v>
      </c>
      <c r="O43" s="256">
        <v>177.73387500000001</v>
      </c>
      <c r="P43" s="200">
        <v>329</v>
      </c>
      <c r="Q43" s="199">
        <v>0.23466476462196861</v>
      </c>
      <c r="R43" s="256">
        <v>218.23595744680853</v>
      </c>
    </row>
    <row r="44" spans="1:18" x14ac:dyDescent="0.25">
      <c r="A44" s="204" t="s" vm="10">
        <v>11</v>
      </c>
      <c r="B44" s="200" t="s">
        <v>290</v>
      </c>
      <c r="C44" s="254" t="s">
        <v>290</v>
      </c>
      <c r="D44" s="198" t="s">
        <v>290</v>
      </c>
      <c r="E44" s="199" t="s">
        <v>290</v>
      </c>
      <c r="F44" s="256" t="s">
        <v>290</v>
      </c>
      <c r="G44" s="200" t="s">
        <v>290</v>
      </c>
      <c r="H44" s="199" t="s">
        <v>290</v>
      </c>
      <c r="I44" s="256" t="s">
        <v>290</v>
      </c>
      <c r="J44" s="200" t="s">
        <v>290</v>
      </c>
      <c r="K44" s="199" t="s">
        <v>290</v>
      </c>
      <c r="L44" s="256" t="s">
        <v>290</v>
      </c>
      <c r="M44" s="200" t="s">
        <v>290</v>
      </c>
      <c r="N44" s="199" t="s">
        <v>290</v>
      </c>
      <c r="O44" s="256" t="s">
        <v>290</v>
      </c>
      <c r="P44" s="200" t="s">
        <v>290</v>
      </c>
      <c r="Q44" s="199" t="s">
        <v>290</v>
      </c>
      <c r="R44" s="256" t="s">
        <v>290</v>
      </c>
    </row>
    <row r="45" spans="1:18" x14ac:dyDescent="0.25">
      <c r="A45" s="204" t="s" vm="11">
        <v>12</v>
      </c>
      <c r="B45" s="200">
        <v>1723</v>
      </c>
      <c r="C45" s="254">
        <v>139.71836970400463</v>
      </c>
      <c r="D45" s="198">
        <v>1265</v>
      </c>
      <c r="E45" s="199">
        <v>0.73418456181079517</v>
      </c>
      <c r="F45" s="256">
        <v>131.15453280632411</v>
      </c>
      <c r="G45" s="200">
        <v>976</v>
      </c>
      <c r="H45" s="199">
        <v>0.77154150197628457</v>
      </c>
      <c r="I45" s="256">
        <v>125.44549590163935</v>
      </c>
      <c r="J45" s="200">
        <v>289</v>
      </c>
      <c r="K45" s="199">
        <v>0.22845849802371543</v>
      </c>
      <c r="L45" s="256">
        <v>150.43487889273356</v>
      </c>
      <c r="M45" s="200">
        <v>68</v>
      </c>
      <c r="N45" s="199">
        <v>3.9466047591410328E-2</v>
      </c>
      <c r="O45" s="256">
        <v>131.01610294117648</v>
      </c>
      <c r="P45" s="200">
        <v>390</v>
      </c>
      <c r="Q45" s="199">
        <v>0.22634939059779455</v>
      </c>
      <c r="R45" s="256">
        <v>169.01326153846156</v>
      </c>
    </row>
    <row r="46" spans="1:18" x14ac:dyDescent="0.25">
      <c r="A46" s="204" t="s" vm="13">
        <v>14</v>
      </c>
      <c r="B46" s="200">
        <v>1517</v>
      </c>
      <c r="C46" s="254">
        <v>209.84227752142385</v>
      </c>
      <c r="D46" s="198">
        <v>957</v>
      </c>
      <c r="E46" s="199">
        <v>0.63085036255767968</v>
      </c>
      <c r="F46" s="256">
        <v>192.28238349007316</v>
      </c>
      <c r="G46" s="200">
        <v>862</v>
      </c>
      <c r="H46" s="199">
        <v>0.90073145245559039</v>
      </c>
      <c r="I46" s="256">
        <v>181.95047331786543</v>
      </c>
      <c r="J46" s="200">
        <v>95</v>
      </c>
      <c r="K46" s="199">
        <v>9.9268547544409613E-2</v>
      </c>
      <c r="L46" s="256">
        <v>286.03087368421052</v>
      </c>
      <c r="M46" s="200">
        <v>176</v>
      </c>
      <c r="N46" s="199">
        <v>0.11601845748187212</v>
      </c>
      <c r="O46" s="256">
        <v>191.32899431818183</v>
      </c>
      <c r="P46" s="200">
        <v>384</v>
      </c>
      <c r="Q46" s="199">
        <v>0.25313117996044826</v>
      </c>
      <c r="R46" s="256">
        <v>262.09008072916663</v>
      </c>
    </row>
    <row r="47" spans="1:18" x14ac:dyDescent="0.25">
      <c r="A47" s="204" t="s" vm="14">
        <v>15</v>
      </c>
      <c r="B47" s="200" t="s">
        <v>290</v>
      </c>
      <c r="C47" s="254" t="s">
        <v>290</v>
      </c>
      <c r="D47" s="198" t="s">
        <v>290</v>
      </c>
      <c r="E47" s="199" t="s">
        <v>290</v>
      </c>
      <c r="F47" s="256" t="s">
        <v>290</v>
      </c>
      <c r="G47" s="200" t="s">
        <v>290</v>
      </c>
      <c r="H47" s="199" t="s">
        <v>290</v>
      </c>
      <c r="I47" s="256" t="s">
        <v>290</v>
      </c>
      <c r="J47" s="200" t="s">
        <v>290</v>
      </c>
      <c r="K47" s="199" t="s">
        <v>290</v>
      </c>
      <c r="L47" s="256" t="s">
        <v>290</v>
      </c>
      <c r="M47" s="200" t="s">
        <v>290</v>
      </c>
      <c r="N47" s="199" t="s">
        <v>290</v>
      </c>
      <c r="O47" s="256" t="s">
        <v>290</v>
      </c>
      <c r="P47" s="200" t="s">
        <v>290</v>
      </c>
      <c r="Q47" s="199" t="s">
        <v>290</v>
      </c>
      <c r="R47" s="256" t="s">
        <v>290</v>
      </c>
    </row>
    <row r="48" spans="1:18" x14ac:dyDescent="0.25">
      <c r="A48" s="204" t="s" vm="17">
        <v>18</v>
      </c>
      <c r="B48" s="200" t="s">
        <v>290</v>
      </c>
      <c r="C48" s="254" t="s">
        <v>290</v>
      </c>
      <c r="D48" s="198" t="s">
        <v>290</v>
      </c>
      <c r="E48" s="199" t="s">
        <v>290</v>
      </c>
      <c r="F48" s="256" t="s">
        <v>290</v>
      </c>
      <c r="G48" s="200" t="s">
        <v>290</v>
      </c>
      <c r="H48" s="199" t="s">
        <v>290</v>
      </c>
      <c r="I48" s="256" t="s">
        <v>290</v>
      </c>
      <c r="J48" s="200" t="s">
        <v>290</v>
      </c>
      <c r="K48" s="199" t="s">
        <v>290</v>
      </c>
      <c r="L48" s="256" t="s">
        <v>290</v>
      </c>
      <c r="M48" s="200" t="s">
        <v>290</v>
      </c>
      <c r="N48" s="199" t="s">
        <v>290</v>
      </c>
      <c r="O48" s="256" t="s">
        <v>290</v>
      </c>
      <c r="P48" s="200" t="s">
        <v>290</v>
      </c>
      <c r="Q48" s="199" t="s">
        <v>290</v>
      </c>
      <c r="R48" s="256" t="s">
        <v>290</v>
      </c>
    </row>
    <row r="49" spans="1:18" x14ac:dyDescent="0.25">
      <c r="A49" s="204" t="s">
        <v>214</v>
      </c>
      <c r="B49" s="200">
        <v>9703</v>
      </c>
      <c r="C49" s="254">
        <v>126.16061599505306</v>
      </c>
      <c r="D49" s="198">
        <v>6705</v>
      </c>
      <c r="E49" s="199">
        <v>0.69102339482634234</v>
      </c>
      <c r="F49" s="256">
        <v>118.38173303504847</v>
      </c>
      <c r="G49" s="200">
        <v>6177</v>
      </c>
      <c r="H49" s="199">
        <v>0.92125279642058167</v>
      </c>
      <c r="I49" s="256">
        <v>116.52229998381091</v>
      </c>
      <c r="J49" s="200">
        <v>528</v>
      </c>
      <c r="K49" s="199">
        <v>7.8747203579418348E-2</v>
      </c>
      <c r="L49" s="256">
        <v>140.13498674242425</v>
      </c>
      <c r="M49" s="200">
        <v>596</v>
      </c>
      <c r="N49" s="199">
        <v>6.1424301762341545E-2</v>
      </c>
      <c r="O49" s="256">
        <v>107.91983892617451</v>
      </c>
      <c r="P49" s="200">
        <v>2402</v>
      </c>
      <c r="Q49" s="199">
        <v>0.24755230341131609</v>
      </c>
      <c r="R49" s="256">
        <v>152.40079641965028</v>
      </c>
    </row>
    <row r="50" spans="1:18" x14ac:dyDescent="0.25">
      <c r="A50" s="204" t="s" vm="19">
        <v>20</v>
      </c>
      <c r="B50" s="200" t="s">
        <v>290</v>
      </c>
      <c r="C50" s="254" t="s">
        <v>290</v>
      </c>
      <c r="D50" s="198" t="s">
        <v>290</v>
      </c>
      <c r="E50" s="199" t="s">
        <v>290</v>
      </c>
      <c r="F50" s="256" t="s">
        <v>290</v>
      </c>
      <c r="G50" s="200" t="s">
        <v>290</v>
      </c>
      <c r="H50" s="199" t="s">
        <v>290</v>
      </c>
      <c r="I50" s="256" t="s">
        <v>290</v>
      </c>
      <c r="J50" s="200" t="s">
        <v>290</v>
      </c>
      <c r="K50" s="199" t="s">
        <v>290</v>
      </c>
      <c r="L50" s="256" t="s">
        <v>290</v>
      </c>
      <c r="M50" s="200" t="s">
        <v>290</v>
      </c>
      <c r="N50" s="199" t="s">
        <v>290</v>
      </c>
      <c r="O50" s="256" t="s">
        <v>290</v>
      </c>
      <c r="P50" s="200" t="s">
        <v>290</v>
      </c>
      <c r="Q50" s="199" t="s">
        <v>290</v>
      </c>
      <c r="R50" s="256" t="s">
        <v>290</v>
      </c>
    </row>
    <row r="51" spans="1:18" x14ac:dyDescent="0.25">
      <c r="A51" s="204" t="s" vm="20">
        <v>21</v>
      </c>
      <c r="B51" s="200" t="s">
        <v>290</v>
      </c>
      <c r="C51" s="254" t="s">
        <v>290</v>
      </c>
      <c r="D51" s="198" t="s">
        <v>290</v>
      </c>
      <c r="E51" s="199" t="s">
        <v>290</v>
      </c>
      <c r="F51" s="256" t="s">
        <v>290</v>
      </c>
      <c r="G51" s="200" t="s">
        <v>290</v>
      </c>
      <c r="H51" s="199" t="s">
        <v>290</v>
      </c>
      <c r="I51" s="256" t="s">
        <v>290</v>
      </c>
      <c r="J51" s="200" t="s">
        <v>290</v>
      </c>
      <c r="K51" s="199" t="s">
        <v>290</v>
      </c>
      <c r="L51" s="256" t="s">
        <v>290</v>
      </c>
      <c r="M51" s="200" t="s">
        <v>290</v>
      </c>
      <c r="N51" s="199" t="s">
        <v>290</v>
      </c>
      <c r="O51" s="256" t="s">
        <v>290</v>
      </c>
      <c r="P51" s="200" t="s">
        <v>290</v>
      </c>
      <c r="Q51" s="199" t="s">
        <v>290</v>
      </c>
      <c r="R51" s="256" t="s">
        <v>290</v>
      </c>
    </row>
    <row r="52" spans="1:18" s="214" customFormat="1" ht="15.75" thickBot="1" x14ac:dyDescent="0.3">
      <c r="A52" s="210" t="s">
        <v>101</v>
      </c>
      <c r="B52" s="211">
        <v>26955</v>
      </c>
      <c r="C52" s="255">
        <v>144.62708681135226</v>
      </c>
      <c r="D52" s="212">
        <v>18396</v>
      </c>
      <c r="E52" s="213">
        <v>0.68247078464106847</v>
      </c>
      <c r="F52" s="257">
        <v>137.56675902370083</v>
      </c>
      <c r="G52" s="211">
        <v>16310</v>
      </c>
      <c r="H52" s="213">
        <v>0.88660578386605782</v>
      </c>
      <c r="I52" s="257">
        <v>134.51704763948499</v>
      </c>
      <c r="J52" s="211">
        <v>2086</v>
      </c>
      <c r="K52" s="213">
        <v>0.11339421613394216</v>
      </c>
      <c r="L52" s="257">
        <v>161.41181783317353</v>
      </c>
      <c r="M52" s="211">
        <v>1511</v>
      </c>
      <c r="N52" s="213">
        <v>5.6056390280096458E-2</v>
      </c>
      <c r="O52" s="257">
        <v>131.93811912640635</v>
      </c>
      <c r="P52" s="211">
        <v>7048</v>
      </c>
      <c r="Q52" s="213">
        <v>0.26147282507883507</v>
      </c>
      <c r="R52" s="257">
        <v>165.77561407491487</v>
      </c>
    </row>
    <row r="53" spans="1:18" ht="15.75" thickTop="1" x14ac:dyDescent="0.25">
      <c r="B53" s="199"/>
      <c r="C53" s="216"/>
      <c r="D53" s="199"/>
    </row>
    <row r="55" spans="1:18" ht="15" customHeight="1" x14ac:dyDescent="0.25">
      <c r="A55" s="307" t="s">
        <v>32</v>
      </c>
      <c r="B55" s="310" t="s">
        <v>74</v>
      </c>
      <c r="C55" s="311"/>
      <c r="D55" s="291" t="s">
        <v>75</v>
      </c>
      <c r="E55" s="291"/>
      <c r="F55" s="306"/>
      <c r="G55" s="305" t="s">
        <v>76</v>
      </c>
      <c r="H55" s="291"/>
      <c r="I55" s="306"/>
      <c r="J55" s="305" t="s">
        <v>77</v>
      </c>
      <c r="K55" s="291"/>
      <c r="L55" s="306"/>
      <c r="M55" s="305" t="s">
        <v>182</v>
      </c>
      <c r="N55" s="291"/>
      <c r="O55" s="306"/>
      <c r="P55" s="305" t="s">
        <v>183</v>
      </c>
      <c r="Q55" s="291"/>
      <c r="R55" s="306"/>
    </row>
    <row r="56" spans="1:18" x14ac:dyDescent="0.25">
      <c r="A56" s="308"/>
      <c r="B56" s="120" t="s">
        <v>44</v>
      </c>
      <c r="C56" s="123" t="s">
        <v>111</v>
      </c>
      <c r="D56" s="93" t="s">
        <v>44</v>
      </c>
      <c r="E56" s="93" t="s">
        <v>43</v>
      </c>
      <c r="F56" s="118" t="s">
        <v>111</v>
      </c>
      <c r="G56" s="120" t="s">
        <v>44</v>
      </c>
      <c r="H56" s="93" t="s">
        <v>41</v>
      </c>
      <c r="I56" s="118" t="s">
        <v>111</v>
      </c>
      <c r="J56" s="120" t="s">
        <v>44</v>
      </c>
      <c r="K56" s="93" t="s">
        <v>41</v>
      </c>
      <c r="L56" s="118" t="s">
        <v>111</v>
      </c>
      <c r="M56" s="120" t="s">
        <v>44</v>
      </c>
      <c r="N56" s="93" t="s">
        <v>43</v>
      </c>
      <c r="O56" s="118" t="s">
        <v>111</v>
      </c>
      <c r="P56" s="120" t="s">
        <v>44</v>
      </c>
      <c r="Q56" s="93" t="s">
        <v>43</v>
      </c>
      <c r="R56" s="118" t="s">
        <v>111</v>
      </c>
    </row>
    <row r="57" spans="1:18" x14ac:dyDescent="0.25">
      <c r="A57" s="309"/>
      <c r="B57" s="121"/>
      <c r="C57" s="124" t="s">
        <v>169</v>
      </c>
      <c r="D57" s="94"/>
      <c r="E57" s="94"/>
      <c r="F57" s="119" t="s">
        <v>169</v>
      </c>
      <c r="G57" s="121"/>
      <c r="H57" s="94"/>
      <c r="I57" s="119" t="s">
        <v>169</v>
      </c>
      <c r="J57" s="121"/>
      <c r="K57" s="94"/>
      <c r="L57" s="119" t="s">
        <v>169</v>
      </c>
      <c r="M57" s="121"/>
      <c r="N57" s="94"/>
      <c r="O57" s="119" t="s">
        <v>169</v>
      </c>
      <c r="P57" s="121"/>
      <c r="Q57" s="94"/>
      <c r="R57" s="119" t="s">
        <v>169</v>
      </c>
    </row>
    <row r="58" spans="1:18" x14ac:dyDescent="0.25">
      <c r="A58" s="204" t="s">
        <v>212</v>
      </c>
      <c r="B58" s="200" t="s">
        <v>290</v>
      </c>
      <c r="C58" s="254" t="s">
        <v>290</v>
      </c>
      <c r="D58" s="198" t="s">
        <v>290</v>
      </c>
      <c r="E58" s="199" t="s">
        <v>290</v>
      </c>
      <c r="F58" s="256" t="s">
        <v>290</v>
      </c>
      <c r="G58" s="200" t="s">
        <v>290</v>
      </c>
      <c r="H58" s="199" t="s">
        <v>290</v>
      </c>
      <c r="I58" s="256" t="s">
        <v>290</v>
      </c>
      <c r="J58" s="200" t="s">
        <v>290</v>
      </c>
      <c r="K58" s="199" t="s">
        <v>290</v>
      </c>
      <c r="L58" s="256" t="s">
        <v>290</v>
      </c>
      <c r="M58" s="200" t="s">
        <v>290</v>
      </c>
      <c r="N58" s="199" t="s">
        <v>290</v>
      </c>
      <c r="O58" s="256" t="s">
        <v>290</v>
      </c>
      <c r="P58" s="200" t="s">
        <v>290</v>
      </c>
      <c r="Q58" s="199" t="s">
        <v>290</v>
      </c>
      <c r="R58" s="256" t="s">
        <v>290</v>
      </c>
    </row>
    <row r="59" spans="1:18" x14ac:dyDescent="0.25">
      <c r="A59" s="204" t="s" vm="1">
        <v>2</v>
      </c>
      <c r="B59" s="200" t="s">
        <v>290</v>
      </c>
      <c r="C59" s="254" t="s">
        <v>290</v>
      </c>
      <c r="D59" s="198" t="s">
        <v>290</v>
      </c>
      <c r="E59" s="199" t="s">
        <v>290</v>
      </c>
      <c r="F59" s="256" t="s">
        <v>290</v>
      </c>
      <c r="G59" s="200" t="s">
        <v>290</v>
      </c>
      <c r="H59" s="199" t="s">
        <v>290</v>
      </c>
      <c r="I59" s="256" t="s">
        <v>290</v>
      </c>
      <c r="J59" s="200" t="s">
        <v>290</v>
      </c>
      <c r="K59" s="199" t="s">
        <v>290</v>
      </c>
      <c r="L59" s="256" t="s">
        <v>290</v>
      </c>
      <c r="M59" s="200" t="s">
        <v>290</v>
      </c>
      <c r="N59" s="199" t="s">
        <v>290</v>
      </c>
      <c r="O59" s="256" t="s">
        <v>290</v>
      </c>
      <c r="P59" s="200" t="s">
        <v>290</v>
      </c>
      <c r="Q59" s="199" t="s">
        <v>290</v>
      </c>
      <c r="R59" s="256" t="s">
        <v>290</v>
      </c>
    </row>
    <row r="60" spans="1:18" x14ac:dyDescent="0.25">
      <c r="A60" s="204" t="s" vm="2">
        <v>3</v>
      </c>
      <c r="B60" s="200" t="s">
        <v>290</v>
      </c>
      <c r="C60" s="254" t="s">
        <v>290</v>
      </c>
      <c r="D60" s="198" t="s">
        <v>290</v>
      </c>
      <c r="E60" s="199" t="s">
        <v>290</v>
      </c>
      <c r="F60" s="256" t="s">
        <v>290</v>
      </c>
      <c r="G60" s="200" t="s">
        <v>290</v>
      </c>
      <c r="H60" s="199" t="s">
        <v>290</v>
      </c>
      <c r="I60" s="256" t="s">
        <v>290</v>
      </c>
      <c r="J60" s="200" t="s">
        <v>290</v>
      </c>
      <c r="K60" s="199" t="s">
        <v>290</v>
      </c>
      <c r="L60" s="256" t="s">
        <v>290</v>
      </c>
      <c r="M60" s="200" t="s">
        <v>290</v>
      </c>
      <c r="N60" s="199" t="s">
        <v>290</v>
      </c>
      <c r="O60" s="256" t="s">
        <v>290</v>
      </c>
      <c r="P60" s="200" t="s">
        <v>290</v>
      </c>
      <c r="Q60" s="199" t="s">
        <v>290</v>
      </c>
      <c r="R60" s="256" t="s">
        <v>290</v>
      </c>
    </row>
    <row r="61" spans="1:18" x14ac:dyDescent="0.25">
      <c r="A61" s="204" t="s">
        <v>282</v>
      </c>
      <c r="B61" s="200" t="s">
        <v>290</v>
      </c>
      <c r="C61" s="254" t="s">
        <v>290</v>
      </c>
      <c r="D61" s="198" t="s">
        <v>290</v>
      </c>
      <c r="E61" s="199" t="s">
        <v>290</v>
      </c>
      <c r="F61" s="256" t="s">
        <v>290</v>
      </c>
      <c r="G61" s="200" t="s">
        <v>290</v>
      </c>
      <c r="H61" s="199" t="s">
        <v>290</v>
      </c>
      <c r="I61" s="256" t="s">
        <v>290</v>
      </c>
      <c r="J61" s="200" t="s">
        <v>290</v>
      </c>
      <c r="K61" s="199" t="s">
        <v>290</v>
      </c>
      <c r="L61" s="256" t="s">
        <v>290</v>
      </c>
      <c r="M61" s="200" t="s">
        <v>290</v>
      </c>
      <c r="N61" s="199" t="s">
        <v>290</v>
      </c>
      <c r="O61" s="256" t="s">
        <v>290</v>
      </c>
      <c r="P61" s="200" t="s">
        <v>290</v>
      </c>
      <c r="Q61" s="199" t="s">
        <v>290</v>
      </c>
      <c r="R61" s="256" t="s">
        <v>290</v>
      </c>
    </row>
    <row r="62" spans="1:18" x14ac:dyDescent="0.25">
      <c r="A62" s="204" t="s">
        <v>207</v>
      </c>
      <c r="B62" s="200" t="s">
        <v>290</v>
      </c>
      <c r="C62" s="254" t="s">
        <v>290</v>
      </c>
      <c r="D62" s="198" t="s">
        <v>290</v>
      </c>
      <c r="E62" s="199" t="s">
        <v>290</v>
      </c>
      <c r="F62" s="256" t="s">
        <v>290</v>
      </c>
      <c r="G62" s="200" t="s">
        <v>290</v>
      </c>
      <c r="H62" s="199" t="s">
        <v>290</v>
      </c>
      <c r="I62" s="256" t="s">
        <v>290</v>
      </c>
      <c r="J62" s="200" t="s">
        <v>290</v>
      </c>
      <c r="K62" s="199" t="s">
        <v>290</v>
      </c>
      <c r="L62" s="256" t="s">
        <v>290</v>
      </c>
      <c r="M62" s="200" t="s">
        <v>290</v>
      </c>
      <c r="N62" s="199" t="s">
        <v>290</v>
      </c>
      <c r="O62" s="256" t="s">
        <v>290</v>
      </c>
      <c r="P62" s="200" t="s">
        <v>290</v>
      </c>
      <c r="Q62" s="199" t="s">
        <v>290</v>
      </c>
      <c r="R62" s="256" t="s">
        <v>290</v>
      </c>
    </row>
    <row r="63" spans="1:18" x14ac:dyDescent="0.25">
      <c r="A63" s="204" t="s" vm="4">
        <v>5</v>
      </c>
      <c r="B63" s="200" t="s">
        <v>290</v>
      </c>
      <c r="C63" s="254" t="s">
        <v>290</v>
      </c>
      <c r="D63" s="198" t="s">
        <v>290</v>
      </c>
      <c r="E63" s="199" t="s">
        <v>290</v>
      </c>
      <c r="F63" s="256" t="s">
        <v>290</v>
      </c>
      <c r="G63" s="200" t="s">
        <v>290</v>
      </c>
      <c r="H63" s="199" t="s">
        <v>290</v>
      </c>
      <c r="I63" s="256" t="s">
        <v>290</v>
      </c>
      <c r="J63" s="200" t="s">
        <v>290</v>
      </c>
      <c r="K63" s="199" t="s">
        <v>290</v>
      </c>
      <c r="L63" s="256" t="s">
        <v>290</v>
      </c>
      <c r="M63" s="200" t="s">
        <v>290</v>
      </c>
      <c r="N63" s="199" t="s">
        <v>290</v>
      </c>
      <c r="O63" s="256" t="s">
        <v>290</v>
      </c>
      <c r="P63" s="200" t="s">
        <v>290</v>
      </c>
      <c r="Q63" s="199" t="s">
        <v>290</v>
      </c>
      <c r="R63" s="256" t="s">
        <v>290</v>
      </c>
    </row>
    <row r="64" spans="1:18" x14ac:dyDescent="0.25">
      <c r="A64" s="204" t="s" vm="5">
        <v>6</v>
      </c>
      <c r="B64" s="200" t="s">
        <v>290</v>
      </c>
      <c r="C64" s="254" t="s">
        <v>290</v>
      </c>
      <c r="D64" s="198" t="s">
        <v>290</v>
      </c>
      <c r="E64" s="199" t="s">
        <v>290</v>
      </c>
      <c r="F64" s="256" t="s">
        <v>290</v>
      </c>
      <c r="G64" s="200" t="s">
        <v>290</v>
      </c>
      <c r="H64" s="199" t="s">
        <v>290</v>
      </c>
      <c r="I64" s="256" t="s">
        <v>290</v>
      </c>
      <c r="J64" s="200" t="s">
        <v>290</v>
      </c>
      <c r="K64" s="199" t="s">
        <v>290</v>
      </c>
      <c r="L64" s="256" t="s">
        <v>290</v>
      </c>
      <c r="M64" s="200" t="s">
        <v>290</v>
      </c>
      <c r="N64" s="199" t="s">
        <v>290</v>
      </c>
      <c r="O64" s="256" t="s">
        <v>290</v>
      </c>
      <c r="P64" s="200" t="s">
        <v>290</v>
      </c>
      <c r="Q64" s="199" t="s">
        <v>290</v>
      </c>
      <c r="R64" s="256" t="s">
        <v>290</v>
      </c>
    </row>
    <row r="65" spans="1:20" x14ac:dyDescent="0.25">
      <c r="A65" s="204" t="s" vm="6">
        <v>7</v>
      </c>
      <c r="B65" s="200" t="s">
        <v>208</v>
      </c>
      <c r="C65" s="254" t="s">
        <v>208</v>
      </c>
      <c r="D65" s="198" t="s">
        <v>208</v>
      </c>
      <c r="E65" s="199" t="s">
        <v>208</v>
      </c>
      <c r="F65" s="256" t="s">
        <v>208</v>
      </c>
      <c r="G65" s="200" t="s">
        <v>208</v>
      </c>
      <c r="H65" s="199" t="s">
        <v>208</v>
      </c>
      <c r="I65" s="256" t="s">
        <v>208</v>
      </c>
      <c r="J65" s="200" t="s">
        <v>208</v>
      </c>
      <c r="K65" s="199" t="s">
        <v>208</v>
      </c>
      <c r="L65" s="256" t="s">
        <v>208</v>
      </c>
      <c r="M65" s="200" t="s">
        <v>208</v>
      </c>
      <c r="N65" s="199" t="s">
        <v>208</v>
      </c>
      <c r="O65" s="256" t="s">
        <v>208</v>
      </c>
      <c r="P65" s="200" t="s">
        <v>208</v>
      </c>
      <c r="Q65" s="199" t="s">
        <v>208</v>
      </c>
      <c r="R65" s="256" t="s">
        <v>208</v>
      </c>
    </row>
    <row r="66" spans="1:20" x14ac:dyDescent="0.25">
      <c r="A66" s="204" t="s" vm="7">
        <v>8</v>
      </c>
      <c r="B66" s="200" t="s">
        <v>290</v>
      </c>
      <c r="C66" s="254" t="s">
        <v>290</v>
      </c>
      <c r="D66" s="198" t="s">
        <v>290</v>
      </c>
      <c r="E66" s="199" t="s">
        <v>290</v>
      </c>
      <c r="F66" s="256" t="s">
        <v>290</v>
      </c>
      <c r="G66" s="200" t="s">
        <v>290</v>
      </c>
      <c r="H66" s="199" t="s">
        <v>290</v>
      </c>
      <c r="I66" s="256" t="s">
        <v>290</v>
      </c>
      <c r="J66" s="200" t="s">
        <v>290</v>
      </c>
      <c r="K66" s="199" t="s">
        <v>290</v>
      </c>
      <c r="L66" s="256" t="s">
        <v>290</v>
      </c>
      <c r="M66" s="200" t="s">
        <v>290</v>
      </c>
      <c r="N66" s="199" t="s">
        <v>290</v>
      </c>
      <c r="O66" s="256" t="s">
        <v>290</v>
      </c>
      <c r="P66" s="200" t="s">
        <v>290</v>
      </c>
      <c r="Q66" s="199" t="s">
        <v>290</v>
      </c>
      <c r="R66" s="256" t="s">
        <v>290</v>
      </c>
    </row>
    <row r="67" spans="1:20" x14ac:dyDescent="0.25">
      <c r="A67" s="204" t="s">
        <v>213</v>
      </c>
      <c r="B67" s="200" t="s">
        <v>290</v>
      </c>
      <c r="C67" s="254" t="s">
        <v>290</v>
      </c>
      <c r="D67" s="198" t="s">
        <v>290</v>
      </c>
      <c r="E67" s="199" t="s">
        <v>290</v>
      </c>
      <c r="F67" s="256" t="s">
        <v>290</v>
      </c>
      <c r="G67" s="200" t="s">
        <v>290</v>
      </c>
      <c r="H67" s="199" t="s">
        <v>290</v>
      </c>
      <c r="I67" s="256" t="s">
        <v>290</v>
      </c>
      <c r="J67" s="200" t="s">
        <v>290</v>
      </c>
      <c r="K67" s="199" t="s">
        <v>290</v>
      </c>
      <c r="L67" s="256" t="s">
        <v>290</v>
      </c>
      <c r="M67" s="200" t="s">
        <v>290</v>
      </c>
      <c r="N67" s="199" t="s">
        <v>290</v>
      </c>
      <c r="O67" s="256" t="s">
        <v>290</v>
      </c>
      <c r="P67" s="200" t="s">
        <v>290</v>
      </c>
      <c r="Q67" s="199" t="s">
        <v>290</v>
      </c>
      <c r="R67" s="256" t="s">
        <v>290</v>
      </c>
    </row>
    <row r="68" spans="1:20" x14ac:dyDescent="0.25">
      <c r="A68" s="204" t="s" vm="8">
        <v>9</v>
      </c>
      <c r="B68" s="200" t="s">
        <v>290</v>
      </c>
      <c r="C68" s="254" t="s">
        <v>290</v>
      </c>
      <c r="D68" s="198" t="s">
        <v>290</v>
      </c>
      <c r="E68" s="199" t="s">
        <v>290</v>
      </c>
      <c r="F68" s="256" t="s">
        <v>290</v>
      </c>
      <c r="G68" s="200" t="s">
        <v>290</v>
      </c>
      <c r="H68" s="199" t="s">
        <v>290</v>
      </c>
      <c r="I68" s="256" t="s">
        <v>290</v>
      </c>
      <c r="J68" s="200" t="s">
        <v>290</v>
      </c>
      <c r="K68" s="199" t="s">
        <v>290</v>
      </c>
      <c r="L68" s="256" t="s">
        <v>290</v>
      </c>
      <c r="M68" s="200" t="s">
        <v>290</v>
      </c>
      <c r="N68" s="199" t="s">
        <v>290</v>
      </c>
      <c r="O68" s="256" t="s">
        <v>290</v>
      </c>
      <c r="P68" s="200" t="s">
        <v>290</v>
      </c>
      <c r="Q68" s="199" t="s">
        <v>290</v>
      </c>
      <c r="R68" s="256" t="s">
        <v>290</v>
      </c>
    </row>
    <row r="69" spans="1:20" x14ac:dyDescent="0.25">
      <c r="A69" s="204" t="s" vm="9">
        <v>10</v>
      </c>
      <c r="B69" s="200" t="s">
        <v>290</v>
      </c>
      <c r="C69" s="254" t="s">
        <v>290</v>
      </c>
      <c r="D69" s="198" t="s">
        <v>290</v>
      </c>
      <c r="E69" s="199" t="s">
        <v>290</v>
      </c>
      <c r="F69" s="256" t="s">
        <v>290</v>
      </c>
      <c r="G69" s="200" t="s">
        <v>290</v>
      </c>
      <c r="H69" s="199" t="s">
        <v>290</v>
      </c>
      <c r="I69" s="256" t="s">
        <v>290</v>
      </c>
      <c r="J69" s="200" t="s">
        <v>290</v>
      </c>
      <c r="K69" s="199" t="s">
        <v>290</v>
      </c>
      <c r="L69" s="256" t="s">
        <v>290</v>
      </c>
      <c r="M69" s="200" t="s">
        <v>290</v>
      </c>
      <c r="N69" s="199" t="s">
        <v>290</v>
      </c>
      <c r="O69" s="256" t="s">
        <v>290</v>
      </c>
      <c r="P69" s="200" t="s">
        <v>290</v>
      </c>
      <c r="Q69" s="199" t="s">
        <v>290</v>
      </c>
      <c r="R69" s="256" t="s">
        <v>290</v>
      </c>
    </row>
    <row r="70" spans="1:20" x14ac:dyDescent="0.25">
      <c r="A70" s="204" t="s" vm="10">
        <v>11</v>
      </c>
      <c r="B70" s="200" t="s">
        <v>290</v>
      </c>
      <c r="C70" s="254" t="s">
        <v>290</v>
      </c>
      <c r="D70" s="198" t="s">
        <v>290</v>
      </c>
      <c r="E70" s="199" t="s">
        <v>290</v>
      </c>
      <c r="F70" s="256" t="s">
        <v>290</v>
      </c>
      <c r="G70" s="200" t="s">
        <v>290</v>
      </c>
      <c r="H70" s="199" t="s">
        <v>290</v>
      </c>
      <c r="I70" s="256" t="s">
        <v>290</v>
      </c>
      <c r="J70" s="200" t="s">
        <v>290</v>
      </c>
      <c r="K70" s="199" t="s">
        <v>290</v>
      </c>
      <c r="L70" s="256" t="s">
        <v>290</v>
      </c>
      <c r="M70" s="200" t="s">
        <v>290</v>
      </c>
      <c r="N70" s="199" t="s">
        <v>290</v>
      </c>
      <c r="O70" s="256" t="s">
        <v>290</v>
      </c>
      <c r="P70" s="200" t="s">
        <v>290</v>
      </c>
      <c r="Q70" s="199" t="s">
        <v>290</v>
      </c>
      <c r="R70" s="256" t="s">
        <v>290</v>
      </c>
    </row>
    <row r="71" spans="1:20" x14ac:dyDescent="0.25">
      <c r="A71" s="204" t="s" vm="11">
        <v>12</v>
      </c>
      <c r="B71" s="200" t="s">
        <v>290</v>
      </c>
      <c r="C71" s="254" t="s">
        <v>290</v>
      </c>
      <c r="D71" s="198" t="s">
        <v>290</v>
      </c>
      <c r="E71" s="199" t="s">
        <v>290</v>
      </c>
      <c r="F71" s="256" t="s">
        <v>290</v>
      </c>
      <c r="G71" s="200" t="s">
        <v>290</v>
      </c>
      <c r="H71" s="199" t="s">
        <v>290</v>
      </c>
      <c r="I71" s="256" t="s">
        <v>290</v>
      </c>
      <c r="J71" s="200" t="s">
        <v>290</v>
      </c>
      <c r="K71" s="199" t="s">
        <v>290</v>
      </c>
      <c r="L71" s="256" t="s">
        <v>290</v>
      </c>
      <c r="M71" s="200" t="s">
        <v>290</v>
      </c>
      <c r="N71" s="199" t="s">
        <v>290</v>
      </c>
      <c r="O71" s="256" t="s">
        <v>290</v>
      </c>
      <c r="P71" s="200" t="s">
        <v>290</v>
      </c>
      <c r="Q71" s="199" t="s">
        <v>290</v>
      </c>
      <c r="R71" s="256" t="s">
        <v>290</v>
      </c>
    </row>
    <row r="72" spans="1:20" x14ac:dyDescent="0.25">
      <c r="A72" s="204" t="s" vm="13">
        <v>14</v>
      </c>
      <c r="B72" s="200" t="s">
        <v>290</v>
      </c>
      <c r="C72" s="254" t="s">
        <v>290</v>
      </c>
      <c r="D72" s="198" t="s">
        <v>290</v>
      </c>
      <c r="E72" s="199" t="s">
        <v>290</v>
      </c>
      <c r="F72" s="256" t="s">
        <v>290</v>
      </c>
      <c r="G72" s="200" t="s">
        <v>290</v>
      </c>
      <c r="H72" s="199" t="s">
        <v>290</v>
      </c>
      <c r="I72" s="256" t="s">
        <v>290</v>
      </c>
      <c r="J72" s="200" t="s">
        <v>290</v>
      </c>
      <c r="K72" s="199" t="s">
        <v>290</v>
      </c>
      <c r="L72" s="256" t="s">
        <v>290</v>
      </c>
      <c r="M72" s="200" t="s">
        <v>290</v>
      </c>
      <c r="N72" s="199" t="s">
        <v>290</v>
      </c>
      <c r="O72" s="256" t="s">
        <v>290</v>
      </c>
      <c r="P72" s="200" t="s">
        <v>290</v>
      </c>
      <c r="Q72" s="199" t="s">
        <v>290</v>
      </c>
      <c r="R72" s="256" t="s">
        <v>290</v>
      </c>
    </row>
    <row r="73" spans="1:20" x14ac:dyDescent="0.25">
      <c r="A73" s="204" t="s" vm="14">
        <v>15</v>
      </c>
      <c r="B73" s="200" t="s">
        <v>290</v>
      </c>
      <c r="C73" s="254" t="s">
        <v>290</v>
      </c>
      <c r="D73" s="198" t="s">
        <v>290</v>
      </c>
      <c r="E73" s="199" t="s">
        <v>290</v>
      </c>
      <c r="F73" s="256" t="s">
        <v>290</v>
      </c>
      <c r="G73" s="200" t="s">
        <v>290</v>
      </c>
      <c r="H73" s="199" t="s">
        <v>290</v>
      </c>
      <c r="I73" s="256" t="s">
        <v>290</v>
      </c>
      <c r="J73" s="200" t="s">
        <v>290</v>
      </c>
      <c r="K73" s="199" t="s">
        <v>290</v>
      </c>
      <c r="L73" s="256" t="s">
        <v>290</v>
      </c>
      <c r="M73" s="200" t="s">
        <v>290</v>
      </c>
      <c r="N73" s="199" t="s">
        <v>290</v>
      </c>
      <c r="O73" s="256" t="s">
        <v>290</v>
      </c>
      <c r="P73" s="200" t="s">
        <v>290</v>
      </c>
      <c r="Q73" s="199" t="s">
        <v>290</v>
      </c>
      <c r="R73" s="256" t="s">
        <v>290</v>
      </c>
    </row>
    <row r="74" spans="1:20" x14ac:dyDescent="0.25">
      <c r="A74" s="204" t="s" vm="17">
        <v>18</v>
      </c>
      <c r="B74" s="200" t="s">
        <v>290</v>
      </c>
      <c r="C74" s="254" t="s">
        <v>290</v>
      </c>
      <c r="D74" s="198" t="s">
        <v>290</v>
      </c>
      <c r="E74" s="199" t="s">
        <v>290</v>
      </c>
      <c r="F74" s="256" t="s">
        <v>290</v>
      </c>
      <c r="G74" s="200" t="s">
        <v>290</v>
      </c>
      <c r="H74" s="199" t="s">
        <v>290</v>
      </c>
      <c r="I74" s="256" t="s">
        <v>290</v>
      </c>
      <c r="J74" s="200" t="s">
        <v>290</v>
      </c>
      <c r="K74" s="199" t="s">
        <v>290</v>
      </c>
      <c r="L74" s="256" t="s">
        <v>290</v>
      </c>
      <c r="M74" s="200" t="s">
        <v>290</v>
      </c>
      <c r="N74" s="199" t="s">
        <v>290</v>
      </c>
      <c r="O74" s="256" t="s">
        <v>290</v>
      </c>
      <c r="P74" s="200" t="s">
        <v>290</v>
      </c>
      <c r="Q74" s="199" t="s">
        <v>290</v>
      </c>
      <c r="R74" s="256" t="s">
        <v>290</v>
      </c>
    </row>
    <row r="75" spans="1:20" x14ac:dyDescent="0.25">
      <c r="A75" s="204" t="s">
        <v>214</v>
      </c>
      <c r="B75" s="200" t="s">
        <v>290</v>
      </c>
      <c r="C75" s="254" t="s">
        <v>290</v>
      </c>
      <c r="D75" s="198" t="s">
        <v>290</v>
      </c>
      <c r="E75" s="199" t="s">
        <v>290</v>
      </c>
      <c r="F75" s="256" t="s">
        <v>290</v>
      </c>
      <c r="G75" s="200" t="s">
        <v>290</v>
      </c>
      <c r="H75" s="199" t="s">
        <v>290</v>
      </c>
      <c r="I75" s="256" t="s">
        <v>290</v>
      </c>
      <c r="J75" s="200" t="s">
        <v>290</v>
      </c>
      <c r="K75" s="199" t="s">
        <v>290</v>
      </c>
      <c r="L75" s="256" t="s">
        <v>290</v>
      </c>
      <c r="M75" s="200" t="s">
        <v>290</v>
      </c>
      <c r="N75" s="199" t="s">
        <v>290</v>
      </c>
      <c r="O75" s="256" t="s">
        <v>290</v>
      </c>
      <c r="P75" s="200" t="s">
        <v>290</v>
      </c>
      <c r="Q75" s="199" t="s">
        <v>290</v>
      </c>
      <c r="R75" s="256" t="s">
        <v>290</v>
      </c>
    </row>
    <row r="76" spans="1:20" x14ac:dyDescent="0.25">
      <c r="A76" s="204" t="s" vm="19">
        <v>20</v>
      </c>
      <c r="B76" s="200" t="s">
        <v>290</v>
      </c>
      <c r="C76" s="254" t="s">
        <v>290</v>
      </c>
      <c r="D76" s="198" t="s">
        <v>290</v>
      </c>
      <c r="E76" s="199" t="s">
        <v>290</v>
      </c>
      <c r="F76" s="256" t="s">
        <v>290</v>
      </c>
      <c r="G76" s="200" t="s">
        <v>290</v>
      </c>
      <c r="H76" s="199" t="s">
        <v>290</v>
      </c>
      <c r="I76" s="256" t="s">
        <v>290</v>
      </c>
      <c r="J76" s="200" t="s">
        <v>290</v>
      </c>
      <c r="K76" s="199" t="s">
        <v>290</v>
      </c>
      <c r="L76" s="256" t="s">
        <v>290</v>
      </c>
      <c r="M76" s="200" t="s">
        <v>290</v>
      </c>
      <c r="N76" s="199" t="s">
        <v>290</v>
      </c>
      <c r="O76" s="256" t="s">
        <v>290</v>
      </c>
      <c r="P76" s="200" t="s">
        <v>290</v>
      </c>
      <c r="Q76" s="199" t="s">
        <v>290</v>
      </c>
      <c r="R76" s="256" t="s">
        <v>290</v>
      </c>
    </row>
    <row r="77" spans="1:20" x14ac:dyDescent="0.25">
      <c r="A77" s="204" t="s" vm="20">
        <v>21</v>
      </c>
      <c r="B77" s="200" t="s">
        <v>290</v>
      </c>
      <c r="C77" s="254" t="s">
        <v>290</v>
      </c>
      <c r="D77" s="198" t="s">
        <v>290</v>
      </c>
      <c r="E77" s="199" t="s">
        <v>290</v>
      </c>
      <c r="F77" s="256" t="s">
        <v>290</v>
      </c>
      <c r="G77" s="200" t="s">
        <v>290</v>
      </c>
      <c r="H77" s="199" t="s">
        <v>290</v>
      </c>
      <c r="I77" s="256" t="s">
        <v>290</v>
      </c>
      <c r="J77" s="200" t="s">
        <v>290</v>
      </c>
      <c r="K77" s="199" t="s">
        <v>290</v>
      </c>
      <c r="L77" s="256" t="s">
        <v>290</v>
      </c>
      <c r="M77" s="200" t="s">
        <v>290</v>
      </c>
      <c r="N77" s="199" t="s">
        <v>290</v>
      </c>
      <c r="O77" s="256" t="s">
        <v>290</v>
      </c>
      <c r="P77" s="200" t="s">
        <v>290</v>
      </c>
      <c r="Q77" s="199" t="s">
        <v>290</v>
      </c>
      <c r="R77" s="256" t="s">
        <v>290</v>
      </c>
    </row>
    <row r="78" spans="1:20" s="214" customFormat="1" ht="15.75" thickBot="1" x14ac:dyDescent="0.3">
      <c r="A78" s="210" t="s">
        <v>101</v>
      </c>
      <c r="B78" s="211" t="s">
        <v>208</v>
      </c>
      <c r="C78" s="255" t="s">
        <v>208</v>
      </c>
      <c r="D78" s="212" t="s">
        <v>208</v>
      </c>
      <c r="E78" s="213" t="s">
        <v>208</v>
      </c>
      <c r="F78" s="257" t="s">
        <v>208</v>
      </c>
      <c r="G78" s="211" t="s">
        <v>208</v>
      </c>
      <c r="H78" s="213" t="s">
        <v>208</v>
      </c>
      <c r="I78" s="257" t="s">
        <v>208</v>
      </c>
      <c r="J78" s="211" t="s">
        <v>208</v>
      </c>
      <c r="K78" s="213" t="s">
        <v>208</v>
      </c>
      <c r="L78" s="257" t="s">
        <v>208</v>
      </c>
      <c r="M78" s="211" t="s">
        <v>208</v>
      </c>
      <c r="N78" s="213" t="s">
        <v>208</v>
      </c>
      <c r="O78" s="257" t="s">
        <v>208</v>
      </c>
      <c r="P78" s="211" t="s">
        <v>208</v>
      </c>
      <c r="Q78" s="213" t="s">
        <v>208</v>
      </c>
      <c r="R78" s="257" t="s">
        <v>208</v>
      </c>
      <c r="T78" s="214" t="str">
        <f>""</f>
        <v/>
      </c>
    </row>
    <row r="79" spans="1:20" ht="15.75" thickTop="1" x14ac:dyDescent="0.25">
      <c r="B79" s="199"/>
      <c r="C79" s="216"/>
      <c r="D79" s="199"/>
    </row>
    <row r="81" spans="1:18" ht="15" customHeight="1" x14ac:dyDescent="0.25">
      <c r="A81" s="307" t="s">
        <v>33</v>
      </c>
      <c r="B81" s="310" t="s">
        <v>74</v>
      </c>
      <c r="C81" s="311"/>
      <c r="D81" s="291" t="s">
        <v>75</v>
      </c>
      <c r="E81" s="291"/>
      <c r="F81" s="306"/>
      <c r="G81" s="305" t="s">
        <v>76</v>
      </c>
      <c r="H81" s="291"/>
      <c r="I81" s="306"/>
      <c r="J81" s="305" t="s">
        <v>77</v>
      </c>
      <c r="K81" s="291"/>
      <c r="L81" s="306"/>
      <c r="M81" s="305" t="s">
        <v>182</v>
      </c>
      <c r="N81" s="291"/>
      <c r="O81" s="306"/>
      <c r="P81" s="305" t="s">
        <v>183</v>
      </c>
      <c r="Q81" s="291"/>
      <c r="R81" s="306"/>
    </row>
    <row r="82" spans="1:18" x14ac:dyDescent="0.25">
      <c r="A82" s="308"/>
      <c r="B82" s="120" t="s">
        <v>44</v>
      </c>
      <c r="C82" s="123" t="s">
        <v>218</v>
      </c>
      <c r="D82" s="93" t="s">
        <v>44</v>
      </c>
      <c r="E82" s="93" t="s">
        <v>43</v>
      </c>
      <c r="F82" s="123" t="s">
        <v>218</v>
      </c>
      <c r="G82" s="120" t="s">
        <v>44</v>
      </c>
      <c r="H82" s="93" t="s">
        <v>41</v>
      </c>
      <c r="I82" s="123" t="s">
        <v>218</v>
      </c>
      <c r="J82" s="120" t="s">
        <v>44</v>
      </c>
      <c r="K82" s="93" t="s">
        <v>41</v>
      </c>
      <c r="L82" s="123" t="s">
        <v>218</v>
      </c>
      <c r="M82" s="120" t="s">
        <v>44</v>
      </c>
      <c r="N82" s="93" t="s">
        <v>43</v>
      </c>
      <c r="O82" s="123" t="s">
        <v>218</v>
      </c>
      <c r="P82" s="120" t="s">
        <v>44</v>
      </c>
      <c r="Q82" s="93" t="s">
        <v>43</v>
      </c>
      <c r="R82" s="123" t="s">
        <v>218</v>
      </c>
    </row>
    <row r="83" spans="1:18" x14ac:dyDescent="0.25">
      <c r="A83" s="309"/>
      <c r="B83" s="121"/>
      <c r="C83" s="124" t="s">
        <v>169</v>
      </c>
      <c r="D83" s="94"/>
      <c r="E83" s="94"/>
      <c r="F83" s="119" t="s">
        <v>169</v>
      </c>
      <c r="G83" s="121"/>
      <c r="H83" s="94"/>
      <c r="I83" s="119" t="s">
        <v>169</v>
      </c>
      <c r="J83" s="121"/>
      <c r="K83" s="94"/>
      <c r="L83" s="119" t="s">
        <v>169</v>
      </c>
      <c r="M83" s="121"/>
      <c r="N83" s="94"/>
      <c r="O83" s="119" t="s">
        <v>169</v>
      </c>
      <c r="P83" s="121"/>
      <c r="Q83" s="94"/>
      <c r="R83" s="119" t="s">
        <v>169</v>
      </c>
    </row>
    <row r="84" spans="1:18" x14ac:dyDescent="0.25">
      <c r="A84" s="204" t="s">
        <v>212</v>
      </c>
      <c r="B84" s="200">
        <v>6078</v>
      </c>
      <c r="C84" s="254">
        <v>2.731390918065153</v>
      </c>
      <c r="D84" s="198">
        <v>4095</v>
      </c>
      <c r="E84" s="199">
        <v>0.67374136229022707</v>
      </c>
      <c r="F84" s="256">
        <v>2.7208598290598291</v>
      </c>
      <c r="G84" s="200">
        <v>3911</v>
      </c>
      <c r="H84" s="199">
        <v>0.95506715506715512</v>
      </c>
      <c r="I84" s="256">
        <v>2.7113295832267963</v>
      </c>
      <c r="J84" s="200">
        <v>184</v>
      </c>
      <c r="K84" s="199">
        <v>4.4932844932844933E-2</v>
      </c>
      <c r="L84" s="256">
        <v>2.9234293478260871</v>
      </c>
      <c r="M84" s="200">
        <v>705</v>
      </c>
      <c r="N84" s="199">
        <v>0.11599210266535044</v>
      </c>
      <c r="O84" s="256">
        <v>2.3408000000000002</v>
      </c>
      <c r="P84" s="200">
        <v>1278</v>
      </c>
      <c r="Q84" s="199">
        <v>0.2102665350444225</v>
      </c>
      <c r="R84" s="256">
        <v>2.9806017214397498</v>
      </c>
    </row>
    <row r="85" spans="1:18" x14ac:dyDescent="0.25">
      <c r="A85" s="204" t="s" vm="1">
        <v>2</v>
      </c>
      <c r="B85" s="200" t="s">
        <v>290</v>
      </c>
      <c r="C85" s="254" t="s">
        <v>290</v>
      </c>
      <c r="D85" s="198" t="s">
        <v>290</v>
      </c>
      <c r="E85" s="199" t="s">
        <v>290</v>
      </c>
      <c r="F85" s="256" t="s">
        <v>290</v>
      </c>
      <c r="G85" s="200" t="s">
        <v>290</v>
      </c>
      <c r="H85" s="199" t="s">
        <v>290</v>
      </c>
      <c r="I85" s="256" t="s">
        <v>290</v>
      </c>
      <c r="J85" s="200" t="s">
        <v>290</v>
      </c>
      <c r="K85" s="199" t="s">
        <v>290</v>
      </c>
      <c r="L85" s="256" t="s">
        <v>290</v>
      </c>
      <c r="M85" s="200" t="s">
        <v>290</v>
      </c>
      <c r="N85" s="199" t="s">
        <v>290</v>
      </c>
      <c r="O85" s="256" t="s">
        <v>290</v>
      </c>
      <c r="P85" s="200" t="s">
        <v>290</v>
      </c>
      <c r="Q85" s="199" t="s">
        <v>290</v>
      </c>
      <c r="R85" s="256" t="s">
        <v>290</v>
      </c>
    </row>
    <row r="86" spans="1:18" x14ac:dyDescent="0.25">
      <c r="A86" s="204" t="s" vm="2">
        <v>3</v>
      </c>
      <c r="B86" s="200">
        <v>438</v>
      </c>
      <c r="C86" s="254">
        <v>5.5845114155251139</v>
      </c>
      <c r="D86" s="198">
        <v>365</v>
      </c>
      <c r="E86" s="199">
        <v>0.83333333333333337</v>
      </c>
      <c r="F86" s="256">
        <v>5.6962164383561635</v>
      </c>
      <c r="G86" s="200">
        <v>337</v>
      </c>
      <c r="H86" s="199">
        <v>0.92328767123287669</v>
      </c>
      <c r="I86" s="256">
        <v>5.7759910979228488</v>
      </c>
      <c r="J86" s="200">
        <v>28</v>
      </c>
      <c r="K86" s="199">
        <v>7.6712328767123292E-2</v>
      </c>
      <c r="L86" s="256">
        <v>4.736071428571428</v>
      </c>
      <c r="M86" s="200">
        <v>20</v>
      </c>
      <c r="N86" s="199">
        <v>4.5662100456621002E-2</v>
      </c>
      <c r="O86" s="256">
        <v>4.2449500000000002</v>
      </c>
      <c r="P86" s="200">
        <v>53</v>
      </c>
      <c r="Q86" s="199">
        <v>0.12100456621004566</v>
      </c>
      <c r="R86" s="256">
        <v>5.3207169811320751</v>
      </c>
    </row>
    <row r="87" spans="1:18" x14ac:dyDescent="0.25">
      <c r="A87" s="204" t="s">
        <v>282</v>
      </c>
      <c r="B87" s="200">
        <v>66</v>
      </c>
      <c r="C87" s="254">
        <v>4.2314999999999996</v>
      </c>
      <c r="D87" s="198">
        <v>60</v>
      </c>
      <c r="E87" s="199">
        <v>0.90909090909090906</v>
      </c>
      <c r="F87" s="256">
        <v>4.1353500000000007</v>
      </c>
      <c r="G87" s="200">
        <v>59</v>
      </c>
      <c r="H87" s="199">
        <v>0.98333333333333328</v>
      </c>
      <c r="I87" s="256">
        <v>4.1787118644067798</v>
      </c>
      <c r="J87" s="200">
        <v>1</v>
      </c>
      <c r="K87" s="199">
        <v>1.6666666666666666E-2</v>
      </c>
      <c r="L87" s="256">
        <v>1.577</v>
      </c>
      <c r="M87" s="200">
        <v>1</v>
      </c>
      <c r="N87" s="199">
        <v>1.5151515151515152E-2</v>
      </c>
      <c r="O87" s="256">
        <v>4.8520000000000003</v>
      </c>
      <c r="P87" s="200">
        <v>5</v>
      </c>
      <c r="Q87" s="199">
        <v>7.575757575757576E-2</v>
      </c>
      <c r="R87" s="256">
        <v>5.2611999999999997</v>
      </c>
    </row>
    <row r="88" spans="1:18" x14ac:dyDescent="0.25">
      <c r="A88" s="204" t="s">
        <v>207</v>
      </c>
      <c r="B88" s="200" t="s">
        <v>290</v>
      </c>
      <c r="C88" s="254" t="s">
        <v>290</v>
      </c>
      <c r="D88" s="198" t="s">
        <v>290</v>
      </c>
      <c r="E88" s="199" t="s">
        <v>290</v>
      </c>
      <c r="F88" s="256" t="s">
        <v>290</v>
      </c>
      <c r="G88" s="200" t="s">
        <v>290</v>
      </c>
      <c r="H88" s="199" t="s">
        <v>290</v>
      </c>
      <c r="I88" s="256" t="s">
        <v>290</v>
      </c>
      <c r="J88" s="200" t="s">
        <v>290</v>
      </c>
      <c r="K88" s="199" t="s">
        <v>290</v>
      </c>
      <c r="L88" s="256" t="s">
        <v>290</v>
      </c>
      <c r="M88" s="200" t="s">
        <v>290</v>
      </c>
      <c r="N88" s="199" t="s">
        <v>290</v>
      </c>
      <c r="O88" s="256" t="s">
        <v>290</v>
      </c>
      <c r="P88" s="200" t="s">
        <v>290</v>
      </c>
      <c r="Q88" s="199" t="s">
        <v>290</v>
      </c>
      <c r="R88" s="256" t="s">
        <v>290</v>
      </c>
    </row>
    <row r="89" spans="1:18" x14ac:dyDescent="0.25">
      <c r="A89" s="204" t="s" vm="4">
        <v>5</v>
      </c>
      <c r="B89" s="200">
        <v>721</v>
      </c>
      <c r="C89" s="254">
        <v>2.6926560332871015</v>
      </c>
      <c r="D89" s="198">
        <v>572</v>
      </c>
      <c r="E89" s="199">
        <v>0.79334257975034672</v>
      </c>
      <c r="F89" s="256">
        <v>2.7545244755244758</v>
      </c>
      <c r="G89" s="200">
        <v>518</v>
      </c>
      <c r="H89" s="199">
        <v>0.90559440559440563</v>
      </c>
      <c r="I89" s="256">
        <v>2.7929362934362936</v>
      </c>
      <c r="J89" s="200">
        <v>54</v>
      </c>
      <c r="K89" s="199">
        <v>9.4405594405594401E-2</v>
      </c>
      <c r="L89" s="256">
        <v>2.3860555555555556</v>
      </c>
      <c r="M89" s="200">
        <v>24</v>
      </c>
      <c r="N89" s="199">
        <v>3.3287101248266296E-2</v>
      </c>
      <c r="O89" s="256">
        <v>1.7835833333333333</v>
      </c>
      <c r="P89" s="200">
        <v>125</v>
      </c>
      <c r="Q89" s="199">
        <v>0.17337031900138697</v>
      </c>
      <c r="R89" s="256">
        <v>2.5840880000000004</v>
      </c>
    </row>
    <row r="90" spans="1:18" x14ac:dyDescent="0.25">
      <c r="A90" s="204" t="s" vm="5">
        <v>6</v>
      </c>
      <c r="B90" s="200" t="s">
        <v>290</v>
      </c>
      <c r="C90" s="254" t="s">
        <v>290</v>
      </c>
      <c r="D90" s="198" t="s">
        <v>290</v>
      </c>
      <c r="E90" s="199" t="s">
        <v>290</v>
      </c>
      <c r="F90" s="256" t="s">
        <v>290</v>
      </c>
      <c r="G90" s="200" t="s">
        <v>290</v>
      </c>
      <c r="H90" s="199" t="s">
        <v>290</v>
      </c>
      <c r="I90" s="256" t="s">
        <v>290</v>
      </c>
      <c r="J90" s="200" t="s">
        <v>290</v>
      </c>
      <c r="K90" s="199" t="s">
        <v>290</v>
      </c>
      <c r="L90" s="256" t="s">
        <v>290</v>
      </c>
      <c r="M90" s="200" t="s">
        <v>290</v>
      </c>
      <c r="N90" s="199" t="s">
        <v>290</v>
      </c>
      <c r="O90" s="256" t="s">
        <v>290</v>
      </c>
      <c r="P90" s="200" t="s">
        <v>290</v>
      </c>
      <c r="Q90" s="199" t="s">
        <v>290</v>
      </c>
      <c r="R90" s="256" t="s">
        <v>290</v>
      </c>
    </row>
    <row r="91" spans="1:18" x14ac:dyDescent="0.25">
      <c r="A91" s="204" t="s" vm="6">
        <v>7</v>
      </c>
      <c r="B91" s="200">
        <v>305</v>
      </c>
      <c r="C91" s="254">
        <v>5.1640196721311478</v>
      </c>
      <c r="D91" s="198">
        <v>261</v>
      </c>
      <c r="E91" s="199">
        <v>0.8557377049180328</v>
      </c>
      <c r="F91" s="256">
        <v>5.1211417624521074</v>
      </c>
      <c r="G91" s="200">
        <v>249</v>
      </c>
      <c r="H91" s="199">
        <v>0.95402298850574707</v>
      </c>
      <c r="I91" s="256">
        <v>5.1156907630522088</v>
      </c>
      <c r="J91" s="200">
        <v>12</v>
      </c>
      <c r="K91" s="199">
        <v>4.5977011494252873E-2</v>
      </c>
      <c r="L91" s="256">
        <v>5.2342500000000003</v>
      </c>
      <c r="M91" s="200">
        <v>11</v>
      </c>
      <c r="N91" s="199">
        <v>3.6065573770491806E-2</v>
      </c>
      <c r="O91" s="256">
        <v>4.1959999999999997</v>
      </c>
      <c r="P91" s="200">
        <v>33</v>
      </c>
      <c r="Q91" s="199">
        <v>0.10819672131147541</v>
      </c>
      <c r="R91" s="256">
        <v>5.8258181818181818</v>
      </c>
    </row>
    <row r="92" spans="1:18" x14ac:dyDescent="0.25">
      <c r="A92" s="204" t="s" vm="7">
        <v>8</v>
      </c>
      <c r="B92" s="200" t="s">
        <v>290</v>
      </c>
      <c r="C92" s="254" t="s">
        <v>290</v>
      </c>
      <c r="D92" s="198" t="s">
        <v>290</v>
      </c>
      <c r="E92" s="199" t="s">
        <v>290</v>
      </c>
      <c r="F92" s="256" t="s">
        <v>290</v>
      </c>
      <c r="G92" s="200" t="s">
        <v>290</v>
      </c>
      <c r="H92" s="199" t="s">
        <v>290</v>
      </c>
      <c r="I92" s="256" t="s">
        <v>290</v>
      </c>
      <c r="J92" s="200" t="s">
        <v>290</v>
      </c>
      <c r="K92" s="199" t="s">
        <v>290</v>
      </c>
      <c r="L92" s="256" t="s">
        <v>290</v>
      </c>
      <c r="M92" s="200" t="s">
        <v>290</v>
      </c>
      <c r="N92" s="199" t="s">
        <v>290</v>
      </c>
      <c r="O92" s="256" t="s">
        <v>290</v>
      </c>
      <c r="P92" s="200" t="s">
        <v>290</v>
      </c>
      <c r="Q92" s="199" t="s">
        <v>290</v>
      </c>
      <c r="R92" s="256" t="s">
        <v>290</v>
      </c>
    </row>
    <row r="93" spans="1:18" x14ac:dyDescent="0.25">
      <c r="A93" s="204" t="s">
        <v>213</v>
      </c>
      <c r="B93" s="200" t="s">
        <v>290</v>
      </c>
      <c r="C93" s="254" t="s">
        <v>290</v>
      </c>
      <c r="D93" s="198" t="s">
        <v>290</v>
      </c>
      <c r="E93" s="199" t="s">
        <v>290</v>
      </c>
      <c r="F93" s="256" t="s">
        <v>290</v>
      </c>
      <c r="G93" s="200" t="s">
        <v>290</v>
      </c>
      <c r="H93" s="199" t="s">
        <v>290</v>
      </c>
      <c r="I93" s="256" t="s">
        <v>290</v>
      </c>
      <c r="J93" s="200" t="s">
        <v>290</v>
      </c>
      <c r="K93" s="199" t="s">
        <v>290</v>
      </c>
      <c r="L93" s="256" t="s">
        <v>290</v>
      </c>
      <c r="M93" s="200" t="s">
        <v>290</v>
      </c>
      <c r="N93" s="199" t="s">
        <v>290</v>
      </c>
      <c r="O93" s="256" t="s">
        <v>290</v>
      </c>
      <c r="P93" s="200" t="s">
        <v>290</v>
      </c>
      <c r="Q93" s="199" t="s">
        <v>290</v>
      </c>
      <c r="R93" s="256" t="s">
        <v>290</v>
      </c>
    </row>
    <row r="94" spans="1:18" x14ac:dyDescent="0.25">
      <c r="A94" s="204" t="s" vm="8">
        <v>9</v>
      </c>
      <c r="B94" s="200">
        <v>1261</v>
      </c>
      <c r="C94" s="254">
        <v>3.4307763679619354</v>
      </c>
      <c r="D94" s="198">
        <v>984</v>
      </c>
      <c r="E94" s="199">
        <v>0.78033306899286281</v>
      </c>
      <c r="F94" s="256">
        <v>3.4048353658536583</v>
      </c>
      <c r="G94" s="200">
        <v>928</v>
      </c>
      <c r="H94" s="199">
        <v>0.94308943089430897</v>
      </c>
      <c r="I94" s="256">
        <v>3.3329601293103446</v>
      </c>
      <c r="J94" s="200">
        <v>56</v>
      </c>
      <c r="K94" s="199">
        <v>5.6910569105691054E-2</v>
      </c>
      <c r="L94" s="256">
        <v>4.595910714285715</v>
      </c>
      <c r="M94" s="200">
        <v>81</v>
      </c>
      <c r="N94" s="199">
        <v>6.4234734337827115E-2</v>
      </c>
      <c r="O94" s="256">
        <v>3.3577530864197529</v>
      </c>
      <c r="P94" s="200">
        <v>196</v>
      </c>
      <c r="Q94" s="199">
        <v>0.15543219666931007</v>
      </c>
      <c r="R94" s="256">
        <v>3.5911887755102039</v>
      </c>
    </row>
    <row r="95" spans="1:18" x14ac:dyDescent="0.25">
      <c r="A95" s="204" t="s" vm="9">
        <v>10</v>
      </c>
      <c r="B95" s="200">
        <v>841</v>
      </c>
      <c r="C95" s="254">
        <v>6.2178668252080849</v>
      </c>
      <c r="D95" s="198">
        <v>698</v>
      </c>
      <c r="E95" s="199">
        <v>0.82996432818073718</v>
      </c>
      <c r="F95" s="256">
        <v>6.2969297994269349</v>
      </c>
      <c r="G95" s="200">
        <v>660</v>
      </c>
      <c r="H95" s="199">
        <v>0.94555873925501432</v>
      </c>
      <c r="I95" s="256">
        <v>6.1954015151515147</v>
      </c>
      <c r="J95" s="200">
        <v>38</v>
      </c>
      <c r="K95" s="199">
        <v>5.4441260744985676E-2</v>
      </c>
      <c r="L95" s="256">
        <v>8.0603157894736839</v>
      </c>
      <c r="M95" s="200">
        <v>32</v>
      </c>
      <c r="N95" s="199">
        <v>3.8049940546967892E-2</v>
      </c>
      <c r="O95" s="256">
        <v>6.7393124999999996</v>
      </c>
      <c r="P95" s="200">
        <v>111</v>
      </c>
      <c r="Q95" s="199">
        <v>0.13198573127229488</v>
      </c>
      <c r="R95" s="256">
        <v>5.5703693693693692</v>
      </c>
    </row>
    <row r="96" spans="1:18" x14ac:dyDescent="0.25">
      <c r="A96" s="204" t="s" vm="10">
        <v>11</v>
      </c>
      <c r="B96" s="200" t="s">
        <v>290</v>
      </c>
      <c r="C96" s="254" t="s">
        <v>290</v>
      </c>
      <c r="D96" s="198" t="s">
        <v>290</v>
      </c>
      <c r="E96" s="199" t="s">
        <v>290</v>
      </c>
      <c r="F96" s="256" t="s">
        <v>290</v>
      </c>
      <c r="G96" s="200" t="s">
        <v>290</v>
      </c>
      <c r="H96" s="199" t="s">
        <v>290</v>
      </c>
      <c r="I96" s="256" t="s">
        <v>290</v>
      </c>
      <c r="J96" s="200" t="s">
        <v>290</v>
      </c>
      <c r="K96" s="199" t="s">
        <v>290</v>
      </c>
      <c r="L96" s="256" t="s">
        <v>290</v>
      </c>
      <c r="M96" s="200" t="s">
        <v>290</v>
      </c>
      <c r="N96" s="199" t="s">
        <v>290</v>
      </c>
      <c r="O96" s="256" t="s">
        <v>290</v>
      </c>
      <c r="P96" s="200" t="s">
        <v>290</v>
      </c>
      <c r="Q96" s="199" t="s">
        <v>290</v>
      </c>
      <c r="R96" s="256" t="s">
        <v>290</v>
      </c>
    </row>
    <row r="97" spans="1:18" x14ac:dyDescent="0.25">
      <c r="A97" s="204" t="s" vm="11">
        <v>12</v>
      </c>
      <c r="B97" s="200">
        <v>1325</v>
      </c>
      <c r="C97" s="254">
        <v>4.8143381132075476</v>
      </c>
      <c r="D97" s="198">
        <v>1135</v>
      </c>
      <c r="E97" s="199">
        <v>0.85660377358490569</v>
      </c>
      <c r="F97" s="256">
        <v>4.9141806167400883</v>
      </c>
      <c r="G97" s="200">
        <v>1068</v>
      </c>
      <c r="H97" s="199">
        <v>0.94096916299559474</v>
      </c>
      <c r="I97" s="256">
        <v>5.0002200374531833</v>
      </c>
      <c r="J97" s="200">
        <v>67</v>
      </c>
      <c r="K97" s="199">
        <v>5.9030837004405284E-2</v>
      </c>
      <c r="L97" s="256">
        <v>3.542686567164179</v>
      </c>
      <c r="M97" s="200">
        <v>54</v>
      </c>
      <c r="N97" s="199">
        <v>4.0754716981132075E-2</v>
      </c>
      <c r="O97" s="256">
        <v>3.7019629629629631</v>
      </c>
      <c r="P97" s="200">
        <v>136</v>
      </c>
      <c r="Q97" s="199">
        <v>0.10264150943396226</v>
      </c>
      <c r="R97" s="256">
        <v>4.4227720588235293</v>
      </c>
    </row>
    <row r="98" spans="1:18" x14ac:dyDescent="0.25">
      <c r="A98" s="204" t="s" vm="13">
        <v>14</v>
      </c>
      <c r="B98" s="200">
        <v>4031</v>
      </c>
      <c r="C98" s="254">
        <v>5.3997752418754654</v>
      </c>
      <c r="D98" s="198">
        <v>3094</v>
      </c>
      <c r="E98" s="199">
        <v>0.76755147606053087</v>
      </c>
      <c r="F98" s="256">
        <v>5.4609796380090501</v>
      </c>
      <c r="G98" s="200">
        <v>3015</v>
      </c>
      <c r="H98" s="199">
        <v>0.97446670976082739</v>
      </c>
      <c r="I98" s="256">
        <v>5.4625014925373137</v>
      </c>
      <c r="J98" s="200">
        <v>79</v>
      </c>
      <c r="K98" s="199">
        <v>2.5533290239172592E-2</v>
      </c>
      <c r="L98" s="256">
        <v>5.4028987341772154</v>
      </c>
      <c r="M98" s="200">
        <v>444</v>
      </c>
      <c r="N98" s="199">
        <v>0.11014636566608782</v>
      </c>
      <c r="O98" s="256">
        <v>5.0618626126126127</v>
      </c>
      <c r="P98" s="200">
        <v>493</v>
      </c>
      <c r="Q98" s="199">
        <v>0.1223021582733813</v>
      </c>
      <c r="R98" s="256">
        <v>5.3199918864097366</v>
      </c>
    </row>
    <row r="99" spans="1:18" x14ac:dyDescent="0.25">
      <c r="A99" s="204" t="s" vm="14">
        <v>15</v>
      </c>
      <c r="B99" s="200" t="s">
        <v>290</v>
      </c>
      <c r="C99" s="254" t="s">
        <v>290</v>
      </c>
      <c r="D99" s="198" t="s">
        <v>290</v>
      </c>
      <c r="E99" s="199" t="s">
        <v>290</v>
      </c>
      <c r="F99" s="256" t="s">
        <v>290</v>
      </c>
      <c r="G99" s="200" t="s">
        <v>290</v>
      </c>
      <c r="H99" s="199" t="s">
        <v>290</v>
      </c>
      <c r="I99" s="256" t="s">
        <v>290</v>
      </c>
      <c r="J99" s="200" t="s">
        <v>290</v>
      </c>
      <c r="K99" s="199" t="s">
        <v>290</v>
      </c>
      <c r="L99" s="256" t="s">
        <v>290</v>
      </c>
      <c r="M99" s="200" t="s">
        <v>290</v>
      </c>
      <c r="N99" s="199" t="s">
        <v>290</v>
      </c>
      <c r="O99" s="256" t="s">
        <v>290</v>
      </c>
      <c r="P99" s="200" t="s">
        <v>290</v>
      </c>
      <c r="Q99" s="199" t="s">
        <v>290</v>
      </c>
      <c r="R99" s="256" t="s">
        <v>290</v>
      </c>
    </row>
    <row r="100" spans="1:18" x14ac:dyDescent="0.25">
      <c r="A100" s="204" t="s" vm="17">
        <v>18</v>
      </c>
      <c r="B100" s="200" t="s">
        <v>290</v>
      </c>
      <c r="C100" s="254" t="s">
        <v>290</v>
      </c>
      <c r="D100" s="198" t="s">
        <v>290</v>
      </c>
      <c r="E100" s="199" t="s">
        <v>290</v>
      </c>
      <c r="F100" s="256" t="s">
        <v>290</v>
      </c>
      <c r="G100" s="200" t="s">
        <v>290</v>
      </c>
      <c r="H100" s="199" t="s">
        <v>290</v>
      </c>
      <c r="I100" s="256" t="s">
        <v>290</v>
      </c>
      <c r="J100" s="200" t="s">
        <v>290</v>
      </c>
      <c r="K100" s="199" t="s">
        <v>290</v>
      </c>
      <c r="L100" s="256" t="s">
        <v>290</v>
      </c>
      <c r="M100" s="200" t="s">
        <v>290</v>
      </c>
      <c r="N100" s="199" t="s">
        <v>290</v>
      </c>
      <c r="O100" s="256" t="s">
        <v>290</v>
      </c>
      <c r="P100" s="200" t="s">
        <v>290</v>
      </c>
      <c r="Q100" s="199" t="s">
        <v>290</v>
      </c>
      <c r="R100" s="256" t="s">
        <v>290</v>
      </c>
    </row>
    <row r="101" spans="1:18" x14ac:dyDescent="0.25">
      <c r="A101" s="204" t="s">
        <v>214</v>
      </c>
      <c r="B101" s="200">
        <v>9656</v>
      </c>
      <c r="C101" s="254">
        <v>3.6263959196354598</v>
      </c>
      <c r="D101" s="198">
        <v>7779</v>
      </c>
      <c r="E101" s="199">
        <v>0.80561309030654515</v>
      </c>
      <c r="F101" s="256">
        <v>3.566593006813215</v>
      </c>
      <c r="G101" s="200">
        <v>7412</v>
      </c>
      <c r="H101" s="199">
        <v>0.95282169944722972</v>
      </c>
      <c r="I101" s="256">
        <v>3.5670542363734485</v>
      </c>
      <c r="J101" s="200">
        <v>367</v>
      </c>
      <c r="K101" s="199">
        <v>4.717830055277028E-2</v>
      </c>
      <c r="L101" s="256">
        <v>3.5572779291553132</v>
      </c>
      <c r="M101" s="200">
        <v>660</v>
      </c>
      <c r="N101" s="199">
        <v>6.8351284175642082E-2</v>
      </c>
      <c r="O101" s="256">
        <v>4.3403651515151518</v>
      </c>
      <c r="P101" s="200">
        <v>1217</v>
      </c>
      <c r="Q101" s="199">
        <v>0.12603562551781275</v>
      </c>
      <c r="R101" s="256">
        <v>3.6214552177485619</v>
      </c>
    </row>
    <row r="102" spans="1:18" x14ac:dyDescent="0.25">
      <c r="A102" s="204" t="s" vm="19">
        <v>20</v>
      </c>
      <c r="B102" s="200" t="s">
        <v>290</v>
      </c>
      <c r="C102" s="254" t="s">
        <v>290</v>
      </c>
      <c r="D102" s="198" t="s">
        <v>290</v>
      </c>
      <c r="E102" s="199" t="s">
        <v>290</v>
      </c>
      <c r="F102" s="256" t="s">
        <v>290</v>
      </c>
      <c r="G102" s="200" t="s">
        <v>290</v>
      </c>
      <c r="H102" s="199" t="s">
        <v>290</v>
      </c>
      <c r="I102" s="256" t="s">
        <v>290</v>
      </c>
      <c r="J102" s="200" t="s">
        <v>290</v>
      </c>
      <c r="K102" s="199" t="s">
        <v>290</v>
      </c>
      <c r="L102" s="256" t="s">
        <v>290</v>
      </c>
      <c r="M102" s="200" t="s">
        <v>290</v>
      </c>
      <c r="N102" s="199" t="s">
        <v>290</v>
      </c>
      <c r="O102" s="256" t="s">
        <v>290</v>
      </c>
      <c r="P102" s="200" t="s">
        <v>290</v>
      </c>
      <c r="Q102" s="199" t="s">
        <v>290</v>
      </c>
      <c r="R102" s="256" t="s">
        <v>290</v>
      </c>
    </row>
    <row r="103" spans="1:18" x14ac:dyDescent="0.25">
      <c r="A103" s="204" t="s" vm="20">
        <v>21</v>
      </c>
      <c r="B103" s="200">
        <v>0</v>
      </c>
      <c r="C103" s="254">
        <v>0</v>
      </c>
      <c r="D103" s="198">
        <v>0</v>
      </c>
      <c r="E103" s="199" t="s">
        <v>199</v>
      </c>
      <c r="F103" s="256">
        <v>0</v>
      </c>
      <c r="G103" s="200">
        <v>0</v>
      </c>
      <c r="H103" s="199" t="s">
        <v>199</v>
      </c>
      <c r="I103" s="256">
        <v>0</v>
      </c>
      <c r="J103" s="200">
        <v>0</v>
      </c>
      <c r="K103" s="199" t="s">
        <v>199</v>
      </c>
      <c r="L103" s="256">
        <v>0</v>
      </c>
      <c r="M103" s="200">
        <v>0</v>
      </c>
      <c r="N103" s="199" t="s">
        <v>199</v>
      </c>
      <c r="O103" s="256">
        <v>0</v>
      </c>
      <c r="P103" s="200">
        <v>0</v>
      </c>
      <c r="Q103" s="199" t="s">
        <v>199</v>
      </c>
      <c r="R103" s="256">
        <v>0</v>
      </c>
    </row>
    <row r="104" spans="1:18" s="214" customFormat="1" ht="15.75" thickBot="1" x14ac:dyDescent="0.3">
      <c r="A104" s="210" t="s">
        <v>101</v>
      </c>
      <c r="B104" s="211">
        <v>24886</v>
      </c>
      <c r="C104" s="255">
        <v>3.8799489271076109</v>
      </c>
      <c r="D104" s="212">
        <v>19173</v>
      </c>
      <c r="E104" s="213">
        <v>0.77043317527927346</v>
      </c>
      <c r="F104" s="257">
        <v>3.9187212747092266</v>
      </c>
      <c r="G104" s="211">
        <v>18278</v>
      </c>
      <c r="H104" s="213">
        <v>0.95331977259688105</v>
      </c>
      <c r="I104" s="257">
        <v>3.9223435824488457</v>
      </c>
      <c r="J104" s="211">
        <v>895</v>
      </c>
      <c r="K104" s="213">
        <v>4.6680227403118967E-2</v>
      </c>
      <c r="L104" s="257">
        <v>3.844745251396648</v>
      </c>
      <c r="M104" s="211">
        <v>2054</v>
      </c>
      <c r="N104" s="213">
        <v>8.2536365828176486E-2</v>
      </c>
      <c r="O104" s="257">
        <v>3.7676358325219086</v>
      </c>
      <c r="P104" s="211">
        <v>3659</v>
      </c>
      <c r="Q104" s="213">
        <v>0.14703045889255004</v>
      </c>
      <c r="R104" s="257">
        <v>3.7398311013938232</v>
      </c>
    </row>
    <row r="105" spans="1:18" ht="15.75" thickTop="1" x14ac:dyDescent="0.25">
      <c r="A105" s="289" t="s">
        <v>217</v>
      </c>
      <c r="B105" s="199"/>
      <c r="C105" s="216"/>
      <c r="D105" s="199"/>
    </row>
    <row r="107" spans="1:18" ht="15" customHeight="1" x14ac:dyDescent="0.25">
      <c r="A107" s="307" t="s">
        <v>34</v>
      </c>
      <c r="B107" s="310" t="s">
        <v>74</v>
      </c>
      <c r="C107" s="311"/>
      <c r="D107" s="291" t="s">
        <v>75</v>
      </c>
      <c r="E107" s="291"/>
      <c r="F107" s="306"/>
      <c r="G107" s="305" t="s">
        <v>76</v>
      </c>
      <c r="H107" s="291"/>
      <c r="I107" s="306"/>
      <c r="J107" s="305" t="s">
        <v>77</v>
      </c>
      <c r="K107" s="291"/>
      <c r="L107" s="306"/>
      <c r="M107" s="305" t="s">
        <v>182</v>
      </c>
      <c r="N107" s="291"/>
      <c r="O107" s="306"/>
      <c r="P107" s="305" t="s">
        <v>183</v>
      </c>
      <c r="Q107" s="291"/>
      <c r="R107" s="306"/>
    </row>
    <row r="108" spans="1:18" x14ac:dyDescent="0.25">
      <c r="A108" s="308"/>
      <c r="B108" s="120" t="s">
        <v>44</v>
      </c>
      <c r="C108" s="123" t="s">
        <v>111</v>
      </c>
      <c r="D108" s="93" t="s">
        <v>44</v>
      </c>
      <c r="E108" s="93" t="s">
        <v>43</v>
      </c>
      <c r="F108" s="118" t="s">
        <v>111</v>
      </c>
      <c r="G108" s="120" t="s">
        <v>44</v>
      </c>
      <c r="H108" s="93" t="s">
        <v>41</v>
      </c>
      <c r="I108" s="118" t="s">
        <v>111</v>
      </c>
      <c r="J108" s="120" t="s">
        <v>44</v>
      </c>
      <c r="K108" s="93" t="s">
        <v>41</v>
      </c>
      <c r="L108" s="118" t="s">
        <v>111</v>
      </c>
      <c r="M108" s="120" t="s">
        <v>44</v>
      </c>
      <c r="N108" s="93" t="s">
        <v>43</v>
      </c>
      <c r="O108" s="118" t="s">
        <v>111</v>
      </c>
      <c r="P108" s="120" t="s">
        <v>44</v>
      </c>
      <c r="Q108" s="93" t="s">
        <v>43</v>
      </c>
      <c r="R108" s="118" t="s">
        <v>111</v>
      </c>
    </row>
    <row r="109" spans="1:18" x14ac:dyDescent="0.25">
      <c r="A109" s="309"/>
      <c r="B109" s="121"/>
      <c r="C109" s="124" t="s">
        <v>169</v>
      </c>
      <c r="D109" s="94"/>
      <c r="E109" s="94"/>
      <c r="F109" s="119" t="s">
        <v>169</v>
      </c>
      <c r="G109" s="121"/>
      <c r="H109" s="94"/>
      <c r="I109" s="119" t="s">
        <v>169</v>
      </c>
      <c r="J109" s="121"/>
      <c r="K109" s="94"/>
      <c r="L109" s="119" t="s">
        <v>169</v>
      </c>
      <c r="M109" s="121"/>
      <c r="N109" s="94"/>
      <c r="O109" s="119" t="s">
        <v>169</v>
      </c>
      <c r="P109" s="121"/>
      <c r="Q109" s="94"/>
      <c r="R109" s="119" t="s">
        <v>169</v>
      </c>
    </row>
    <row r="110" spans="1:18" x14ac:dyDescent="0.25">
      <c r="A110" s="204" t="s">
        <v>212</v>
      </c>
      <c r="B110" s="200" t="s">
        <v>290</v>
      </c>
      <c r="C110" s="254" t="s">
        <v>290</v>
      </c>
      <c r="D110" s="198" t="s">
        <v>290</v>
      </c>
      <c r="E110" s="199" t="s">
        <v>290</v>
      </c>
      <c r="F110" s="256" t="s">
        <v>290</v>
      </c>
      <c r="G110" s="200" t="s">
        <v>290</v>
      </c>
      <c r="H110" s="199" t="s">
        <v>290</v>
      </c>
      <c r="I110" s="256" t="s">
        <v>290</v>
      </c>
      <c r="J110" s="200" t="s">
        <v>290</v>
      </c>
      <c r="K110" s="199" t="s">
        <v>290</v>
      </c>
      <c r="L110" s="256" t="s">
        <v>290</v>
      </c>
      <c r="M110" s="200" t="s">
        <v>290</v>
      </c>
      <c r="N110" s="199" t="s">
        <v>290</v>
      </c>
      <c r="O110" s="256" t="s">
        <v>290</v>
      </c>
      <c r="P110" s="200" t="s">
        <v>290</v>
      </c>
      <c r="Q110" s="199" t="s">
        <v>290</v>
      </c>
      <c r="R110" s="256" t="s">
        <v>290</v>
      </c>
    </row>
    <row r="111" spans="1:18" x14ac:dyDescent="0.25">
      <c r="A111" s="204" t="s" vm="1">
        <v>2</v>
      </c>
      <c r="B111" s="200" t="s">
        <v>290</v>
      </c>
      <c r="C111" s="254" t="s">
        <v>290</v>
      </c>
      <c r="D111" s="198" t="s">
        <v>290</v>
      </c>
      <c r="E111" s="199" t="s">
        <v>290</v>
      </c>
      <c r="F111" s="256" t="s">
        <v>290</v>
      </c>
      <c r="G111" s="200" t="s">
        <v>290</v>
      </c>
      <c r="H111" s="199" t="s">
        <v>290</v>
      </c>
      <c r="I111" s="256" t="s">
        <v>290</v>
      </c>
      <c r="J111" s="200" t="s">
        <v>290</v>
      </c>
      <c r="K111" s="199" t="s">
        <v>290</v>
      </c>
      <c r="L111" s="256" t="s">
        <v>290</v>
      </c>
      <c r="M111" s="200" t="s">
        <v>290</v>
      </c>
      <c r="N111" s="199" t="s">
        <v>290</v>
      </c>
      <c r="O111" s="256" t="s">
        <v>290</v>
      </c>
      <c r="P111" s="200" t="s">
        <v>290</v>
      </c>
      <c r="Q111" s="199" t="s">
        <v>290</v>
      </c>
      <c r="R111" s="256" t="s">
        <v>290</v>
      </c>
    </row>
    <row r="112" spans="1:18" x14ac:dyDescent="0.25">
      <c r="A112" s="204" t="s" vm="2">
        <v>3</v>
      </c>
      <c r="B112" s="200" t="s">
        <v>290</v>
      </c>
      <c r="C112" s="254" t="s">
        <v>290</v>
      </c>
      <c r="D112" s="198" t="s">
        <v>290</v>
      </c>
      <c r="E112" s="199" t="s">
        <v>290</v>
      </c>
      <c r="F112" s="256" t="s">
        <v>290</v>
      </c>
      <c r="G112" s="200" t="s">
        <v>290</v>
      </c>
      <c r="H112" s="199" t="s">
        <v>290</v>
      </c>
      <c r="I112" s="256" t="s">
        <v>290</v>
      </c>
      <c r="J112" s="200" t="s">
        <v>290</v>
      </c>
      <c r="K112" s="199" t="s">
        <v>290</v>
      </c>
      <c r="L112" s="256" t="s">
        <v>290</v>
      </c>
      <c r="M112" s="200" t="s">
        <v>290</v>
      </c>
      <c r="N112" s="199" t="s">
        <v>290</v>
      </c>
      <c r="O112" s="256" t="s">
        <v>290</v>
      </c>
      <c r="P112" s="200" t="s">
        <v>290</v>
      </c>
      <c r="Q112" s="199" t="s">
        <v>290</v>
      </c>
      <c r="R112" s="256" t="s">
        <v>290</v>
      </c>
    </row>
    <row r="113" spans="1:18" x14ac:dyDescent="0.25">
      <c r="A113" s="204" t="s">
        <v>282</v>
      </c>
      <c r="B113" s="200" t="s">
        <v>290</v>
      </c>
      <c r="C113" s="254" t="s">
        <v>290</v>
      </c>
      <c r="D113" s="198" t="s">
        <v>290</v>
      </c>
      <c r="E113" s="199" t="s">
        <v>290</v>
      </c>
      <c r="F113" s="256" t="s">
        <v>290</v>
      </c>
      <c r="G113" s="200" t="s">
        <v>290</v>
      </c>
      <c r="H113" s="199" t="s">
        <v>290</v>
      </c>
      <c r="I113" s="256" t="s">
        <v>290</v>
      </c>
      <c r="J113" s="200" t="s">
        <v>290</v>
      </c>
      <c r="K113" s="199" t="s">
        <v>290</v>
      </c>
      <c r="L113" s="256" t="s">
        <v>290</v>
      </c>
      <c r="M113" s="200" t="s">
        <v>290</v>
      </c>
      <c r="N113" s="199" t="s">
        <v>290</v>
      </c>
      <c r="O113" s="256" t="s">
        <v>290</v>
      </c>
      <c r="P113" s="200" t="s">
        <v>290</v>
      </c>
      <c r="Q113" s="199" t="s">
        <v>290</v>
      </c>
      <c r="R113" s="256" t="s">
        <v>290</v>
      </c>
    </row>
    <row r="114" spans="1:18" x14ac:dyDescent="0.25">
      <c r="A114" s="204" t="s">
        <v>207</v>
      </c>
      <c r="B114" s="200" t="s">
        <v>290</v>
      </c>
      <c r="C114" s="254" t="s">
        <v>290</v>
      </c>
      <c r="D114" s="198" t="s">
        <v>290</v>
      </c>
      <c r="E114" s="199" t="s">
        <v>290</v>
      </c>
      <c r="F114" s="256" t="s">
        <v>290</v>
      </c>
      <c r="G114" s="200" t="s">
        <v>290</v>
      </c>
      <c r="H114" s="199" t="s">
        <v>290</v>
      </c>
      <c r="I114" s="256" t="s">
        <v>290</v>
      </c>
      <c r="J114" s="200" t="s">
        <v>290</v>
      </c>
      <c r="K114" s="199" t="s">
        <v>290</v>
      </c>
      <c r="L114" s="256" t="s">
        <v>290</v>
      </c>
      <c r="M114" s="200" t="s">
        <v>290</v>
      </c>
      <c r="N114" s="199" t="s">
        <v>290</v>
      </c>
      <c r="O114" s="256" t="s">
        <v>290</v>
      </c>
      <c r="P114" s="200" t="s">
        <v>290</v>
      </c>
      <c r="Q114" s="199" t="s">
        <v>290</v>
      </c>
      <c r="R114" s="256" t="s">
        <v>290</v>
      </c>
    </row>
    <row r="115" spans="1:18" x14ac:dyDescent="0.25">
      <c r="A115" s="204" t="s" vm="4">
        <v>5</v>
      </c>
      <c r="B115" s="200" t="s">
        <v>290</v>
      </c>
      <c r="C115" s="254" t="s">
        <v>290</v>
      </c>
      <c r="D115" s="198" t="s">
        <v>290</v>
      </c>
      <c r="E115" s="199" t="s">
        <v>290</v>
      </c>
      <c r="F115" s="256" t="s">
        <v>290</v>
      </c>
      <c r="G115" s="200" t="s">
        <v>290</v>
      </c>
      <c r="H115" s="199" t="s">
        <v>290</v>
      </c>
      <c r="I115" s="256" t="s">
        <v>290</v>
      </c>
      <c r="J115" s="200" t="s">
        <v>290</v>
      </c>
      <c r="K115" s="199" t="s">
        <v>290</v>
      </c>
      <c r="L115" s="256" t="s">
        <v>290</v>
      </c>
      <c r="M115" s="200" t="s">
        <v>290</v>
      </c>
      <c r="N115" s="199" t="s">
        <v>290</v>
      </c>
      <c r="O115" s="256" t="s">
        <v>290</v>
      </c>
      <c r="P115" s="200" t="s">
        <v>290</v>
      </c>
      <c r="Q115" s="199" t="s">
        <v>290</v>
      </c>
      <c r="R115" s="256" t="s">
        <v>290</v>
      </c>
    </row>
    <row r="116" spans="1:18" x14ac:dyDescent="0.25">
      <c r="A116" s="204" t="s" vm="5">
        <v>6</v>
      </c>
      <c r="B116" s="200" t="s">
        <v>290</v>
      </c>
      <c r="C116" s="254" t="s">
        <v>290</v>
      </c>
      <c r="D116" s="198" t="s">
        <v>290</v>
      </c>
      <c r="E116" s="199" t="s">
        <v>290</v>
      </c>
      <c r="F116" s="256" t="s">
        <v>290</v>
      </c>
      <c r="G116" s="200" t="s">
        <v>290</v>
      </c>
      <c r="H116" s="199" t="s">
        <v>290</v>
      </c>
      <c r="I116" s="256" t="s">
        <v>290</v>
      </c>
      <c r="J116" s="200" t="s">
        <v>290</v>
      </c>
      <c r="K116" s="199" t="s">
        <v>290</v>
      </c>
      <c r="L116" s="256" t="s">
        <v>290</v>
      </c>
      <c r="M116" s="200" t="s">
        <v>290</v>
      </c>
      <c r="N116" s="199" t="s">
        <v>290</v>
      </c>
      <c r="O116" s="256" t="s">
        <v>290</v>
      </c>
      <c r="P116" s="200" t="s">
        <v>290</v>
      </c>
      <c r="Q116" s="199" t="s">
        <v>290</v>
      </c>
      <c r="R116" s="256" t="s">
        <v>290</v>
      </c>
    </row>
    <row r="117" spans="1:18" x14ac:dyDescent="0.25">
      <c r="A117" s="204" t="s" vm="6">
        <v>7</v>
      </c>
      <c r="B117" s="200" t="s">
        <v>290</v>
      </c>
      <c r="C117" s="254" t="s">
        <v>290</v>
      </c>
      <c r="D117" s="198" t="s">
        <v>290</v>
      </c>
      <c r="E117" s="199" t="s">
        <v>290</v>
      </c>
      <c r="F117" s="256" t="s">
        <v>290</v>
      </c>
      <c r="G117" s="200" t="s">
        <v>290</v>
      </c>
      <c r="H117" s="199" t="s">
        <v>290</v>
      </c>
      <c r="I117" s="256" t="s">
        <v>290</v>
      </c>
      <c r="J117" s="200" t="s">
        <v>290</v>
      </c>
      <c r="K117" s="199" t="s">
        <v>290</v>
      </c>
      <c r="L117" s="256" t="s">
        <v>290</v>
      </c>
      <c r="M117" s="200" t="s">
        <v>290</v>
      </c>
      <c r="N117" s="199" t="s">
        <v>290</v>
      </c>
      <c r="O117" s="256" t="s">
        <v>290</v>
      </c>
      <c r="P117" s="200" t="s">
        <v>290</v>
      </c>
      <c r="Q117" s="199" t="s">
        <v>290</v>
      </c>
      <c r="R117" s="256" t="s">
        <v>290</v>
      </c>
    </row>
    <row r="118" spans="1:18" x14ac:dyDescent="0.25">
      <c r="A118" s="204" t="s" vm="7">
        <v>8</v>
      </c>
      <c r="B118" s="200" t="s">
        <v>290</v>
      </c>
      <c r="C118" s="254" t="s">
        <v>290</v>
      </c>
      <c r="D118" s="198" t="s">
        <v>290</v>
      </c>
      <c r="E118" s="199" t="s">
        <v>290</v>
      </c>
      <c r="F118" s="256" t="s">
        <v>290</v>
      </c>
      <c r="G118" s="200" t="s">
        <v>290</v>
      </c>
      <c r="H118" s="199" t="s">
        <v>290</v>
      </c>
      <c r="I118" s="256" t="s">
        <v>290</v>
      </c>
      <c r="J118" s="200" t="s">
        <v>290</v>
      </c>
      <c r="K118" s="199" t="s">
        <v>290</v>
      </c>
      <c r="L118" s="256" t="s">
        <v>290</v>
      </c>
      <c r="M118" s="200" t="s">
        <v>290</v>
      </c>
      <c r="N118" s="199" t="s">
        <v>290</v>
      </c>
      <c r="O118" s="256" t="s">
        <v>290</v>
      </c>
      <c r="P118" s="200" t="s">
        <v>290</v>
      </c>
      <c r="Q118" s="199" t="s">
        <v>290</v>
      </c>
      <c r="R118" s="256" t="s">
        <v>290</v>
      </c>
    </row>
    <row r="119" spans="1:18" x14ac:dyDescent="0.25">
      <c r="A119" s="204" t="s">
        <v>213</v>
      </c>
      <c r="B119" s="200" t="s">
        <v>290</v>
      </c>
      <c r="C119" s="254" t="s">
        <v>290</v>
      </c>
      <c r="D119" s="198" t="s">
        <v>290</v>
      </c>
      <c r="E119" s="199" t="s">
        <v>290</v>
      </c>
      <c r="F119" s="256" t="s">
        <v>290</v>
      </c>
      <c r="G119" s="200" t="s">
        <v>290</v>
      </c>
      <c r="H119" s="199" t="s">
        <v>290</v>
      </c>
      <c r="I119" s="256" t="s">
        <v>290</v>
      </c>
      <c r="J119" s="200" t="s">
        <v>290</v>
      </c>
      <c r="K119" s="199" t="s">
        <v>290</v>
      </c>
      <c r="L119" s="256" t="s">
        <v>290</v>
      </c>
      <c r="M119" s="200" t="s">
        <v>290</v>
      </c>
      <c r="N119" s="199" t="s">
        <v>290</v>
      </c>
      <c r="O119" s="256" t="s">
        <v>290</v>
      </c>
      <c r="P119" s="200" t="s">
        <v>290</v>
      </c>
      <c r="Q119" s="199" t="s">
        <v>290</v>
      </c>
      <c r="R119" s="256" t="s">
        <v>290</v>
      </c>
    </row>
    <row r="120" spans="1:18" x14ac:dyDescent="0.25">
      <c r="A120" s="204" t="s" vm="8">
        <v>9</v>
      </c>
      <c r="B120" s="200" t="s">
        <v>290</v>
      </c>
      <c r="C120" s="254" t="s">
        <v>290</v>
      </c>
      <c r="D120" s="198" t="s">
        <v>290</v>
      </c>
      <c r="E120" s="199" t="s">
        <v>290</v>
      </c>
      <c r="F120" s="256" t="s">
        <v>290</v>
      </c>
      <c r="G120" s="200" t="s">
        <v>290</v>
      </c>
      <c r="H120" s="199" t="s">
        <v>290</v>
      </c>
      <c r="I120" s="256" t="s">
        <v>290</v>
      </c>
      <c r="J120" s="200" t="s">
        <v>290</v>
      </c>
      <c r="K120" s="199" t="s">
        <v>290</v>
      </c>
      <c r="L120" s="256" t="s">
        <v>290</v>
      </c>
      <c r="M120" s="200" t="s">
        <v>290</v>
      </c>
      <c r="N120" s="199" t="s">
        <v>290</v>
      </c>
      <c r="O120" s="256" t="s">
        <v>290</v>
      </c>
      <c r="P120" s="200" t="s">
        <v>290</v>
      </c>
      <c r="Q120" s="199" t="s">
        <v>290</v>
      </c>
      <c r="R120" s="256" t="s">
        <v>290</v>
      </c>
    </row>
    <row r="121" spans="1:18" x14ac:dyDescent="0.25">
      <c r="A121" s="204" t="s" vm="9">
        <v>10</v>
      </c>
      <c r="B121" s="200" t="s">
        <v>290</v>
      </c>
      <c r="C121" s="254" t="s">
        <v>290</v>
      </c>
      <c r="D121" s="198" t="s">
        <v>290</v>
      </c>
      <c r="E121" s="199" t="s">
        <v>290</v>
      </c>
      <c r="F121" s="256" t="s">
        <v>290</v>
      </c>
      <c r="G121" s="200" t="s">
        <v>290</v>
      </c>
      <c r="H121" s="199" t="s">
        <v>290</v>
      </c>
      <c r="I121" s="256" t="s">
        <v>290</v>
      </c>
      <c r="J121" s="200" t="s">
        <v>290</v>
      </c>
      <c r="K121" s="199" t="s">
        <v>290</v>
      </c>
      <c r="L121" s="256" t="s">
        <v>290</v>
      </c>
      <c r="M121" s="200" t="s">
        <v>290</v>
      </c>
      <c r="N121" s="199" t="s">
        <v>290</v>
      </c>
      <c r="O121" s="256" t="s">
        <v>290</v>
      </c>
      <c r="P121" s="200" t="s">
        <v>290</v>
      </c>
      <c r="Q121" s="199" t="s">
        <v>290</v>
      </c>
      <c r="R121" s="256" t="s">
        <v>290</v>
      </c>
    </row>
    <row r="122" spans="1:18" x14ac:dyDescent="0.25">
      <c r="A122" s="204" t="s" vm="10">
        <v>11</v>
      </c>
      <c r="B122" s="200" t="s">
        <v>290</v>
      </c>
      <c r="C122" s="254" t="s">
        <v>290</v>
      </c>
      <c r="D122" s="198" t="s">
        <v>290</v>
      </c>
      <c r="E122" s="199" t="s">
        <v>290</v>
      </c>
      <c r="F122" s="256" t="s">
        <v>290</v>
      </c>
      <c r="G122" s="200" t="s">
        <v>290</v>
      </c>
      <c r="H122" s="199" t="s">
        <v>290</v>
      </c>
      <c r="I122" s="256" t="s">
        <v>290</v>
      </c>
      <c r="J122" s="200" t="s">
        <v>290</v>
      </c>
      <c r="K122" s="199" t="s">
        <v>290</v>
      </c>
      <c r="L122" s="256" t="s">
        <v>290</v>
      </c>
      <c r="M122" s="200" t="s">
        <v>290</v>
      </c>
      <c r="N122" s="199" t="s">
        <v>290</v>
      </c>
      <c r="O122" s="256" t="s">
        <v>290</v>
      </c>
      <c r="P122" s="200" t="s">
        <v>290</v>
      </c>
      <c r="Q122" s="199" t="s">
        <v>290</v>
      </c>
      <c r="R122" s="256" t="s">
        <v>290</v>
      </c>
    </row>
    <row r="123" spans="1:18" x14ac:dyDescent="0.25">
      <c r="A123" s="204" t="s" vm="11">
        <v>12</v>
      </c>
      <c r="B123" s="200" t="s">
        <v>290</v>
      </c>
      <c r="C123" s="254" t="s">
        <v>290</v>
      </c>
      <c r="D123" s="198" t="s">
        <v>290</v>
      </c>
      <c r="E123" s="199" t="s">
        <v>290</v>
      </c>
      <c r="F123" s="256" t="s">
        <v>290</v>
      </c>
      <c r="G123" s="200" t="s">
        <v>290</v>
      </c>
      <c r="H123" s="199" t="s">
        <v>290</v>
      </c>
      <c r="I123" s="256" t="s">
        <v>290</v>
      </c>
      <c r="J123" s="200" t="s">
        <v>290</v>
      </c>
      <c r="K123" s="199" t="s">
        <v>290</v>
      </c>
      <c r="L123" s="256" t="s">
        <v>290</v>
      </c>
      <c r="M123" s="200" t="s">
        <v>290</v>
      </c>
      <c r="N123" s="199" t="s">
        <v>290</v>
      </c>
      <c r="O123" s="256" t="s">
        <v>290</v>
      </c>
      <c r="P123" s="200" t="s">
        <v>290</v>
      </c>
      <c r="Q123" s="199" t="s">
        <v>290</v>
      </c>
      <c r="R123" s="256" t="s">
        <v>290</v>
      </c>
    </row>
    <row r="124" spans="1:18" x14ac:dyDescent="0.25">
      <c r="A124" s="204" t="s" vm="13">
        <v>14</v>
      </c>
      <c r="B124" s="200" t="s">
        <v>290</v>
      </c>
      <c r="C124" s="254" t="s">
        <v>290</v>
      </c>
      <c r="D124" s="198" t="s">
        <v>290</v>
      </c>
      <c r="E124" s="199" t="s">
        <v>290</v>
      </c>
      <c r="F124" s="256" t="s">
        <v>290</v>
      </c>
      <c r="G124" s="200" t="s">
        <v>290</v>
      </c>
      <c r="H124" s="199" t="s">
        <v>290</v>
      </c>
      <c r="I124" s="256" t="s">
        <v>290</v>
      </c>
      <c r="J124" s="200" t="s">
        <v>290</v>
      </c>
      <c r="K124" s="199" t="s">
        <v>290</v>
      </c>
      <c r="L124" s="256" t="s">
        <v>290</v>
      </c>
      <c r="M124" s="200" t="s">
        <v>290</v>
      </c>
      <c r="N124" s="199" t="s">
        <v>290</v>
      </c>
      <c r="O124" s="256" t="s">
        <v>290</v>
      </c>
      <c r="P124" s="200" t="s">
        <v>290</v>
      </c>
      <c r="Q124" s="199" t="s">
        <v>290</v>
      </c>
      <c r="R124" s="256" t="s">
        <v>290</v>
      </c>
    </row>
    <row r="125" spans="1:18" x14ac:dyDescent="0.25">
      <c r="A125" s="204" t="s" vm="14">
        <v>15</v>
      </c>
      <c r="B125" s="200" t="s">
        <v>290</v>
      </c>
      <c r="C125" s="254" t="s">
        <v>290</v>
      </c>
      <c r="D125" s="198" t="s">
        <v>290</v>
      </c>
      <c r="E125" s="199" t="s">
        <v>290</v>
      </c>
      <c r="F125" s="256" t="s">
        <v>290</v>
      </c>
      <c r="G125" s="200" t="s">
        <v>290</v>
      </c>
      <c r="H125" s="199" t="s">
        <v>290</v>
      </c>
      <c r="I125" s="256" t="s">
        <v>290</v>
      </c>
      <c r="J125" s="200" t="s">
        <v>290</v>
      </c>
      <c r="K125" s="199" t="s">
        <v>290</v>
      </c>
      <c r="L125" s="256" t="s">
        <v>290</v>
      </c>
      <c r="M125" s="200" t="s">
        <v>290</v>
      </c>
      <c r="N125" s="199" t="s">
        <v>290</v>
      </c>
      <c r="O125" s="256" t="s">
        <v>290</v>
      </c>
      <c r="P125" s="200" t="s">
        <v>290</v>
      </c>
      <c r="Q125" s="199" t="s">
        <v>290</v>
      </c>
      <c r="R125" s="256" t="s">
        <v>290</v>
      </c>
    </row>
    <row r="126" spans="1:18" x14ac:dyDescent="0.25">
      <c r="A126" s="204" t="s" vm="17">
        <v>18</v>
      </c>
      <c r="B126" s="200" t="s">
        <v>290</v>
      </c>
      <c r="C126" s="254" t="s">
        <v>290</v>
      </c>
      <c r="D126" s="198" t="s">
        <v>290</v>
      </c>
      <c r="E126" s="199" t="s">
        <v>290</v>
      </c>
      <c r="F126" s="256" t="s">
        <v>290</v>
      </c>
      <c r="G126" s="200" t="s">
        <v>290</v>
      </c>
      <c r="H126" s="199" t="s">
        <v>290</v>
      </c>
      <c r="I126" s="256" t="s">
        <v>290</v>
      </c>
      <c r="J126" s="200" t="s">
        <v>290</v>
      </c>
      <c r="K126" s="199" t="s">
        <v>290</v>
      </c>
      <c r="L126" s="256" t="s">
        <v>290</v>
      </c>
      <c r="M126" s="200" t="s">
        <v>290</v>
      </c>
      <c r="N126" s="199" t="s">
        <v>290</v>
      </c>
      <c r="O126" s="256" t="s">
        <v>290</v>
      </c>
      <c r="P126" s="200" t="s">
        <v>290</v>
      </c>
      <c r="Q126" s="199" t="s">
        <v>290</v>
      </c>
      <c r="R126" s="256" t="s">
        <v>290</v>
      </c>
    </row>
    <row r="127" spans="1:18" x14ac:dyDescent="0.25">
      <c r="A127" s="204" t="s">
        <v>214</v>
      </c>
      <c r="B127" s="200" t="s">
        <v>290</v>
      </c>
      <c r="C127" s="254" t="s">
        <v>290</v>
      </c>
      <c r="D127" s="198" t="s">
        <v>290</v>
      </c>
      <c r="E127" s="199" t="s">
        <v>290</v>
      </c>
      <c r="F127" s="256" t="s">
        <v>290</v>
      </c>
      <c r="G127" s="200" t="s">
        <v>290</v>
      </c>
      <c r="H127" s="199" t="s">
        <v>290</v>
      </c>
      <c r="I127" s="256" t="s">
        <v>290</v>
      </c>
      <c r="J127" s="200" t="s">
        <v>290</v>
      </c>
      <c r="K127" s="199" t="s">
        <v>290</v>
      </c>
      <c r="L127" s="256" t="s">
        <v>290</v>
      </c>
      <c r="M127" s="200" t="s">
        <v>290</v>
      </c>
      <c r="N127" s="199" t="s">
        <v>290</v>
      </c>
      <c r="O127" s="256" t="s">
        <v>290</v>
      </c>
      <c r="P127" s="200" t="s">
        <v>290</v>
      </c>
      <c r="Q127" s="199" t="s">
        <v>290</v>
      </c>
      <c r="R127" s="256" t="s">
        <v>290</v>
      </c>
    </row>
    <row r="128" spans="1:18" x14ac:dyDescent="0.25">
      <c r="A128" s="204" t="s" vm="19">
        <v>20</v>
      </c>
      <c r="B128" s="200" t="s">
        <v>290</v>
      </c>
      <c r="C128" s="254" t="s">
        <v>290</v>
      </c>
      <c r="D128" s="198" t="s">
        <v>290</v>
      </c>
      <c r="E128" s="199" t="s">
        <v>290</v>
      </c>
      <c r="F128" s="256" t="s">
        <v>290</v>
      </c>
      <c r="G128" s="200" t="s">
        <v>290</v>
      </c>
      <c r="H128" s="199" t="s">
        <v>290</v>
      </c>
      <c r="I128" s="256" t="s">
        <v>290</v>
      </c>
      <c r="J128" s="200" t="s">
        <v>290</v>
      </c>
      <c r="K128" s="199" t="s">
        <v>290</v>
      </c>
      <c r="L128" s="256" t="s">
        <v>290</v>
      </c>
      <c r="M128" s="200" t="s">
        <v>290</v>
      </c>
      <c r="N128" s="199" t="s">
        <v>290</v>
      </c>
      <c r="O128" s="256" t="s">
        <v>290</v>
      </c>
      <c r="P128" s="200" t="s">
        <v>290</v>
      </c>
      <c r="Q128" s="199" t="s">
        <v>290</v>
      </c>
      <c r="R128" s="256" t="s">
        <v>290</v>
      </c>
    </row>
    <row r="129" spans="1:18" x14ac:dyDescent="0.25">
      <c r="A129" s="204" t="s" vm="20">
        <v>21</v>
      </c>
      <c r="B129" s="200" t="s">
        <v>290</v>
      </c>
      <c r="C129" s="254" t="s">
        <v>290</v>
      </c>
      <c r="D129" s="198" t="s">
        <v>290</v>
      </c>
      <c r="E129" s="199" t="s">
        <v>290</v>
      </c>
      <c r="F129" s="256" t="s">
        <v>290</v>
      </c>
      <c r="G129" s="200" t="s">
        <v>290</v>
      </c>
      <c r="H129" s="199" t="s">
        <v>290</v>
      </c>
      <c r="I129" s="256" t="s">
        <v>290</v>
      </c>
      <c r="J129" s="200" t="s">
        <v>290</v>
      </c>
      <c r="K129" s="199" t="s">
        <v>290</v>
      </c>
      <c r="L129" s="256" t="s">
        <v>290</v>
      </c>
      <c r="M129" s="200" t="s">
        <v>290</v>
      </c>
      <c r="N129" s="199" t="s">
        <v>290</v>
      </c>
      <c r="O129" s="256" t="s">
        <v>290</v>
      </c>
      <c r="P129" s="200" t="s">
        <v>290</v>
      </c>
      <c r="Q129" s="199" t="s">
        <v>290</v>
      </c>
      <c r="R129" s="256" t="s">
        <v>290</v>
      </c>
    </row>
    <row r="130" spans="1:18" s="214" customFormat="1" ht="15.75" thickBot="1" x14ac:dyDescent="0.3">
      <c r="A130" s="210" t="s">
        <v>101</v>
      </c>
      <c r="B130" s="211" t="s">
        <v>290</v>
      </c>
      <c r="C130" s="255" t="s">
        <v>290</v>
      </c>
      <c r="D130" s="212" t="s">
        <v>290</v>
      </c>
      <c r="E130" s="213" t="s">
        <v>290</v>
      </c>
      <c r="F130" s="257" t="s">
        <v>290</v>
      </c>
      <c r="G130" s="211" t="s">
        <v>290</v>
      </c>
      <c r="H130" s="213" t="s">
        <v>290</v>
      </c>
      <c r="I130" s="257" t="s">
        <v>290</v>
      </c>
      <c r="J130" s="211" t="s">
        <v>290</v>
      </c>
      <c r="K130" s="213" t="s">
        <v>290</v>
      </c>
      <c r="L130" s="257" t="s">
        <v>290</v>
      </c>
      <c r="M130" s="211" t="s">
        <v>290</v>
      </c>
      <c r="N130" s="213" t="s">
        <v>290</v>
      </c>
      <c r="O130" s="257" t="s">
        <v>290</v>
      </c>
      <c r="P130" s="211" t="s">
        <v>290</v>
      </c>
      <c r="Q130" s="213" t="s">
        <v>290</v>
      </c>
      <c r="R130" s="219" t="s">
        <v>290</v>
      </c>
    </row>
    <row r="131" spans="1:18" ht="15.75" thickTop="1" x14ac:dyDescent="0.25">
      <c r="B131" s="199"/>
      <c r="C131" s="216"/>
      <c r="D131" s="199"/>
    </row>
    <row r="133" spans="1:18" ht="15" customHeight="1" x14ac:dyDescent="0.25">
      <c r="A133" s="307" t="s">
        <v>35</v>
      </c>
      <c r="B133" s="310" t="s">
        <v>74</v>
      </c>
      <c r="C133" s="311"/>
      <c r="D133" s="291" t="s">
        <v>75</v>
      </c>
      <c r="E133" s="291"/>
      <c r="F133" s="306"/>
      <c r="G133" s="305" t="s">
        <v>76</v>
      </c>
      <c r="H133" s="291"/>
      <c r="I133" s="306"/>
      <c r="J133" s="305" t="s">
        <v>77</v>
      </c>
      <c r="K133" s="291"/>
      <c r="L133" s="306"/>
      <c r="M133" s="305" t="s">
        <v>182</v>
      </c>
      <c r="N133" s="291"/>
      <c r="O133" s="306"/>
      <c r="P133" s="305" t="s">
        <v>183</v>
      </c>
      <c r="Q133" s="291"/>
      <c r="R133" s="306"/>
    </row>
    <row r="134" spans="1:18" x14ac:dyDescent="0.25">
      <c r="A134" s="308"/>
      <c r="B134" s="120" t="s">
        <v>44</v>
      </c>
      <c r="C134" s="123" t="s">
        <v>111</v>
      </c>
      <c r="D134" s="93" t="s">
        <v>44</v>
      </c>
      <c r="E134" s="93" t="s">
        <v>43</v>
      </c>
      <c r="F134" s="118" t="s">
        <v>111</v>
      </c>
      <c r="G134" s="120" t="s">
        <v>44</v>
      </c>
      <c r="H134" s="93" t="s">
        <v>41</v>
      </c>
      <c r="I134" s="118" t="s">
        <v>111</v>
      </c>
      <c r="J134" s="120" t="s">
        <v>44</v>
      </c>
      <c r="K134" s="93" t="s">
        <v>41</v>
      </c>
      <c r="L134" s="118" t="s">
        <v>111</v>
      </c>
      <c r="M134" s="120" t="s">
        <v>44</v>
      </c>
      <c r="N134" s="93" t="s">
        <v>43</v>
      </c>
      <c r="O134" s="118" t="s">
        <v>111</v>
      </c>
      <c r="P134" s="120" t="s">
        <v>44</v>
      </c>
      <c r="Q134" s="93" t="s">
        <v>43</v>
      </c>
      <c r="R134" s="118" t="s">
        <v>111</v>
      </c>
    </row>
    <row r="135" spans="1:18" x14ac:dyDescent="0.25">
      <c r="A135" s="309"/>
      <c r="B135" s="121"/>
      <c r="C135" s="124" t="s">
        <v>169</v>
      </c>
      <c r="D135" s="94"/>
      <c r="E135" s="94"/>
      <c r="F135" s="119" t="s">
        <v>169</v>
      </c>
      <c r="G135" s="121"/>
      <c r="H135" s="94"/>
      <c r="I135" s="119" t="s">
        <v>169</v>
      </c>
      <c r="J135" s="121"/>
      <c r="K135" s="94"/>
      <c r="L135" s="119" t="s">
        <v>169</v>
      </c>
      <c r="M135" s="121"/>
      <c r="N135" s="94"/>
      <c r="O135" s="119" t="s">
        <v>169</v>
      </c>
      <c r="P135" s="121"/>
      <c r="Q135" s="94"/>
      <c r="R135" s="119" t="s">
        <v>169</v>
      </c>
    </row>
    <row r="136" spans="1:18" x14ac:dyDescent="0.25">
      <c r="A136" s="204" t="s">
        <v>212</v>
      </c>
      <c r="B136" s="200" t="s">
        <v>290</v>
      </c>
      <c r="C136" s="254" t="s">
        <v>290</v>
      </c>
      <c r="D136" s="198" t="s">
        <v>290</v>
      </c>
      <c r="E136" s="199" t="s">
        <v>290</v>
      </c>
      <c r="F136" s="256" t="s">
        <v>290</v>
      </c>
      <c r="G136" s="200" t="s">
        <v>290</v>
      </c>
      <c r="H136" s="199" t="s">
        <v>290</v>
      </c>
      <c r="I136" s="256" t="s">
        <v>290</v>
      </c>
      <c r="J136" s="200" t="s">
        <v>290</v>
      </c>
      <c r="K136" s="199" t="s">
        <v>290</v>
      </c>
      <c r="L136" s="256" t="s">
        <v>290</v>
      </c>
      <c r="M136" s="200" t="s">
        <v>290</v>
      </c>
      <c r="N136" s="199" t="s">
        <v>290</v>
      </c>
      <c r="O136" s="256" t="s">
        <v>290</v>
      </c>
      <c r="P136" s="200" t="s">
        <v>290</v>
      </c>
      <c r="Q136" s="199" t="s">
        <v>290</v>
      </c>
      <c r="R136" s="256" t="s">
        <v>290</v>
      </c>
    </row>
    <row r="137" spans="1:18" x14ac:dyDescent="0.25">
      <c r="A137" s="204" t="s" vm="1">
        <v>2</v>
      </c>
      <c r="B137" s="200" t="s">
        <v>290</v>
      </c>
      <c r="C137" s="254" t="s">
        <v>290</v>
      </c>
      <c r="D137" s="198" t="s">
        <v>290</v>
      </c>
      <c r="E137" s="199" t="s">
        <v>290</v>
      </c>
      <c r="F137" s="256" t="s">
        <v>290</v>
      </c>
      <c r="G137" s="200" t="s">
        <v>290</v>
      </c>
      <c r="H137" s="199" t="s">
        <v>290</v>
      </c>
      <c r="I137" s="256" t="s">
        <v>290</v>
      </c>
      <c r="J137" s="200" t="s">
        <v>290</v>
      </c>
      <c r="K137" s="199" t="s">
        <v>290</v>
      </c>
      <c r="L137" s="256" t="s">
        <v>290</v>
      </c>
      <c r="M137" s="200" t="s">
        <v>290</v>
      </c>
      <c r="N137" s="199" t="s">
        <v>290</v>
      </c>
      <c r="O137" s="256" t="s">
        <v>290</v>
      </c>
      <c r="P137" s="200" t="s">
        <v>290</v>
      </c>
      <c r="Q137" s="199" t="s">
        <v>290</v>
      </c>
      <c r="R137" s="256" t="s">
        <v>290</v>
      </c>
    </row>
    <row r="138" spans="1:18" x14ac:dyDescent="0.25">
      <c r="A138" s="204" t="s" vm="2">
        <v>3</v>
      </c>
      <c r="B138" s="200" t="s">
        <v>290</v>
      </c>
      <c r="C138" s="254" t="s">
        <v>290</v>
      </c>
      <c r="D138" s="198" t="s">
        <v>290</v>
      </c>
      <c r="E138" s="199" t="s">
        <v>290</v>
      </c>
      <c r="F138" s="256" t="s">
        <v>290</v>
      </c>
      <c r="G138" s="200" t="s">
        <v>290</v>
      </c>
      <c r="H138" s="199" t="s">
        <v>290</v>
      </c>
      <c r="I138" s="256" t="s">
        <v>290</v>
      </c>
      <c r="J138" s="200" t="s">
        <v>290</v>
      </c>
      <c r="K138" s="199" t="s">
        <v>290</v>
      </c>
      <c r="L138" s="256" t="s">
        <v>290</v>
      </c>
      <c r="M138" s="200" t="s">
        <v>290</v>
      </c>
      <c r="N138" s="199" t="s">
        <v>290</v>
      </c>
      <c r="O138" s="256" t="s">
        <v>290</v>
      </c>
      <c r="P138" s="200" t="s">
        <v>290</v>
      </c>
      <c r="Q138" s="199" t="s">
        <v>290</v>
      </c>
      <c r="R138" s="256" t="s">
        <v>290</v>
      </c>
    </row>
    <row r="139" spans="1:18" x14ac:dyDescent="0.25">
      <c r="A139" s="204" t="s">
        <v>282</v>
      </c>
      <c r="B139" s="200" t="s">
        <v>290</v>
      </c>
      <c r="C139" s="254" t="s">
        <v>290</v>
      </c>
      <c r="D139" s="198" t="s">
        <v>290</v>
      </c>
      <c r="E139" s="199" t="s">
        <v>290</v>
      </c>
      <c r="F139" s="256" t="s">
        <v>290</v>
      </c>
      <c r="G139" s="200" t="s">
        <v>290</v>
      </c>
      <c r="H139" s="199" t="s">
        <v>290</v>
      </c>
      <c r="I139" s="256" t="s">
        <v>290</v>
      </c>
      <c r="J139" s="200" t="s">
        <v>290</v>
      </c>
      <c r="K139" s="199" t="s">
        <v>290</v>
      </c>
      <c r="L139" s="256" t="s">
        <v>290</v>
      </c>
      <c r="M139" s="200" t="s">
        <v>290</v>
      </c>
      <c r="N139" s="199" t="s">
        <v>290</v>
      </c>
      <c r="O139" s="256" t="s">
        <v>290</v>
      </c>
      <c r="P139" s="200" t="s">
        <v>290</v>
      </c>
      <c r="Q139" s="199" t="s">
        <v>290</v>
      </c>
      <c r="R139" s="256" t="s">
        <v>290</v>
      </c>
    </row>
    <row r="140" spans="1:18" x14ac:dyDescent="0.25">
      <c r="A140" s="204" t="s">
        <v>207</v>
      </c>
      <c r="B140" s="200" t="s">
        <v>290</v>
      </c>
      <c r="C140" s="254" t="s">
        <v>290</v>
      </c>
      <c r="D140" s="198" t="s">
        <v>290</v>
      </c>
      <c r="E140" s="199" t="s">
        <v>290</v>
      </c>
      <c r="F140" s="256" t="s">
        <v>290</v>
      </c>
      <c r="G140" s="200" t="s">
        <v>290</v>
      </c>
      <c r="H140" s="199" t="s">
        <v>290</v>
      </c>
      <c r="I140" s="256" t="s">
        <v>290</v>
      </c>
      <c r="J140" s="200" t="s">
        <v>290</v>
      </c>
      <c r="K140" s="199" t="s">
        <v>290</v>
      </c>
      <c r="L140" s="256" t="s">
        <v>290</v>
      </c>
      <c r="M140" s="200" t="s">
        <v>290</v>
      </c>
      <c r="N140" s="199" t="s">
        <v>290</v>
      </c>
      <c r="O140" s="256" t="s">
        <v>290</v>
      </c>
      <c r="P140" s="200" t="s">
        <v>290</v>
      </c>
      <c r="Q140" s="199" t="s">
        <v>290</v>
      </c>
      <c r="R140" s="256" t="s">
        <v>290</v>
      </c>
    </row>
    <row r="141" spans="1:18" x14ac:dyDescent="0.25">
      <c r="A141" s="204" t="s" vm="4">
        <v>5</v>
      </c>
      <c r="B141" s="200" t="s">
        <v>290</v>
      </c>
      <c r="C141" s="254" t="s">
        <v>290</v>
      </c>
      <c r="D141" s="198" t="s">
        <v>290</v>
      </c>
      <c r="E141" s="199" t="s">
        <v>290</v>
      </c>
      <c r="F141" s="256" t="s">
        <v>290</v>
      </c>
      <c r="G141" s="200" t="s">
        <v>290</v>
      </c>
      <c r="H141" s="199" t="s">
        <v>290</v>
      </c>
      <c r="I141" s="256" t="s">
        <v>290</v>
      </c>
      <c r="J141" s="200" t="s">
        <v>290</v>
      </c>
      <c r="K141" s="199" t="s">
        <v>290</v>
      </c>
      <c r="L141" s="256" t="s">
        <v>290</v>
      </c>
      <c r="M141" s="200" t="s">
        <v>290</v>
      </c>
      <c r="N141" s="199" t="s">
        <v>290</v>
      </c>
      <c r="O141" s="256" t="s">
        <v>290</v>
      </c>
      <c r="P141" s="200" t="s">
        <v>290</v>
      </c>
      <c r="Q141" s="199" t="s">
        <v>290</v>
      </c>
      <c r="R141" s="256" t="s">
        <v>290</v>
      </c>
    </row>
    <row r="142" spans="1:18" x14ac:dyDescent="0.25">
      <c r="A142" s="204" t="s" vm="5">
        <v>6</v>
      </c>
      <c r="B142" s="200" t="s">
        <v>290</v>
      </c>
      <c r="C142" s="254" t="s">
        <v>290</v>
      </c>
      <c r="D142" s="198" t="s">
        <v>290</v>
      </c>
      <c r="E142" s="199" t="s">
        <v>290</v>
      </c>
      <c r="F142" s="256" t="s">
        <v>290</v>
      </c>
      <c r="G142" s="200" t="s">
        <v>290</v>
      </c>
      <c r="H142" s="199" t="s">
        <v>290</v>
      </c>
      <c r="I142" s="256" t="s">
        <v>290</v>
      </c>
      <c r="J142" s="200" t="s">
        <v>290</v>
      </c>
      <c r="K142" s="199" t="s">
        <v>290</v>
      </c>
      <c r="L142" s="256" t="s">
        <v>290</v>
      </c>
      <c r="M142" s="200" t="s">
        <v>290</v>
      </c>
      <c r="N142" s="199" t="s">
        <v>290</v>
      </c>
      <c r="O142" s="256" t="s">
        <v>290</v>
      </c>
      <c r="P142" s="200" t="s">
        <v>290</v>
      </c>
      <c r="Q142" s="199" t="s">
        <v>290</v>
      </c>
      <c r="R142" s="256" t="s">
        <v>290</v>
      </c>
    </row>
    <row r="143" spans="1:18" x14ac:dyDescent="0.25">
      <c r="A143" s="204" t="s" vm="6">
        <v>7</v>
      </c>
      <c r="B143" s="200" t="s">
        <v>290</v>
      </c>
      <c r="C143" s="254" t="s">
        <v>290</v>
      </c>
      <c r="D143" s="198" t="s">
        <v>290</v>
      </c>
      <c r="E143" s="199" t="s">
        <v>290</v>
      </c>
      <c r="F143" s="256" t="s">
        <v>290</v>
      </c>
      <c r="G143" s="200" t="s">
        <v>290</v>
      </c>
      <c r="H143" s="199" t="s">
        <v>290</v>
      </c>
      <c r="I143" s="256" t="s">
        <v>290</v>
      </c>
      <c r="J143" s="200" t="s">
        <v>290</v>
      </c>
      <c r="K143" s="199" t="s">
        <v>290</v>
      </c>
      <c r="L143" s="256" t="s">
        <v>290</v>
      </c>
      <c r="M143" s="200" t="s">
        <v>290</v>
      </c>
      <c r="N143" s="199" t="s">
        <v>290</v>
      </c>
      <c r="O143" s="256" t="s">
        <v>290</v>
      </c>
      <c r="P143" s="200" t="s">
        <v>290</v>
      </c>
      <c r="Q143" s="199" t="s">
        <v>290</v>
      </c>
      <c r="R143" s="256" t="s">
        <v>290</v>
      </c>
    </row>
    <row r="144" spans="1:18" x14ac:dyDescent="0.25">
      <c r="A144" s="204" t="s" vm="7">
        <v>8</v>
      </c>
      <c r="B144" s="200" t="s">
        <v>290</v>
      </c>
      <c r="C144" s="254" t="s">
        <v>290</v>
      </c>
      <c r="D144" s="198" t="s">
        <v>290</v>
      </c>
      <c r="E144" s="199" t="s">
        <v>290</v>
      </c>
      <c r="F144" s="256" t="s">
        <v>290</v>
      </c>
      <c r="G144" s="200" t="s">
        <v>290</v>
      </c>
      <c r="H144" s="199" t="s">
        <v>290</v>
      </c>
      <c r="I144" s="256" t="s">
        <v>290</v>
      </c>
      <c r="J144" s="200" t="s">
        <v>290</v>
      </c>
      <c r="K144" s="199" t="s">
        <v>290</v>
      </c>
      <c r="L144" s="256" t="s">
        <v>290</v>
      </c>
      <c r="M144" s="200" t="s">
        <v>290</v>
      </c>
      <c r="N144" s="199" t="s">
        <v>290</v>
      </c>
      <c r="O144" s="256" t="s">
        <v>290</v>
      </c>
      <c r="P144" s="200" t="s">
        <v>290</v>
      </c>
      <c r="Q144" s="199" t="s">
        <v>290</v>
      </c>
      <c r="R144" s="256" t="s">
        <v>290</v>
      </c>
    </row>
    <row r="145" spans="1:18" x14ac:dyDescent="0.25">
      <c r="A145" s="204" t="s">
        <v>213</v>
      </c>
      <c r="B145" s="200" t="s">
        <v>290</v>
      </c>
      <c r="C145" s="254" t="s">
        <v>290</v>
      </c>
      <c r="D145" s="198" t="s">
        <v>290</v>
      </c>
      <c r="E145" s="199" t="s">
        <v>290</v>
      </c>
      <c r="F145" s="256" t="s">
        <v>290</v>
      </c>
      <c r="G145" s="200" t="s">
        <v>290</v>
      </c>
      <c r="H145" s="199" t="s">
        <v>290</v>
      </c>
      <c r="I145" s="256" t="s">
        <v>290</v>
      </c>
      <c r="J145" s="200" t="s">
        <v>290</v>
      </c>
      <c r="K145" s="199" t="s">
        <v>290</v>
      </c>
      <c r="L145" s="256" t="s">
        <v>290</v>
      </c>
      <c r="M145" s="200" t="s">
        <v>290</v>
      </c>
      <c r="N145" s="199" t="s">
        <v>290</v>
      </c>
      <c r="O145" s="256" t="s">
        <v>290</v>
      </c>
      <c r="P145" s="200" t="s">
        <v>290</v>
      </c>
      <c r="Q145" s="199" t="s">
        <v>290</v>
      </c>
      <c r="R145" s="256" t="s">
        <v>290</v>
      </c>
    </row>
    <row r="146" spans="1:18" x14ac:dyDescent="0.25">
      <c r="A146" s="204" t="s" vm="8">
        <v>9</v>
      </c>
      <c r="B146" s="200" t="s">
        <v>290</v>
      </c>
      <c r="C146" s="254" t="s">
        <v>290</v>
      </c>
      <c r="D146" s="198" t="s">
        <v>290</v>
      </c>
      <c r="E146" s="199" t="s">
        <v>290</v>
      </c>
      <c r="F146" s="256" t="s">
        <v>290</v>
      </c>
      <c r="G146" s="200" t="s">
        <v>290</v>
      </c>
      <c r="H146" s="199" t="s">
        <v>290</v>
      </c>
      <c r="I146" s="256" t="s">
        <v>290</v>
      </c>
      <c r="J146" s="200" t="s">
        <v>290</v>
      </c>
      <c r="K146" s="199" t="s">
        <v>290</v>
      </c>
      <c r="L146" s="256" t="s">
        <v>290</v>
      </c>
      <c r="M146" s="200" t="s">
        <v>290</v>
      </c>
      <c r="N146" s="199" t="s">
        <v>290</v>
      </c>
      <c r="O146" s="256" t="s">
        <v>290</v>
      </c>
      <c r="P146" s="200" t="s">
        <v>290</v>
      </c>
      <c r="Q146" s="199" t="s">
        <v>290</v>
      </c>
      <c r="R146" s="256" t="s">
        <v>290</v>
      </c>
    </row>
    <row r="147" spans="1:18" x14ac:dyDescent="0.25">
      <c r="A147" s="204" t="s" vm="9">
        <v>10</v>
      </c>
      <c r="B147" s="200" t="s">
        <v>290</v>
      </c>
      <c r="C147" s="254" t="s">
        <v>290</v>
      </c>
      <c r="D147" s="198" t="s">
        <v>290</v>
      </c>
      <c r="E147" s="199" t="s">
        <v>290</v>
      </c>
      <c r="F147" s="256" t="s">
        <v>290</v>
      </c>
      <c r="G147" s="200" t="s">
        <v>290</v>
      </c>
      <c r="H147" s="199" t="s">
        <v>290</v>
      </c>
      <c r="I147" s="256" t="s">
        <v>290</v>
      </c>
      <c r="J147" s="200" t="s">
        <v>290</v>
      </c>
      <c r="K147" s="199" t="s">
        <v>290</v>
      </c>
      <c r="L147" s="256" t="s">
        <v>290</v>
      </c>
      <c r="M147" s="200" t="s">
        <v>290</v>
      </c>
      <c r="N147" s="199" t="s">
        <v>290</v>
      </c>
      <c r="O147" s="256" t="s">
        <v>290</v>
      </c>
      <c r="P147" s="200" t="s">
        <v>290</v>
      </c>
      <c r="Q147" s="199" t="s">
        <v>290</v>
      </c>
      <c r="R147" s="256" t="s">
        <v>290</v>
      </c>
    </row>
    <row r="148" spans="1:18" x14ac:dyDescent="0.25">
      <c r="A148" s="204" t="s" vm="10">
        <v>11</v>
      </c>
      <c r="B148" s="200" t="s">
        <v>290</v>
      </c>
      <c r="C148" s="254" t="s">
        <v>290</v>
      </c>
      <c r="D148" s="198" t="s">
        <v>290</v>
      </c>
      <c r="E148" s="199" t="s">
        <v>290</v>
      </c>
      <c r="F148" s="256" t="s">
        <v>290</v>
      </c>
      <c r="G148" s="200" t="s">
        <v>290</v>
      </c>
      <c r="H148" s="199" t="s">
        <v>290</v>
      </c>
      <c r="I148" s="256" t="s">
        <v>290</v>
      </c>
      <c r="J148" s="200" t="s">
        <v>290</v>
      </c>
      <c r="K148" s="199" t="s">
        <v>290</v>
      </c>
      <c r="L148" s="256" t="s">
        <v>290</v>
      </c>
      <c r="M148" s="200" t="s">
        <v>290</v>
      </c>
      <c r="N148" s="199" t="s">
        <v>290</v>
      </c>
      <c r="O148" s="256" t="s">
        <v>290</v>
      </c>
      <c r="P148" s="200" t="s">
        <v>290</v>
      </c>
      <c r="Q148" s="199" t="s">
        <v>290</v>
      </c>
      <c r="R148" s="256" t="s">
        <v>290</v>
      </c>
    </row>
    <row r="149" spans="1:18" x14ac:dyDescent="0.25">
      <c r="A149" s="204" t="s" vm="11">
        <v>12</v>
      </c>
      <c r="B149" s="200" t="s">
        <v>290</v>
      </c>
      <c r="C149" s="254" t="s">
        <v>290</v>
      </c>
      <c r="D149" s="198" t="s">
        <v>290</v>
      </c>
      <c r="E149" s="199" t="s">
        <v>290</v>
      </c>
      <c r="F149" s="256" t="s">
        <v>290</v>
      </c>
      <c r="G149" s="200" t="s">
        <v>290</v>
      </c>
      <c r="H149" s="199" t="s">
        <v>290</v>
      </c>
      <c r="I149" s="256" t="s">
        <v>290</v>
      </c>
      <c r="J149" s="200" t="s">
        <v>290</v>
      </c>
      <c r="K149" s="199" t="s">
        <v>290</v>
      </c>
      <c r="L149" s="256" t="s">
        <v>290</v>
      </c>
      <c r="M149" s="200" t="s">
        <v>290</v>
      </c>
      <c r="N149" s="199" t="s">
        <v>290</v>
      </c>
      <c r="O149" s="256" t="s">
        <v>290</v>
      </c>
      <c r="P149" s="200" t="s">
        <v>290</v>
      </c>
      <c r="Q149" s="199" t="s">
        <v>290</v>
      </c>
      <c r="R149" s="256" t="s">
        <v>290</v>
      </c>
    </row>
    <row r="150" spans="1:18" x14ac:dyDescent="0.25">
      <c r="A150" s="204" t="s" vm="13">
        <v>14</v>
      </c>
      <c r="B150" s="200" t="s">
        <v>290</v>
      </c>
      <c r="C150" s="254" t="s">
        <v>290</v>
      </c>
      <c r="D150" s="198" t="s">
        <v>290</v>
      </c>
      <c r="E150" s="199" t="s">
        <v>290</v>
      </c>
      <c r="F150" s="256" t="s">
        <v>290</v>
      </c>
      <c r="G150" s="200" t="s">
        <v>290</v>
      </c>
      <c r="H150" s="199" t="s">
        <v>290</v>
      </c>
      <c r="I150" s="256" t="s">
        <v>290</v>
      </c>
      <c r="J150" s="200" t="s">
        <v>290</v>
      </c>
      <c r="K150" s="199" t="s">
        <v>290</v>
      </c>
      <c r="L150" s="256" t="s">
        <v>290</v>
      </c>
      <c r="M150" s="200" t="s">
        <v>290</v>
      </c>
      <c r="N150" s="199" t="s">
        <v>290</v>
      </c>
      <c r="O150" s="256" t="s">
        <v>290</v>
      </c>
      <c r="P150" s="200" t="s">
        <v>290</v>
      </c>
      <c r="Q150" s="199" t="s">
        <v>290</v>
      </c>
      <c r="R150" s="256" t="s">
        <v>290</v>
      </c>
    </row>
    <row r="151" spans="1:18" x14ac:dyDescent="0.25">
      <c r="A151" s="204" t="s" vm="14">
        <v>15</v>
      </c>
      <c r="B151" s="200" t="s">
        <v>290</v>
      </c>
      <c r="C151" s="254" t="s">
        <v>290</v>
      </c>
      <c r="D151" s="198" t="s">
        <v>290</v>
      </c>
      <c r="E151" s="199" t="s">
        <v>290</v>
      </c>
      <c r="F151" s="256" t="s">
        <v>290</v>
      </c>
      <c r="G151" s="200" t="s">
        <v>290</v>
      </c>
      <c r="H151" s="199" t="s">
        <v>290</v>
      </c>
      <c r="I151" s="256" t="s">
        <v>290</v>
      </c>
      <c r="J151" s="200" t="s">
        <v>290</v>
      </c>
      <c r="K151" s="199" t="s">
        <v>290</v>
      </c>
      <c r="L151" s="256" t="s">
        <v>290</v>
      </c>
      <c r="M151" s="200" t="s">
        <v>290</v>
      </c>
      <c r="N151" s="199" t="s">
        <v>290</v>
      </c>
      <c r="O151" s="256" t="s">
        <v>290</v>
      </c>
      <c r="P151" s="200" t="s">
        <v>290</v>
      </c>
      <c r="Q151" s="199" t="s">
        <v>290</v>
      </c>
      <c r="R151" s="256" t="s">
        <v>290</v>
      </c>
    </row>
    <row r="152" spans="1:18" x14ac:dyDescent="0.25">
      <c r="A152" s="204" t="s" vm="17">
        <v>18</v>
      </c>
      <c r="B152" s="200" t="s">
        <v>290</v>
      </c>
      <c r="C152" s="254" t="s">
        <v>290</v>
      </c>
      <c r="D152" s="198" t="s">
        <v>290</v>
      </c>
      <c r="E152" s="199" t="s">
        <v>290</v>
      </c>
      <c r="F152" s="256" t="s">
        <v>290</v>
      </c>
      <c r="G152" s="200" t="s">
        <v>290</v>
      </c>
      <c r="H152" s="199" t="s">
        <v>290</v>
      </c>
      <c r="I152" s="256" t="s">
        <v>290</v>
      </c>
      <c r="J152" s="200" t="s">
        <v>290</v>
      </c>
      <c r="K152" s="199" t="s">
        <v>290</v>
      </c>
      <c r="L152" s="256" t="s">
        <v>290</v>
      </c>
      <c r="M152" s="200" t="s">
        <v>290</v>
      </c>
      <c r="N152" s="199" t="s">
        <v>290</v>
      </c>
      <c r="O152" s="256" t="s">
        <v>290</v>
      </c>
      <c r="P152" s="200" t="s">
        <v>290</v>
      </c>
      <c r="Q152" s="199" t="s">
        <v>290</v>
      </c>
      <c r="R152" s="256" t="s">
        <v>290</v>
      </c>
    </row>
    <row r="153" spans="1:18" x14ac:dyDescent="0.25">
      <c r="A153" s="204" t="s">
        <v>214</v>
      </c>
      <c r="B153" s="200" t="s">
        <v>290</v>
      </c>
      <c r="C153" s="254" t="s">
        <v>290</v>
      </c>
      <c r="D153" s="198" t="s">
        <v>290</v>
      </c>
      <c r="E153" s="199" t="s">
        <v>290</v>
      </c>
      <c r="F153" s="256" t="s">
        <v>290</v>
      </c>
      <c r="G153" s="200" t="s">
        <v>290</v>
      </c>
      <c r="H153" s="199" t="s">
        <v>290</v>
      </c>
      <c r="I153" s="256" t="s">
        <v>290</v>
      </c>
      <c r="J153" s="200" t="s">
        <v>290</v>
      </c>
      <c r="K153" s="199" t="s">
        <v>290</v>
      </c>
      <c r="L153" s="256" t="s">
        <v>290</v>
      </c>
      <c r="M153" s="200" t="s">
        <v>290</v>
      </c>
      <c r="N153" s="199" t="s">
        <v>290</v>
      </c>
      <c r="O153" s="256" t="s">
        <v>290</v>
      </c>
      <c r="P153" s="200" t="s">
        <v>290</v>
      </c>
      <c r="Q153" s="199" t="s">
        <v>290</v>
      </c>
      <c r="R153" s="256" t="s">
        <v>290</v>
      </c>
    </row>
    <row r="154" spans="1:18" x14ac:dyDescent="0.25">
      <c r="A154" s="204" t="s" vm="19">
        <v>20</v>
      </c>
      <c r="B154" s="200" t="s">
        <v>290</v>
      </c>
      <c r="C154" s="254" t="s">
        <v>290</v>
      </c>
      <c r="D154" s="198" t="s">
        <v>290</v>
      </c>
      <c r="E154" s="199" t="s">
        <v>290</v>
      </c>
      <c r="F154" s="256" t="s">
        <v>290</v>
      </c>
      <c r="G154" s="200" t="s">
        <v>290</v>
      </c>
      <c r="H154" s="199" t="s">
        <v>290</v>
      </c>
      <c r="I154" s="256" t="s">
        <v>290</v>
      </c>
      <c r="J154" s="200" t="s">
        <v>290</v>
      </c>
      <c r="K154" s="199" t="s">
        <v>290</v>
      </c>
      <c r="L154" s="256" t="s">
        <v>290</v>
      </c>
      <c r="M154" s="200" t="s">
        <v>290</v>
      </c>
      <c r="N154" s="199" t="s">
        <v>290</v>
      </c>
      <c r="O154" s="256" t="s">
        <v>290</v>
      </c>
      <c r="P154" s="200" t="s">
        <v>290</v>
      </c>
      <c r="Q154" s="199" t="s">
        <v>290</v>
      </c>
      <c r="R154" s="256" t="s">
        <v>290</v>
      </c>
    </row>
    <row r="155" spans="1:18" x14ac:dyDescent="0.25">
      <c r="A155" s="204" t="s" vm="20">
        <v>21</v>
      </c>
      <c r="B155" s="200" t="s">
        <v>290</v>
      </c>
      <c r="C155" s="254" t="s">
        <v>290</v>
      </c>
      <c r="D155" s="198" t="s">
        <v>290</v>
      </c>
      <c r="E155" s="199" t="s">
        <v>290</v>
      </c>
      <c r="F155" s="256" t="s">
        <v>290</v>
      </c>
      <c r="G155" s="200" t="s">
        <v>290</v>
      </c>
      <c r="H155" s="199" t="s">
        <v>290</v>
      </c>
      <c r="I155" s="256" t="s">
        <v>290</v>
      </c>
      <c r="J155" s="200" t="s">
        <v>290</v>
      </c>
      <c r="K155" s="199" t="s">
        <v>290</v>
      </c>
      <c r="L155" s="256" t="s">
        <v>290</v>
      </c>
      <c r="M155" s="200" t="s">
        <v>290</v>
      </c>
      <c r="N155" s="199" t="s">
        <v>290</v>
      </c>
      <c r="O155" s="256" t="s">
        <v>290</v>
      </c>
      <c r="P155" s="200" t="s">
        <v>290</v>
      </c>
      <c r="Q155" s="199" t="s">
        <v>290</v>
      </c>
      <c r="R155" s="256" t="s">
        <v>290</v>
      </c>
    </row>
    <row r="156" spans="1:18" s="214" customFormat="1" ht="15.75" thickBot="1" x14ac:dyDescent="0.3">
      <c r="A156" s="210" t="s">
        <v>101</v>
      </c>
      <c r="B156" s="211" t="s">
        <v>290</v>
      </c>
      <c r="C156" s="255" t="s">
        <v>290</v>
      </c>
      <c r="D156" s="212" t="s">
        <v>290</v>
      </c>
      <c r="E156" s="213" t="s">
        <v>290</v>
      </c>
      <c r="F156" s="257" t="s">
        <v>290</v>
      </c>
      <c r="G156" s="211" t="s">
        <v>290</v>
      </c>
      <c r="H156" s="213" t="s">
        <v>290</v>
      </c>
      <c r="I156" s="257" t="s">
        <v>290</v>
      </c>
      <c r="J156" s="211" t="s">
        <v>290</v>
      </c>
      <c r="K156" s="213" t="s">
        <v>290</v>
      </c>
      <c r="L156" s="257" t="s">
        <v>290</v>
      </c>
      <c r="M156" s="211" t="s">
        <v>290</v>
      </c>
      <c r="N156" s="213" t="s">
        <v>290</v>
      </c>
      <c r="O156" s="257" t="s">
        <v>290</v>
      </c>
      <c r="P156" s="211" t="s">
        <v>290</v>
      </c>
      <c r="Q156" s="213" t="s">
        <v>290</v>
      </c>
      <c r="R156" s="257" t="s">
        <v>290</v>
      </c>
    </row>
    <row r="157" spans="1:18" ht="15.75" thickTop="1" x14ac:dyDescent="0.25">
      <c r="B157" s="199"/>
      <c r="C157" s="216"/>
      <c r="D157" s="199"/>
      <c r="R157" s="258"/>
    </row>
    <row r="159" spans="1:18" ht="15" customHeight="1" x14ac:dyDescent="0.25">
      <c r="A159" s="307" t="s">
        <v>36</v>
      </c>
      <c r="B159" s="310" t="s">
        <v>74</v>
      </c>
      <c r="C159" s="311"/>
      <c r="D159" s="291" t="s">
        <v>75</v>
      </c>
      <c r="E159" s="291"/>
      <c r="F159" s="306"/>
      <c r="G159" s="305" t="s">
        <v>76</v>
      </c>
      <c r="H159" s="291"/>
      <c r="I159" s="306"/>
      <c r="J159" s="305" t="s">
        <v>77</v>
      </c>
      <c r="K159" s="291"/>
      <c r="L159" s="306"/>
      <c r="M159" s="305" t="s">
        <v>182</v>
      </c>
      <c r="N159" s="291"/>
      <c r="O159" s="306"/>
      <c r="P159" s="305" t="s">
        <v>183</v>
      </c>
      <c r="Q159" s="291"/>
      <c r="R159" s="306"/>
    </row>
    <row r="160" spans="1:18" x14ac:dyDescent="0.25">
      <c r="A160" s="308"/>
      <c r="B160" s="120" t="s">
        <v>44</v>
      </c>
      <c r="C160" s="123" t="s">
        <v>111</v>
      </c>
      <c r="D160" s="93" t="s">
        <v>44</v>
      </c>
      <c r="E160" s="93" t="s">
        <v>43</v>
      </c>
      <c r="F160" s="118" t="s">
        <v>111</v>
      </c>
      <c r="G160" s="120" t="s">
        <v>44</v>
      </c>
      <c r="H160" s="93" t="s">
        <v>41</v>
      </c>
      <c r="I160" s="118" t="s">
        <v>111</v>
      </c>
      <c r="J160" s="120" t="s">
        <v>44</v>
      </c>
      <c r="K160" s="93" t="s">
        <v>41</v>
      </c>
      <c r="L160" s="118" t="s">
        <v>111</v>
      </c>
      <c r="M160" s="120" t="s">
        <v>44</v>
      </c>
      <c r="N160" s="93" t="s">
        <v>43</v>
      </c>
      <c r="O160" s="118" t="s">
        <v>111</v>
      </c>
      <c r="P160" s="120" t="s">
        <v>44</v>
      </c>
      <c r="Q160" s="93" t="s">
        <v>43</v>
      </c>
      <c r="R160" s="118" t="s">
        <v>111</v>
      </c>
    </row>
    <row r="161" spans="1:18" x14ac:dyDescent="0.25">
      <c r="A161" s="309"/>
      <c r="B161" s="121"/>
      <c r="C161" s="124" t="s">
        <v>169</v>
      </c>
      <c r="D161" s="94"/>
      <c r="E161" s="94"/>
      <c r="F161" s="119" t="s">
        <v>169</v>
      </c>
      <c r="G161" s="121"/>
      <c r="H161" s="94"/>
      <c r="I161" s="119" t="s">
        <v>169</v>
      </c>
      <c r="J161" s="121"/>
      <c r="K161" s="94"/>
      <c r="L161" s="119" t="s">
        <v>169</v>
      </c>
      <c r="M161" s="121"/>
      <c r="N161" s="94"/>
      <c r="O161" s="119" t="s">
        <v>169</v>
      </c>
      <c r="P161" s="121"/>
      <c r="Q161" s="94"/>
      <c r="R161" s="119" t="s">
        <v>169</v>
      </c>
    </row>
    <row r="162" spans="1:18" x14ac:dyDescent="0.25">
      <c r="A162" s="204" t="s">
        <v>212</v>
      </c>
      <c r="B162" s="200" t="s">
        <v>290</v>
      </c>
      <c r="C162" s="254" t="s">
        <v>290</v>
      </c>
      <c r="D162" s="198" t="s">
        <v>290</v>
      </c>
      <c r="E162" s="199" t="s">
        <v>290</v>
      </c>
      <c r="F162" s="256" t="s">
        <v>290</v>
      </c>
      <c r="G162" s="200" t="s">
        <v>290</v>
      </c>
      <c r="H162" s="199" t="s">
        <v>290</v>
      </c>
      <c r="I162" s="256" t="s">
        <v>290</v>
      </c>
      <c r="J162" s="200" t="s">
        <v>290</v>
      </c>
      <c r="K162" s="199" t="s">
        <v>290</v>
      </c>
      <c r="L162" s="256" t="s">
        <v>290</v>
      </c>
      <c r="M162" s="200" t="s">
        <v>290</v>
      </c>
      <c r="N162" s="199" t="s">
        <v>290</v>
      </c>
      <c r="O162" s="256" t="s">
        <v>290</v>
      </c>
      <c r="P162" s="200" t="s">
        <v>290</v>
      </c>
      <c r="Q162" s="199" t="s">
        <v>290</v>
      </c>
      <c r="R162" s="256" t="s">
        <v>290</v>
      </c>
    </row>
    <row r="163" spans="1:18" x14ac:dyDescent="0.25">
      <c r="A163" s="204" t="s" vm="1">
        <v>2</v>
      </c>
      <c r="B163" s="200" t="s">
        <v>290</v>
      </c>
      <c r="C163" s="254" t="s">
        <v>290</v>
      </c>
      <c r="D163" s="198" t="s">
        <v>290</v>
      </c>
      <c r="E163" s="199" t="s">
        <v>290</v>
      </c>
      <c r="F163" s="256" t="s">
        <v>290</v>
      </c>
      <c r="G163" s="200" t="s">
        <v>290</v>
      </c>
      <c r="H163" s="199" t="s">
        <v>290</v>
      </c>
      <c r="I163" s="256" t="s">
        <v>290</v>
      </c>
      <c r="J163" s="200" t="s">
        <v>290</v>
      </c>
      <c r="K163" s="199" t="s">
        <v>290</v>
      </c>
      <c r="L163" s="256" t="s">
        <v>290</v>
      </c>
      <c r="M163" s="200" t="s">
        <v>290</v>
      </c>
      <c r="N163" s="199" t="s">
        <v>290</v>
      </c>
      <c r="O163" s="256" t="s">
        <v>290</v>
      </c>
      <c r="P163" s="200" t="s">
        <v>290</v>
      </c>
      <c r="Q163" s="199" t="s">
        <v>290</v>
      </c>
      <c r="R163" s="256" t="s">
        <v>290</v>
      </c>
    </row>
    <row r="164" spans="1:18" x14ac:dyDescent="0.25">
      <c r="A164" s="204" t="s" vm="2">
        <v>3</v>
      </c>
      <c r="B164" s="200" t="s">
        <v>290</v>
      </c>
      <c r="C164" s="254" t="s">
        <v>290</v>
      </c>
      <c r="D164" s="198" t="s">
        <v>290</v>
      </c>
      <c r="E164" s="199" t="s">
        <v>290</v>
      </c>
      <c r="F164" s="256" t="s">
        <v>290</v>
      </c>
      <c r="G164" s="200" t="s">
        <v>290</v>
      </c>
      <c r="H164" s="199" t="s">
        <v>290</v>
      </c>
      <c r="I164" s="256" t="s">
        <v>290</v>
      </c>
      <c r="J164" s="200" t="s">
        <v>290</v>
      </c>
      <c r="K164" s="199" t="s">
        <v>290</v>
      </c>
      <c r="L164" s="256" t="s">
        <v>290</v>
      </c>
      <c r="M164" s="200" t="s">
        <v>290</v>
      </c>
      <c r="N164" s="199" t="s">
        <v>290</v>
      </c>
      <c r="O164" s="256" t="s">
        <v>290</v>
      </c>
      <c r="P164" s="200" t="s">
        <v>290</v>
      </c>
      <c r="Q164" s="199" t="s">
        <v>290</v>
      </c>
      <c r="R164" s="256" t="s">
        <v>290</v>
      </c>
    </row>
    <row r="165" spans="1:18" x14ac:dyDescent="0.25">
      <c r="A165" s="204" t="s">
        <v>282</v>
      </c>
      <c r="B165" s="200" t="s">
        <v>290</v>
      </c>
      <c r="C165" s="254" t="s">
        <v>290</v>
      </c>
      <c r="D165" s="198" t="s">
        <v>290</v>
      </c>
      <c r="E165" s="199" t="s">
        <v>290</v>
      </c>
      <c r="F165" s="256" t="s">
        <v>290</v>
      </c>
      <c r="G165" s="200" t="s">
        <v>290</v>
      </c>
      <c r="H165" s="199" t="s">
        <v>290</v>
      </c>
      <c r="I165" s="256" t="s">
        <v>290</v>
      </c>
      <c r="J165" s="200" t="s">
        <v>290</v>
      </c>
      <c r="K165" s="199" t="s">
        <v>290</v>
      </c>
      <c r="L165" s="256" t="s">
        <v>290</v>
      </c>
      <c r="M165" s="200" t="s">
        <v>290</v>
      </c>
      <c r="N165" s="199" t="s">
        <v>290</v>
      </c>
      <c r="O165" s="256" t="s">
        <v>290</v>
      </c>
      <c r="P165" s="200" t="s">
        <v>290</v>
      </c>
      <c r="Q165" s="199" t="s">
        <v>290</v>
      </c>
      <c r="R165" s="256" t="s">
        <v>290</v>
      </c>
    </row>
    <row r="166" spans="1:18" x14ac:dyDescent="0.25">
      <c r="A166" s="204" t="s">
        <v>207</v>
      </c>
      <c r="B166" s="200" t="s">
        <v>290</v>
      </c>
      <c r="C166" s="254" t="s">
        <v>290</v>
      </c>
      <c r="D166" s="198" t="s">
        <v>290</v>
      </c>
      <c r="E166" s="199" t="s">
        <v>290</v>
      </c>
      <c r="F166" s="256" t="s">
        <v>290</v>
      </c>
      <c r="G166" s="200" t="s">
        <v>290</v>
      </c>
      <c r="H166" s="199" t="s">
        <v>290</v>
      </c>
      <c r="I166" s="256" t="s">
        <v>290</v>
      </c>
      <c r="J166" s="200" t="s">
        <v>290</v>
      </c>
      <c r="K166" s="199" t="s">
        <v>290</v>
      </c>
      <c r="L166" s="256" t="s">
        <v>290</v>
      </c>
      <c r="M166" s="200" t="s">
        <v>290</v>
      </c>
      <c r="N166" s="199" t="s">
        <v>290</v>
      </c>
      <c r="O166" s="256" t="s">
        <v>290</v>
      </c>
      <c r="P166" s="200" t="s">
        <v>290</v>
      </c>
      <c r="Q166" s="199" t="s">
        <v>290</v>
      </c>
      <c r="R166" s="256" t="s">
        <v>290</v>
      </c>
    </row>
    <row r="167" spans="1:18" x14ac:dyDescent="0.25">
      <c r="A167" s="204" t="s" vm="4">
        <v>5</v>
      </c>
      <c r="B167" s="200" t="s">
        <v>290</v>
      </c>
      <c r="C167" s="254" t="s">
        <v>290</v>
      </c>
      <c r="D167" s="198" t="s">
        <v>290</v>
      </c>
      <c r="E167" s="199" t="s">
        <v>290</v>
      </c>
      <c r="F167" s="256" t="s">
        <v>290</v>
      </c>
      <c r="G167" s="200" t="s">
        <v>290</v>
      </c>
      <c r="H167" s="199" t="s">
        <v>290</v>
      </c>
      <c r="I167" s="256" t="s">
        <v>290</v>
      </c>
      <c r="J167" s="200" t="s">
        <v>290</v>
      </c>
      <c r="K167" s="199" t="s">
        <v>290</v>
      </c>
      <c r="L167" s="256" t="s">
        <v>290</v>
      </c>
      <c r="M167" s="200" t="s">
        <v>290</v>
      </c>
      <c r="N167" s="199" t="s">
        <v>290</v>
      </c>
      <c r="O167" s="256" t="s">
        <v>290</v>
      </c>
      <c r="P167" s="200" t="s">
        <v>290</v>
      </c>
      <c r="Q167" s="199" t="s">
        <v>290</v>
      </c>
      <c r="R167" s="256" t="s">
        <v>290</v>
      </c>
    </row>
    <row r="168" spans="1:18" x14ac:dyDescent="0.25">
      <c r="A168" s="204" t="s" vm="5">
        <v>6</v>
      </c>
      <c r="B168" s="200" t="s">
        <v>290</v>
      </c>
      <c r="C168" s="254" t="s">
        <v>290</v>
      </c>
      <c r="D168" s="198" t="s">
        <v>290</v>
      </c>
      <c r="E168" s="199" t="s">
        <v>290</v>
      </c>
      <c r="F168" s="256" t="s">
        <v>290</v>
      </c>
      <c r="G168" s="200" t="s">
        <v>290</v>
      </c>
      <c r="H168" s="199" t="s">
        <v>290</v>
      </c>
      <c r="I168" s="256" t="s">
        <v>290</v>
      </c>
      <c r="J168" s="200" t="s">
        <v>290</v>
      </c>
      <c r="K168" s="199" t="s">
        <v>290</v>
      </c>
      <c r="L168" s="256" t="s">
        <v>290</v>
      </c>
      <c r="M168" s="200" t="s">
        <v>290</v>
      </c>
      <c r="N168" s="199" t="s">
        <v>290</v>
      </c>
      <c r="O168" s="256" t="s">
        <v>290</v>
      </c>
      <c r="P168" s="200" t="s">
        <v>290</v>
      </c>
      <c r="Q168" s="199" t="s">
        <v>290</v>
      </c>
      <c r="R168" s="256" t="s">
        <v>290</v>
      </c>
    </row>
    <row r="169" spans="1:18" x14ac:dyDescent="0.25">
      <c r="A169" s="204" t="s" vm="6">
        <v>7</v>
      </c>
      <c r="B169" s="200" t="s">
        <v>290</v>
      </c>
      <c r="C169" s="254" t="s">
        <v>290</v>
      </c>
      <c r="D169" s="198" t="s">
        <v>290</v>
      </c>
      <c r="E169" s="199" t="s">
        <v>290</v>
      </c>
      <c r="F169" s="256" t="s">
        <v>290</v>
      </c>
      <c r="G169" s="200" t="s">
        <v>290</v>
      </c>
      <c r="H169" s="199" t="s">
        <v>290</v>
      </c>
      <c r="I169" s="256" t="s">
        <v>290</v>
      </c>
      <c r="J169" s="200" t="s">
        <v>290</v>
      </c>
      <c r="K169" s="199" t="s">
        <v>290</v>
      </c>
      <c r="L169" s="256" t="s">
        <v>290</v>
      </c>
      <c r="M169" s="200" t="s">
        <v>290</v>
      </c>
      <c r="N169" s="199" t="s">
        <v>290</v>
      </c>
      <c r="O169" s="256" t="s">
        <v>290</v>
      </c>
      <c r="P169" s="200" t="s">
        <v>290</v>
      </c>
      <c r="Q169" s="199" t="s">
        <v>290</v>
      </c>
      <c r="R169" s="256" t="s">
        <v>290</v>
      </c>
    </row>
    <row r="170" spans="1:18" x14ac:dyDescent="0.25">
      <c r="A170" s="204" t="s" vm="7">
        <v>8</v>
      </c>
      <c r="B170" s="200" t="s">
        <v>290</v>
      </c>
      <c r="C170" s="254" t="s">
        <v>290</v>
      </c>
      <c r="D170" s="198" t="s">
        <v>290</v>
      </c>
      <c r="E170" s="199" t="s">
        <v>290</v>
      </c>
      <c r="F170" s="256" t="s">
        <v>290</v>
      </c>
      <c r="G170" s="200" t="s">
        <v>290</v>
      </c>
      <c r="H170" s="199" t="s">
        <v>290</v>
      </c>
      <c r="I170" s="256" t="s">
        <v>290</v>
      </c>
      <c r="J170" s="200" t="s">
        <v>290</v>
      </c>
      <c r="K170" s="199" t="s">
        <v>290</v>
      </c>
      <c r="L170" s="256" t="s">
        <v>290</v>
      </c>
      <c r="M170" s="200" t="s">
        <v>290</v>
      </c>
      <c r="N170" s="199" t="s">
        <v>290</v>
      </c>
      <c r="O170" s="256" t="s">
        <v>290</v>
      </c>
      <c r="P170" s="200" t="s">
        <v>290</v>
      </c>
      <c r="Q170" s="199" t="s">
        <v>290</v>
      </c>
      <c r="R170" s="256" t="s">
        <v>290</v>
      </c>
    </row>
    <row r="171" spans="1:18" x14ac:dyDescent="0.25">
      <c r="A171" s="204" t="s">
        <v>213</v>
      </c>
      <c r="B171" s="200" t="s">
        <v>290</v>
      </c>
      <c r="C171" s="254" t="s">
        <v>290</v>
      </c>
      <c r="D171" s="198" t="s">
        <v>290</v>
      </c>
      <c r="E171" s="199" t="s">
        <v>290</v>
      </c>
      <c r="F171" s="256" t="s">
        <v>290</v>
      </c>
      <c r="G171" s="200" t="s">
        <v>290</v>
      </c>
      <c r="H171" s="199" t="s">
        <v>290</v>
      </c>
      <c r="I171" s="256" t="s">
        <v>290</v>
      </c>
      <c r="J171" s="200" t="s">
        <v>290</v>
      </c>
      <c r="K171" s="199" t="s">
        <v>290</v>
      </c>
      <c r="L171" s="256" t="s">
        <v>290</v>
      </c>
      <c r="M171" s="200" t="s">
        <v>290</v>
      </c>
      <c r="N171" s="199" t="s">
        <v>290</v>
      </c>
      <c r="O171" s="256" t="s">
        <v>290</v>
      </c>
      <c r="P171" s="200" t="s">
        <v>290</v>
      </c>
      <c r="Q171" s="199" t="s">
        <v>290</v>
      </c>
      <c r="R171" s="256" t="s">
        <v>290</v>
      </c>
    </row>
    <row r="172" spans="1:18" x14ac:dyDescent="0.25">
      <c r="A172" s="204" t="s" vm="8">
        <v>9</v>
      </c>
      <c r="B172" s="200" t="s">
        <v>290</v>
      </c>
      <c r="C172" s="254" t="s">
        <v>290</v>
      </c>
      <c r="D172" s="198" t="s">
        <v>290</v>
      </c>
      <c r="E172" s="199" t="s">
        <v>290</v>
      </c>
      <c r="F172" s="256" t="s">
        <v>290</v>
      </c>
      <c r="G172" s="200" t="s">
        <v>290</v>
      </c>
      <c r="H172" s="199" t="s">
        <v>290</v>
      </c>
      <c r="I172" s="256" t="s">
        <v>290</v>
      </c>
      <c r="J172" s="200" t="s">
        <v>290</v>
      </c>
      <c r="K172" s="199" t="s">
        <v>290</v>
      </c>
      <c r="L172" s="256" t="s">
        <v>290</v>
      </c>
      <c r="M172" s="200" t="s">
        <v>290</v>
      </c>
      <c r="N172" s="199" t="s">
        <v>290</v>
      </c>
      <c r="O172" s="256" t="s">
        <v>290</v>
      </c>
      <c r="P172" s="200" t="s">
        <v>290</v>
      </c>
      <c r="Q172" s="199" t="s">
        <v>290</v>
      </c>
      <c r="R172" s="256" t="s">
        <v>290</v>
      </c>
    </row>
    <row r="173" spans="1:18" x14ac:dyDescent="0.25">
      <c r="A173" s="204" t="s" vm="9">
        <v>10</v>
      </c>
      <c r="B173" s="200" t="s">
        <v>290</v>
      </c>
      <c r="C173" s="254" t="s">
        <v>290</v>
      </c>
      <c r="D173" s="198" t="s">
        <v>290</v>
      </c>
      <c r="E173" s="199" t="s">
        <v>290</v>
      </c>
      <c r="F173" s="256" t="s">
        <v>290</v>
      </c>
      <c r="G173" s="200" t="s">
        <v>290</v>
      </c>
      <c r="H173" s="199" t="s">
        <v>290</v>
      </c>
      <c r="I173" s="256" t="s">
        <v>290</v>
      </c>
      <c r="J173" s="200" t="s">
        <v>290</v>
      </c>
      <c r="K173" s="199" t="s">
        <v>290</v>
      </c>
      <c r="L173" s="256" t="s">
        <v>290</v>
      </c>
      <c r="M173" s="200" t="s">
        <v>290</v>
      </c>
      <c r="N173" s="199" t="s">
        <v>290</v>
      </c>
      <c r="O173" s="256" t="s">
        <v>290</v>
      </c>
      <c r="P173" s="200" t="s">
        <v>290</v>
      </c>
      <c r="Q173" s="199" t="s">
        <v>290</v>
      </c>
      <c r="R173" s="256" t="s">
        <v>290</v>
      </c>
    </row>
    <row r="174" spans="1:18" x14ac:dyDescent="0.25">
      <c r="A174" s="204" t="s" vm="10">
        <v>11</v>
      </c>
      <c r="B174" s="200" t="s">
        <v>290</v>
      </c>
      <c r="C174" s="254" t="s">
        <v>290</v>
      </c>
      <c r="D174" s="198" t="s">
        <v>290</v>
      </c>
      <c r="E174" s="199" t="s">
        <v>290</v>
      </c>
      <c r="F174" s="256" t="s">
        <v>290</v>
      </c>
      <c r="G174" s="200" t="s">
        <v>290</v>
      </c>
      <c r="H174" s="199" t="s">
        <v>290</v>
      </c>
      <c r="I174" s="256" t="s">
        <v>290</v>
      </c>
      <c r="J174" s="200" t="s">
        <v>290</v>
      </c>
      <c r="K174" s="199" t="s">
        <v>290</v>
      </c>
      <c r="L174" s="256" t="s">
        <v>290</v>
      </c>
      <c r="M174" s="200" t="s">
        <v>290</v>
      </c>
      <c r="N174" s="199" t="s">
        <v>290</v>
      </c>
      <c r="O174" s="256" t="s">
        <v>290</v>
      </c>
      <c r="P174" s="200" t="s">
        <v>290</v>
      </c>
      <c r="Q174" s="199" t="s">
        <v>290</v>
      </c>
      <c r="R174" s="256" t="s">
        <v>290</v>
      </c>
    </row>
    <row r="175" spans="1:18" x14ac:dyDescent="0.25">
      <c r="A175" s="204" t="s" vm="11">
        <v>12</v>
      </c>
      <c r="B175" s="200" t="s">
        <v>290</v>
      </c>
      <c r="C175" s="254" t="s">
        <v>290</v>
      </c>
      <c r="D175" s="198" t="s">
        <v>290</v>
      </c>
      <c r="E175" s="199" t="s">
        <v>290</v>
      </c>
      <c r="F175" s="256" t="s">
        <v>290</v>
      </c>
      <c r="G175" s="200" t="s">
        <v>290</v>
      </c>
      <c r="H175" s="199" t="s">
        <v>290</v>
      </c>
      <c r="I175" s="256" t="s">
        <v>290</v>
      </c>
      <c r="J175" s="200" t="s">
        <v>290</v>
      </c>
      <c r="K175" s="199" t="s">
        <v>290</v>
      </c>
      <c r="L175" s="256" t="s">
        <v>290</v>
      </c>
      <c r="M175" s="200" t="s">
        <v>290</v>
      </c>
      <c r="N175" s="199" t="s">
        <v>290</v>
      </c>
      <c r="O175" s="256" t="s">
        <v>290</v>
      </c>
      <c r="P175" s="200" t="s">
        <v>290</v>
      </c>
      <c r="Q175" s="199" t="s">
        <v>290</v>
      </c>
      <c r="R175" s="256" t="s">
        <v>290</v>
      </c>
    </row>
    <row r="176" spans="1:18" x14ac:dyDescent="0.25">
      <c r="A176" s="204" t="s" vm="13">
        <v>14</v>
      </c>
      <c r="B176" s="200" t="s">
        <v>290</v>
      </c>
      <c r="C176" s="254" t="s">
        <v>290</v>
      </c>
      <c r="D176" s="198" t="s">
        <v>290</v>
      </c>
      <c r="E176" s="199" t="s">
        <v>290</v>
      </c>
      <c r="F176" s="256" t="s">
        <v>290</v>
      </c>
      <c r="G176" s="200" t="s">
        <v>290</v>
      </c>
      <c r="H176" s="199" t="s">
        <v>290</v>
      </c>
      <c r="I176" s="256" t="s">
        <v>290</v>
      </c>
      <c r="J176" s="200" t="s">
        <v>290</v>
      </c>
      <c r="K176" s="199" t="s">
        <v>290</v>
      </c>
      <c r="L176" s="256" t="s">
        <v>290</v>
      </c>
      <c r="M176" s="200" t="s">
        <v>290</v>
      </c>
      <c r="N176" s="199" t="s">
        <v>290</v>
      </c>
      <c r="O176" s="256" t="s">
        <v>290</v>
      </c>
      <c r="P176" s="200" t="s">
        <v>290</v>
      </c>
      <c r="Q176" s="199" t="s">
        <v>290</v>
      </c>
      <c r="R176" s="256" t="s">
        <v>290</v>
      </c>
    </row>
    <row r="177" spans="1:18" x14ac:dyDescent="0.25">
      <c r="A177" s="204" t="s" vm="14">
        <v>15</v>
      </c>
      <c r="B177" s="200" t="s">
        <v>290</v>
      </c>
      <c r="C177" s="254" t="s">
        <v>290</v>
      </c>
      <c r="D177" s="198" t="s">
        <v>290</v>
      </c>
      <c r="E177" s="199" t="s">
        <v>290</v>
      </c>
      <c r="F177" s="256" t="s">
        <v>290</v>
      </c>
      <c r="G177" s="200" t="s">
        <v>290</v>
      </c>
      <c r="H177" s="199" t="s">
        <v>290</v>
      </c>
      <c r="I177" s="256" t="s">
        <v>290</v>
      </c>
      <c r="J177" s="200" t="s">
        <v>290</v>
      </c>
      <c r="K177" s="199" t="s">
        <v>290</v>
      </c>
      <c r="L177" s="256" t="s">
        <v>290</v>
      </c>
      <c r="M177" s="200" t="s">
        <v>290</v>
      </c>
      <c r="N177" s="199" t="s">
        <v>290</v>
      </c>
      <c r="O177" s="256" t="s">
        <v>290</v>
      </c>
      <c r="P177" s="200" t="s">
        <v>290</v>
      </c>
      <c r="Q177" s="199" t="s">
        <v>290</v>
      </c>
      <c r="R177" s="256" t="s">
        <v>290</v>
      </c>
    </row>
    <row r="178" spans="1:18" x14ac:dyDescent="0.25">
      <c r="A178" s="204" t="s" vm="17">
        <v>18</v>
      </c>
      <c r="B178" s="200" t="s">
        <v>290</v>
      </c>
      <c r="C178" s="254" t="s">
        <v>290</v>
      </c>
      <c r="D178" s="198" t="s">
        <v>290</v>
      </c>
      <c r="E178" s="199" t="s">
        <v>290</v>
      </c>
      <c r="F178" s="256" t="s">
        <v>290</v>
      </c>
      <c r="G178" s="200" t="s">
        <v>290</v>
      </c>
      <c r="H178" s="199" t="s">
        <v>290</v>
      </c>
      <c r="I178" s="256" t="s">
        <v>290</v>
      </c>
      <c r="J178" s="200" t="s">
        <v>290</v>
      </c>
      <c r="K178" s="199" t="s">
        <v>290</v>
      </c>
      <c r="L178" s="256" t="s">
        <v>290</v>
      </c>
      <c r="M178" s="200" t="s">
        <v>290</v>
      </c>
      <c r="N178" s="199" t="s">
        <v>290</v>
      </c>
      <c r="O178" s="256" t="s">
        <v>290</v>
      </c>
      <c r="P178" s="200" t="s">
        <v>290</v>
      </c>
      <c r="Q178" s="199" t="s">
        <v>290</v>
      </c>
      <c r="R178" s="256" t="s">
        <v>290</v>
      </c>
    </row>
    <row r="179" spans="1:18" x14ac:dyDescent="0.25">
      <c r="A179" s="204" t="s">
        <v>214</v>
      </c>
      <c r="B179" s="200" t="s">
        <v>290</v>
      </c>
      <c r="C179" s="254" t="s">
        <v>290</v>
      </c>
      <c r="D179" s="198" t="s">
        <v>290</v>
      </c>
      <c r="E179" s="199" t="s">
        <v>290</v>
      </c>
      <c r="F179" s="256" t="s">
        <v>290</v>
      </c>
      <c r="G179" s="200" t="s">
        <v>290</v>
      </c>
      <c r="H179" s="199" t="s">
        <v>290</v>
      </c>
      <c r="I179" s="256" t="s">
        <v>290</v>
      </c>
      <c r="J179" s="200" t="s">
        <v>290</v>
      </c>
      <c r="K179" s="199" t="s">
        <v>290</v>
      </c>
      <c r="L179" s="256" t="s">
        <v>290</v>
      </c>
      <c r="M179" s="200" t="s">
        <v>290</v>
      </c>
      <c r="N179" s="199" t="s">
        <v>290</v>
      </c>
      <c r="O179" s="256" t="s">
        <v>290</v>
      </c>
      <c r="P179" s="200" t="s">
        <v>290</v>
      </c>
      <c r="Q179" s="199" t="s">
        <v>290</v>
      </c>
      <c r="R179" s="256" t="s">
        <v>290</v>
      </c>
    </row>
    <row r="180" spans="1:18" x14ac:dyDescent="0.25">
      <c r="A180" s="204" t="s" vm="19">
        <v>20</v>
      </c>
      <c r="B180" s="200" t="s">
        <v>290</v>
      </c>
      <c r="C180" s="254" t="s">
        <v>290</v>
      </c>
      <c r="D180" s="198" t="s">
        <v>290</v>
      </c>
      <c r="E180" s="199" t="s">
        <v>290</v>
      </c>
      <c r="F180" s="256" t="s">
        <v>290</v>
      </c>
      <c r="G180" s="200" t="s">
        <v>290</v>
      </c>
      <c r="H180" s="199" t="s">
        <v>290</v>
      </c>
      <c r="I180" s="256" t="s">
        <v>290</v>
      </c>
      <c r="J180" s="200" t="s">
        <v>290</v>
      </c>
      <c r="K180" s="199" t="s">
        <v>290</v>
      </c>
      <c r="L180" s="256" t="s">
        <v>290</v>
      </c>
      <c r="M180" s="200" t="s">
        <v>290</v>
      </c>
      <c r="N180" s="199" t="s">
        <v>290</v>
      </c>
      <c r="O180" s="256" t="s">
        <v>290</v>
      </c>
      <c r="P180" s="200" t="s">
        <v>290</v>
      </c>
      <c r="Q180" s="199" t="s">
        <v>290</v>
      </c>
      <c r="R180" s="256" t="s">
        <v>290</v>
      </c>
    </row>
    <row r="181" spans="1:18" x14ac:dyDescent="0.25">
      <c r="A181" s="204" t="s" vm="20">
        <v>21</v>
      </c>
      <c r="B181" s="200" t="s">
        <v>290</v>
      </c>
      <c r="C181" s="254" t="s">
        <v>290</v>
      </c>
      <c r="D181" s="198" t="s">
        <v>290</v>
      </c>
      <c r="E181" s="199" t="s">
        <v>290</v>
      </c>
      <c r="F181" s="256" t="s">
        <v>290</v>
      </c>
      <c r="G181" s="200" t="s">
        <v>290</v>
      </c>
      <c r="H181" s="199" t="s">
        <v>290</v>
      </c>
      <c r="I181" s="256" t="s">
        <v>290</v>
      </c>
      <c r="J181" s="200" t="s">
        <v>290</v>
      </c>
      <c r="K181" s="199" t="s">
        <v>290</v>
      </c>
      <c r="L181" s="256" t="s">
        <v>290</v>
      </c>
      <c r="M181" s="200" t="s">
        <v>290</v>
      </c>
      <c r="N181" s="199" t="s">
        <v>290</v>
      </c>
      <c r="O181" s="256" t="s">
        <v>290</v>
      </c>
      <c r="P181" s="200" t="s">
        <v>290</v>
      </c>
      <c r="Q181" s="199" t="s">
        <v>290</v>
      </c>
      <c r="R181" s="256" t="s">
        <v>290</v>
      </c>
    </row>
    <row r="182" spans="1:18" s="214" customFormat="1" ht="15.75" thickBot="1" x14ac:dyDescent="0.3">
      <c r="A182" s="210" t="s">
        <v>101</v>
      </c>
      <c r="B182" s="211" t="s">
        <v>290</v>
      </c>
      <c r="C182" s="255" t="s">
        <v>290</v>
      </c>
      <c r="D182" s="212" t="s">
        <v>290</v>
      </c>
      <c r="E182" s="213" t="s">
        <v>290</v>
      </c>
      <c r="F182" s="257" t="s">
        <v>290</v>
      </c>
      <c r="G182" s="211" t="s">
        <v>290</v>
      </c>
      <c r="H182" s="213" t="s">
        <v>290</v>
      </c>
      <c r="I182" s="257" t="s">
        <v>290</v>
      </c>
      <c r="J182" s="211" t="s">
        <v>290</v>
      </c>
      <c r="K182" s="213" t="s">
        <v>290</v>
      </c>
      <c r="L182" s="257" t="s">
        <v>290</v>
      </c>
      <c r="M182" s="211" t="s">
        <v>290</v>
      </c>
      <c r="N182" s="213" t="s">
        <v>290</v>
      </c>
      <c r="O182" s="257" t="s">
        <v>290</v>
      </c>
      <c r="P182" s="211" t="s">
        <v>290</v>
      </c>
      <c r="Q182" s="213" t="s">
        <v>290</v>
      </c>
      <c r="R182" s="257" t="s">
        <v>290</v>
      </c>
    </row>
    <row r="183" spans="1:18" ht="15.75" thickTop="1" x14ac:dyDescent="0.25">
      <c r="B183" s="199"/>
      <c r="C183" s="216"/>
      <c r="D183" s="199"/>
      <c r="R183" s="258"/>
    </row>
  </sheetData>
  <mergeCells count="50">
    <mergeCell ref="P3:R3"/>
    <mergeCell ref="X4:Y4"/>
    <mergeCell ref="A29:A31"/>
    <mergeCell ref="B29:C29"/>
    <mergeCell ref="D29:F29"/>
    <mergeCell ref="G29:I29"/>
    <mergeCell ref="J29:L29"/>
    <mergeCell ref="M29:O29"/>
    <mergeCell ref="P29:R29"/>
    <mergeCell ref="A3:A5"/>
    <mergeCell ref="B3:C3"/>
    <mergeCell ref="D3:F3"/>
    <mergeCell ref="G3:I3"/>
    <mergeCell ref="J3:L3"/>
    <mergeCell ref="M3:O3"/>
    <mergeCell ref="P55:R55"/>
    <mergeCell ref="A81:A83"/>
    <mergeCell ref="B81:C81"/>
    <mergeCell ref="D81:F81"/>
    <mergeCell ref="G81:I81"/>
    <mergeCell ref="J81:L81"/>
    <mergeCell ref="M81:O81"/>
    <mergeCell ref="P81:R81"/>
    <mergeCell ref="A55:A57"/>
    <mergeCell ref="B55:C55"/>
    <mergeCell ref="D55:F55"/>
    <mergeCell ref="G55:I55"/>
    <mergeCell ref="J55:L55"/>
    <mergeCell ref="M55:O55"/>
    <mergeCell ref="P107:R107"/>
    <mergeCell ref="A133:A135"/>
    <mergeCell ref="B133:C133"/>
    <mergeCell ref="D133:F133"/>
    <mergeCell ref="G133:I133"/>
    <mergeCell ref="J133:L133"/>
    <mergeCell ref="M133:O133"/>
    <mergeCell ref="P133:R133"/>
    <mergeCell ref="A107:A109"/>
    <mergeCell ref="B107:C107"/>
    <mergeCell ref="D107:F107"/>
    <mergeCell ref="G107:I107"/>
    <mergeCell ref="J107:L107"/>
    <mergeCell ref="M107:O107"/>
    <mergeCell ref="P159:R159"/>
    <mergeCell ref="A159:A161"/>
    <mergeCell ref="B159:C159"/>
    <mergeCell ref="D159:F159"/>
    <mergeCell ref="G159:I159"/>
    <mergeCell ref="J159:L159"/>
    <mergeCell ref="M159:O159"/>
  </mergeCells>
  <conditionalFormatting sqref="D27">
    <cfRule type="cellIs" dxfId="44" priority="7" operator="greaterThan">
      <formula>0.3</formula>
    </cfRule>
  </conditionalFormatting>
  <conditionalFormatting sqref="D53">
    <cfRule type="cellIs" dxfId="43" priority="6" operator="greaterThan">
      <formula>0.3</formula>
    </cfRule>
  </conditionalFormatting>
  <conditionalFormatting sqref="D79">
    <cfRule type="cellIs" dxfId="42" priority="5" operator="greaterThan">
      <formula>0.3</formula>
    </cfRule>
  </conditionalFormatting>
  <conditionalFormatting sqref="D105">
    <cfRule type="cellIs" dxfId="41" priority="4" operator="greaterThan">
      <formula>0.3</formula>
    </cfRule>
  </conditionalFormatting>
  <conditionalFormatting sqref="D131">
    <cfRule type="cellIs" dxfId="40" priority="3" operator="greaterThan">
      <formula>0.3</formula>
    </cfRule>
  </conditionalFormatting>
  <conditionalFormatting sqref="D157">
    <cfRule type="cellIs" dxfId="39" priority="2" operator="greaterThan">
      <formula>0.3</formula>
    </cfRule>
  </conditionalFormatting>
  <conditionalFormatting sqref="D183">
    <cfRule type="cellIs" dxfId="38" priority="1" operator="greaterThan">
      <formula>0.3</formula>
    </cfRule>
  </conditionalFormatting>
  <pageMargins left="0.7" right="0.7" top="0.75" bottom="0.75" header="0.3" footer="0.3"/>
  <pageSetup paperSize="9" orientation="portrait" r:id="rId1"/>
  <headerFooter>
    <oddHeader>&amp;C&amp;B&amp;"Arial"&amp;12&amp;Kff0000​‌OFFICIAL:Sensitive‌​</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5" tint="0.39997558519241921"/>
    <pageSetUpPr autoPageBreaks="0"/>
  </sheetPr>
  <dimension ref="A1:AC183"/>
  <sheetViews>
    <sheetView showGridLines="0" zoomScaleNormal="100" workbookViewId="0"/>
  </sheetViews>
  <sheetFormatPr defaultColWidth="9.140625" defaultRowHeight="15" x14ac:dyDescent="0.25"/>
  <cols>
    <col min="1" max="1" width="29.7109375" style="204" bestFit="1" customWidth="1"/>
    <col min="2" max="2" width="17.85546875" style="204" bestFit="1" customWidth="1"/>
    <col min="3" max="3" width="13" style="204" bestFit="1" customWidth="1"/>
    <col min="4" max="4" width="17.85546875" style="204" bestFit="1" customWidth="1"/>
    <col min="5" max="5" width="13.7109375" style="204" bestFit="1" customWidth="1"/>
    <col min="6" max="6" width="13" style="204" bestFit="1" customWidth="1"/>
    <col min="7" max="7" width="17.85546875" style="204" bestFit="1" customWidth="1"/>
    <col min="8" max="8" width="13.85546875" style="204" bestFit="1" customWidth="1"/>
    <col min="9" max="9" width="13" style="204" bestFit="1" customWidth="1"/>
    <col min="10" max="10" width="17.85546875" style="204" bestFit="1" customWidth="1"/>
    <col min="11" max="11" width="13.85546875" style="204" bestFit="1" customWidth="1"/>
    <col min="12" max="12" width="13" style="204" bestFit="1" customWidth="1"/>
    <col min="13" max="13" width="17.85546875" style="204" bestFit="1" customWidth="1"/>
    <col min="14" max="14" width="13.7109375" style="204" bestFit="1" customWidth="1"/>
    <col min="15" max="15" width="13" style="204" bestFit="1" customWidth="1"/>
    <col min="16" max="16" width="17.85546875" style="204" bestFit="1" customWidth="1"/>
    <col min="17" max="17" width="13.7109375" style="204" bestFit="1" customWidth="1"/>
    <col min="18" max="18" width="13" style="204" bestFit="1" customWidth="1"/>
    <col min="19" max="19" width="8.5703125" style="205" customWidth="1"/>
    <col min="20" max="20" width="24.28515625" style="205" customWidth="1"/>
    <col min="21" max="16384" width="9.140625" style="205"/>
  </cols>
  <sheetData>
    <row r="1" spans="1:29" ht="23.25" x14ac:dyDescent="0.35">
      <c r="A1" s="202" t="s">
        <v>227</v>
      </c>
      <c r="B1" s="203"/>
      <c r="C1" s="203"/>
    </row>
    <row r="2" spans="1:29" s="201" customFormat="1" ht="23.25" x14ac:dyDescent="0.35">
      <c r="A2" s="206"/>
      <c r="B2" s="207"/>
      <c r="C2" s="207"/>
      <c r="D2" s="207"/>
      <c r="E2" s="207"/>
      <c r="F2" s="207"/>
      <c r="G2" s="207"/>
      <c r="H2" s="207"/>
      <c r="I2" s="207"/>
      <c r="J2" s="207"/>
      <c r="K2" s="207"/>
      <c r="L2" s="207"/>
      <c r="M2" s="207"/>
      <c r="N2" s="207"/>
      <c r="O2" s="207"/>
      <c r="P2" s="207"/>
      <c r="Q2" s="207"/>
      <c r="R2" s="207"/>
    </row>
    <row r="3" spans="1:29" ht="15" customHeight="1" x14ac:dyDescent="0.25">
      <c r="A3" s="307" t="s">
        <v>30</v>
      </c>
      <c r="B3" s="310" t="s">
        <v>74</v>
      </c>
      <c r="C3" s="311"/>
      <c r="D3" s="291" t="s">
        <v>75</v>
      </c>
      <c r="E3" s="291"/>
      <c r="F3" s="306"/>
      <c r="G3" s="305" t="s">
        <v>76</v>
      </c>
      <c r="H3" s="291"/>
      <c r="I3" s="306"/>
      <c r="J3" s="305" t="s">
        <v>77</v>
      </c>
      <c r="K3" s="291"/>
      <c r="L3" s="306"/>
      <c r="M3" s="305" t="s">
        <v>182</v>
      </c>
      <c r="N3" s="291"/>
      <c r="O3" s="306"/>
      <c r="P3" s="305" t="s">
        <v>183</v>
      </c>
      <c r="Q3" s="291"/>
      <c r="R3" s="306"/>
      <c r="S3" s="287"/>
      <c r="T3" s="4"/>
    </row>
    <row r="4" spans="1:29" x14ac:dyDescent="0.25">
      <c r="A4" s="308"/>
      <c r="B4" s="120" t="s">
        <v>44</v>
      </c>
      <c r="C4" s="123" t="s">
        <v>111</v>
      </c>
      <c r="D4" s="93" t="s">
        <v>44</v>
      </c>
      <c r="E4" s="93" t="s">
        <v>43</v>
      </c>
      <c r="F4" s="118" t="s">
        <v>111</v>
      </c>
      <c r="G4" s="120" t="s">
        <v>44</v>
      </c>
      <c r="H4" s="93" t="s">
        <v>41</v>
      </c>
      <c r="I4" s="118" t="s">
        <v>111</v>
      </c>
      <c r="J4" s="120" t="s">
        <v>44</v>
      </c>
      <c r="K4" s="93" t="s">
        <v>41</v>
      </c>
      <c r="L4" s="118" t="s">
        <v>111</v>
      </c>
      <c r="M4" s="120" t="s">
        <v>44</v>
      </c>
      <c r="N4" s="93" t="s">
        <v>43</v>
      </c>
      <c r="O4" s="118" t="s">
        <v>111</v>
      </c>
      <c r="P4" s="120" t="s">
        <v>44</v>
      </c>
      <c r="Q4" s="93" t="s">
        <v>43</v>
      </c>
      <c r="R4" s="118" t="s">
        <v>111</v>
      </c>
      <c r="S4" s="56"/>
      <c r="V4" s="288"/>
      <c r="W4" s="288"/>
      <c r="X4" s="300"/>
      <c r="Y4" s="300"/>
      <c r="Z4" s="288"/>
      <c r="AA4" s="288"/>
      <c r="AB4" s="288"/>
      <c r="AC4" s="288"/>
    </row>
    <row r="5" spans="1:29" x14ac:dyDescent="0.25">
      <c r="A5" s="309"/>
      <c r="B5" s="121"/>
      <c r="C5" s="124" t="s">
        <v>169</v>
      </c>
      <c r="D5" s="94"/>
      <c r="E5" s="94"/>
      <c r="F5" s="119" t="s">
        <v>169</v>
      </c>
      <c r="G5" s="121"/>
      <c r="H5" s="94"/>
      <c r="I5" s="119" t="s">
        <v>169</v>
      </c>
      <c r="J5" s="121"/>
      <c r="K5" s="94"/>
      <c r="L5" s="119" t="s">
        <v>169</v>
      </c>
      <c r="M5" s="121"/>
      <c r="N5" s="94"/>
      <c r="O5" s="119" t="s">
        <v>169</v>
      </c>
      <c r="P5" s="121"/>
      <c r="Q5" s="94"/>
      <c r="R5" s="119" t="s">
        <v>169</v>
      </c>
      <c r="S5" s="56"/>
      <c r="V5" s="288"/>
      <c r="W5" s="288"/>
      <c r="X5" s="288"/>
      <c r="Y5" s="288"/>
      <c r="Z5" s="288"/>
      <c r="AA5" s="288"/>
      <c r="AB5" s="288"/>
      <c r="AC5" s="288"/>
    </row>
    <row r="6" spans="1:29" x14ac:dyDescent="0.25">
      <c r="A6" s="204" t="s">
        <v>212</v>
      </c>
      <c r="B6" s="200" t="s">
        <v>208</v>
      </c>
      <c r="C6" s="254" t="s">
        <v>208</v>
      </c>
      <c r="D6" s="198" t="s">
        <v>208</v>
      </c>
      <c r="E6" s="199" t="s">
        <v>208</v>
      </c>
      <c r="F6" s="256" t="s">
        <v>208</v>
      </c>
      <c r="G6" s="200" t="s">
        <v>208</v>
      </c>
      <c r="H6" s="199" t="s">
        <v>208</v>
      </c>
      <c r="I6" s="256" t="s">
        <v>208</v>
      </c>
      <c r="J6" s="200" t="s">
        <v>208</v>
      </c>
      <c r="K6" s="199" t="s">
        <v>208</v>
      </c>
      <c r="L6" s="256" t="s">
        <v>208</v>
      </c>
      <c r="M6" s="200" t="s">
        <v>208</v>
      </c>
      <c r="N6" s="199" t="s">
        <v>208</v>
      </c>
      <c r="O6" s="256" t="s">
        <v>208</v>
      </c>
      <c r="P6" s="200" t="s">
        <v>208</v>
      </c>
      <c r="Q6" s="199" t="s">
        <v>208</v>
      </c>
      <c r="R6" s="256" t="s">
        <v>208</v>
      </c>
      <c r="V6" s="288"/>
      <c r="W6" s="288"/>
      <c r="X6" s="288"/>
      <c r="Y6" s="288"/>
      <c r="Z6" s="288"/>
      <c r="AA6" s="288"/>
      <c r="AB6" s="288"/>
      <c r="AC6" s="6"/>
    </row>
    <row r="7" spans="1:29" x14ac:dyDescent="0.25">
      <c r="A7" s="204" t="s" vm="1">
        <v>2</v>
      </c>
      <c r="B7" s="200" t="s">
        <v>290</v>
      </c>
      <c r="C7" s="254" t="s">
        <v>290</v>
      </c>
      <c r="D7" s="198" t="s">
        <v>290</v>
      </c>
      <c r="E7" s="199" t="s">
        <v>290</v>
      </c>
      <c r="F7" s="256" t="s">
        <v>290</v>
      </c>
      <c r="G7" s="200" t="s">
        <v>290</v>
      </c>
      <c r="H7" s="199" t="s">
        <v>290</v>
      </c>
      <c r="I7" s="256" t="s">
        <v>290</v>
      </c>
      <c r="J7" s="200" t="s">
        <v>290</v>
      </c>
      <c r="K7" s="199" t="s">
        <v>290</v>
      </c>
      <c r="L7" s="256" t="s">
        <v>290</v>
      </c>
      <c r="M7" s="200" t="s">
        <v>290</v>
      </c>
      <c r="N7" s="199" t="s">
        <v>290</v>
      </c>
      <c r="O7" s="256" t="s">
        <v>290</v>
      </c>
      <c r="P7" s="200" t="s">
        <v>290</v>
      </c>
      <c r="Q7" s="199" t="s">
        <v>290</v>
      </c>
      <c r="R7" s="256" t="s">
        <v>290</v>
      </c>
      <c r="T7" s="209"/>
    </row>
    <row r="8" spans="1:29" x14ac:dyDescent="0.25">
      <c r="A8" s="204" t="s" vm="2">
        <v>3</v>
      </c>
      <c r="B8" s="200">
        <v>0</v>
      </c>
      <c r="C8" s="254">
        <v>0</v>
      </c>
      <c r="D8" s="198">
        <v>0</v>
      </c>
      <c r="E8" s="199" t="s">
        <v>199</v>
      </c>
      <c r="F8" s="256">
        <v>0</v>
      </c>
      <c r="G8" s="200">
        <v>0</v>
      </c>
      <c r="H8" s="199" t="s">
        <v>199</v>
      </c>
      <c r="I8" s="256">
        <v>0</v>
      </c>
      <c r="J8" s="200">
        <v>0</v>
      </c>
      <c r="K8" s="199" t="s">
        <v>199</v>
      </c>
      <c r="L8" s="256">
        <v>0</v>
      </c>
      <c r="M8" s="200">
        <v>0</v>
      </c>
      <c r="N8" s="199" t="s">
        <v>199</v>
      </c>
      <c r="O8" s="256">
        <v>0</v>
      </c>
      <c r="P8" s="200">
        <v>0</v>
      </c>
      <c r="Q8" s="199" t="s">
        <v>199</v>
      </c>
      <c r="R8" s="256">
        <v>0</v>
      </c>
      <c r="T8" s="209"/>
    </row>
    <row r="9" spans="1:29" x14ac:dyDescent="0.25">
      <c r="A9" s="204" t="s">
        <v>282</v>
      </c>
      <c r="B9" s="200">
        <v>0</v>
      </c>
      <c r="C9" s="254">
        <v>0</v>
      </c>
      <c r="D9" s="198">
        <v>0</v>
      </c>
      <c r="E9" s="199" t="s">
        <v>199</v>
      </c>
      <c r="F9" s="256">
        <v>0</v>
      </c>
      <c r="G9" s="200">
        <v>0</v>
      </c>
      <c r="H9" s="199" t="s">
        <v>199</v>
      </c>
      <c r="I9" s="256">
        <v>0</v>
      </c>
      <c r="J9" s="200">
        <v>0</v>
      </c>
      <c r="K9" s="199" t="s">
        <v>199</v>
      </c>
      <c r="L9" s="256">
        <v>0</v>
      </c>
      <c r="M9" s="200">
        <v>0</v>
      </c>
      <c r="N9" s="199" t="s">
        <v>199</v>
      </c>
      <c r="O9" s="256">
        <v>0</v>
      </c>
      <c r="P9" s="200">
        <v>0</v>
      </c>
      <c r="Q9" s="199" t="s">
        <v>199</v>
      </c>
      <c r="R9" s="256">
        <v>0</v>
      </c>
      <c r="T9" s="209"/>
    </row>
    <row r="10" spans="1:29" x14ac:dyDescent="0.25">
      <c r="A10" s="204" t="s">
        <v>207</v>
      </c>
      <c r="B10" s="200" t="s">
        <v>290</v>
      </c>
      <c r="C10" s="254" t="s">
        <v>290</v>
      </c>
      <c r="D10" s="198" t="s">
        <v>290</v>
      </c>
      <c r="E10" s="199" t="s">
        <v>290</v>
      </c>
      <c r="F10" s="256" t="s">
        <v>290</v>
      </c>
      <c r="G10" s="200" t="s">
        <v>290</v>
      </c>
      <c r="H10" s="199" t="s">
        <v>290</v>
      </c>
      <c r="I10" s="256" t="s">
        <v>290</v>
      </c>
      <c r="J10" s="200" t="s">
        <v>290</v>
      </c>
      <c r="K10" s="199" t="s">
        <v>290</v>
      </c>
      <c r="L10" s="256" t="s">
        <v>290</v>
      </c>
      <c r="M10" s="200" t="s">
        <v>290</v>
      </c>
      <c r="N10" s="199" t="s">
        <v>290</v>
      </c>
      <c r="O10" s="256" t="s">
        <v>290</v>
      </c>
      <c r="P10" s="200" t="s">
        <v>290</v>
      </c>
      <c r="Q10" s="199" t="s">
        <v>290</v>
      </c>
      <c r="R10" s="256" t="s">
        <v>290</v>
      </c>
      <c r="T10" s="209"/>
    </row>
    <row r="11" spans="1:29" x14ac:dyDescent="0.25">
      <c r="A11" s="204" t="s" vm="4">
        <v>5</v>
      </c>
      <c r="B11" s="200">
        <v>675</v>
      </c>
      <c r="C11" s="254">
        <v>18.917314074074074</v>
      </c>
      <c r="D11" s="198">
        <v>665</v>
      </c>
      <c r="E11" s="199">
        <v>0.98518518518518516</v>
      </c>
      <c r="F11" s="256">
        <v>18.815475187969927</v>
      </c>
      <c r="G11" s="200">
        <v>664</v>
      </c>
      <c r="H11" s="199">
        <v>0.99849624060150377</v>
      </c>
      <c r="I11" s="256">
        <v>18.8390406626506</v>
      </c>
      <c r="J11" s="200">
        <v>1</v>
      </c>
      <c r="K11" s="199">
        <v>1.5037593984962407E-3</v>
      </c>
      <c r="L11" s="256">
        <v>3.1680000000000001</v>
      </c>
      <c r="M11" s="200">
        <v>3</v>
      </c>
      <c r="N11" s="199">
        <v>4.4444444444444444E-3</v>
      </c>
      <c r="O11" s="256">
        <v>28.52</v>
      </c>
      <c r="P11" s="200">
        <v>7</v>
      </c>
      <c r="Q11" s="199">
        <v>1.037037037037037E-2</v>
      </c>
      <c r="R11" s="256">
        <v>24.476571428571429</v>
      </c>
      <c r="T11" s="209"/>
    </row>
    <row r="12" spans="1:29" x14ac:dyDescent="0.25">
      <c r="A12" s="204" t="s" vm="5">
        <v>6</v>
      </c>
      <c r="B12" s="200" t="s">
        <v>290</v>
      </c>
      <c r="C12" s="254" t="s">
        <v>290</v>
      </c>
      <c r="D12" s="198" t="s">
        <v>290</v>
      </c>
      <c r="E12" s="199" t="s">
        <v>290</v>
      </c>
      <c r="F12" s="256" t="s">
        <v>290</v>
      </c>
      <c r="G12" s="200" t="s">
        <v>290</v>
      </c>
      <c r="H12" s="199" t="s">
        <v>290</v>
      </c>
      <c r="I12" s="256" t="s">
        <v>290</v>
      </c>
      <c r="J12" s="200" t="s">
        <v>290</v>
      </c>
      <c r="K12" s="199" t="s">
        <v>290</v>
      </c>
      <c r="L12" s="256" t="s">
        <v>290</v>
      </c>
      <c r="M12" s="200" t="s">
        <v>290</v>
      </c>
      <c r="N12" s="199" t="s">
        <v>290</v>
      </c>
      <c r="O12" s="256" t="s">
        <v>290</v>
      </c>
      <c r="P12" s="200" t="s">
        <v>290</v>
      </c>
      <c r="Q12" s="199" t="s">
        <v>290</v>
      </c>
      <c r="R12" s="256" t="s">
        <v>290</v>
      </c>
      <c r="T12" s="209"/>
    </row>
    <row r="13" spans="1:29" x14ac:dyDescent="0.25">
      <c r="A13" s="204" t="s" vm="6">
        <v>7</v>
      </c>
      <c r="B13" s="200" t="s">
        <v>208</v>
      </c>
      <c r="C13" s="254" t="s">
        <v>208</v>
      </c>
      <c r="D13" s="198" t="s">
        <v>208</v>
      </c>
      <c r="E13" s="199" t="s">
        <v>208</v>
      </c>
      <c r="F13" s="256" t="s">
        <v>208</v>
      </c>
      <c r="G13" s="200" t="s">
        <v>208</v>
      </c>
      <c r="H13" s="199" t="s">
        <v>208</v>
      </c>
      <c r="I13" s="256" t="s">
        <v>208</v>
      </c>
      <c r="J13" s="200" t="s">
        <v>208</v>
      </c>
      <c r="K13" s="199" t="s">
        <v>208</v>
      </c>
      <c r="L13" s="256" t="s">
        <v>208</v>
      </c>
      <c r="M13" s="200" t="s">
        <v>208</v>
      </c>
      <c r="N13" s="199" t="s">
        <v>208</v>
      </c>
      <c r="O13" s="256" t="s">
        <v>208</v>
      </c>
      <c r="P13" s="200" t="s">
        <v>208</v>
      </c>
      <c r="Q13" s="199" t="s">
        <v>208</v>
      </c>
      <c r="R13" s="256" t="s">
        <v>208</v>
      </c>
    </row>
    <row r="14" spans="1:29" x14ac:dyDescent="0.25">
      <c r="A14" s="204" t="s" vm="7">
        <v>8</v>
      </c>
      <c r="B14" s="200" t="s">
        <v>290</v>
      </c>
      <c r="C14" s="254" t="s">
        <v>290</v>
      </c>
      <c r="D14" s="198" t="s">
        <v>290</v>
      </c>
      <c r="E14" s="199" t="s">
        <v>290</v>
      </c>
      <c r="F14" s="256" t="s">
        <v>290</v>
      </c>
      <c r="G14" s="200" t="s">
        <v>290</v>
      </c>
      <c r="H14" s="199" t="s">
        <v>290</v>
      </c>
      <c r="I14" s="256" t="s">
        <v>290</v>
      </c>
      <c r="J14" s="200" t="s">
        <v>290</v>
      </c>
      <c r="K14" s="199" t="s">
        <v>290</v>
      </c>
      <c r="L14" s="256" t="s">
        <v>290</v>
      </c>
      <c r="M14" s="200" t="s">
        <v>290</v>
      </c>
      <c r="N14" s="199" t="s">
        <v>290</v>
      </c>
      <c r="O14" s="256" t="s">
        <v>290</v>
      </c>
      <c r="P14" s="200" t="s">
        <v>290</v>
      </c>
      <c r="Q14" s="199" t="s">
        <v>290</v>
      </c>
      <c r="R14" s="256" t="s">
        <v>290</v>
      </c>
    </row>
    <row r="15" spans="1:29" x14ac:dyDescent="0.25">
      <c r="A15" s="204" t="s">
        <v>213</v>
      </c>
      <c r="B15" s="200" t="s">
        <v>208</v>
      </c>
      <c r="C15" s="254" t="s">
        <v>208</v>
      </c>
      <c r="D15" s="198" t="s">
        <v>208</v>
      </c>
      <c r="E15" s="199" t="s">
        <v>208</v>
      </c>
      <c r="F15" s="256" t="s">
        <v>208</v>
      </c>
      <c r="G15" s="200" t="s">
        <v>208</v>
      </c>
      <c r="H15" s="199" t="s">
        <v>208</v>
      </c>
      <c r="I15" s="256" t="s">
        <v>208</v>
      </c>
      <c r="J15" s="200" t="s">
        <v>208</v>
      </c>
      <c r="K15" s="199" t="s">
        <v>208</v>
      </c>
      <c r="L15" s="256" t="s">
        <v>208</v>
      </c>
      <c r="M15" s="200" t="s">
        <v>208</v>
      </c>
      <c r="N15" s="199" t="s">
        <v>208</v>
      </c>
      <c r="O15" s="256" t="s">
        <v>208</v>
      </c>
      <c r="P15" s="200" t="s">
        <v>208</v>
      </c>
      <c r="Q15" s="199" t="s">
        <v>208</v>
      </c>
      <c r="R15" s="256" t="s">
        <v>208</v>
      </c>
    </row>
    <row r="16" spans="1:29" x14ac:dyDescent="0.25">
      <c r="A16" s="204" t="s" vm="8">
        <v>9</v>
      </c>
      <c r="B16" s="200" t="s">
        <v>208</v>
      </c>
      <c r="C16" s="254" t="s">
        <v>208</v>
      </c>
      <c r="D16" s="198" t="s">
        <v>208</v>
      </c>
      <c r="E16" s="199" t="s">
        <v>208</v>
      </c>
      <c r="F16" s="256" t="s">
        <v>208</v>
      </c>
      <c r="G16" s="200" t="s">
        <v>208</v>
      </c>
      <c r="H16" s="199" t="s">
        <v>208</v>
      </c>
      <c r="I16" s="256" t="s">
        <v>208</v>
      </c>
      <c r="J16" s="200" t="s">
        <v>208</v>
      </c>
      <c r="K16" s="199" t="s">
        <v>208</v>
      </c>
      <c r="L16" s="256" t="s">
        <v>208</v>
      </c>
      <c r="M16" s="200" t="s">
        <v>208</v>
      </c>
      <c r="N16" s="199" t="s">
        <v>208</v>
      </c>
      <c r="O16" s="256" t="s">
        <v>208</v>
      </c>
      <c r="P16" s="200" t="s">
        <v>208</v>
      </c>
      <c r="Q16" s="199" t="s">
        <v>208</v>
      </c>
      <c r="R16" s="256" t="s">
        <v>208</v>
      </c>
    </row>
    <row r="17" spans="1:18" x14ac:dyDescent="0.25">
      <c r="A17" s="204" t="s" vm="9">
        <v>10</v>
      </c>
      <c r="B17" s="200" t="s">
        <v>208</v>
      </c>
      <c r="C17" s="254" t="s">
        <v>208</v>
      </c>
      <c r="D17" s="198" t="s">
        <v>208</v>
      </c>
      <c r="E17" s="199" t="s">
        <v>208</v>
      </c>
      <c r="F17" s="256" t="s">
        <v>208</v>
      </c>
      <c r="G17" s="200" t="s">
        <v>208</v>
      </c>
      <c r="H17" s="199" t="s">
        <v>208</v>
      </c>
      <c r="I17" s="256" t="s">
        <v>208</v>
      </c>
      <c r="J17" s="200" t="s">
        <v>208</v>
      </c>
      <c r="K17" s="199" t="s">
        <v>208</v>
      </c>
      <c r="L17" s="256" t="s">
        <v>208</v>
      </c>
      <c r="M17" s="200" t="s">
        <v>208</v>
      </c>
      <c r="N17" s="199" t="s">
        <v>208</v>
      </c>
      <c r="O17" s="256" t="s">
        <v>208</v>
      </c>
      <c r="P17" s="200" t="s">
        <v>208</v>
      </c>
      <c r="Q17" s="199" t="s">
        <v>208</v>
      </c>
      <c r="R17" s="256" t="s">
        <v>208</v>
      </c>
    </row>
    <row r="18" spans="1:18" x14ac:dyDescent="0.25">
      <c r="A18" s="204" t="s" vm="10">
        <v>11</v>
      </c>
      <c r="B18" s="200" t="s">
        <v>290</v>
      </c>
      <c r="C18" s="254" t="s">
        <v>290</v>
      </c>
      <c r="D18" s="198" t="s">
        <v>290</v>
      </c>
      <c r="E18" s="199" t="s">
        <v>290</v>
      </c>
      <c r="F18" s="256" t="s">
        <v>290</v>
      </c>
      <c r="G18" s="200" t="s">
        <v>290</v>
      </c>
      <c r="H18" s="199" t="s">
        <v>290</v>
      </c>
      <c r="I18" s="256" t="s">
        <v>290</v>
      </c>
      <c r="J18" s="200" t="s">
        <v>290</v>
      </c>
      <c r="K18" s="199" t="s">
        <v>290</v>
      </c>
      <c r="L18" s="256" t="s">
        <v>290</v>
      </c>
      <c r="M18" s="200" t="s">
        <v>290</v>
      </c>
      <c r="N18" s="199" t="s">
        <v>290</v>
      </c>
      <c r="O18" s="256" t="s">
        <v>290</v>
      </c>
      <c r="P18" s="200" t="s">
        <v>290</v>
      </c>
      <c r="Q18" s="199" t="s">
        <v>290</v>
      </c>
      <c r="R18" s="256" t="s">
        <v>290</v>
      </c>
    </row>
    <row r="19" spans="1:18" x14ac:dyDescent="0.25">
      <c r="A19" s="204" t="s" vm="11">
        <v>12</v>
      </c>
      <c r="B19" s="200" t="s">
        <v>208</v>
      </c>
      <c r="C19" s="254" t="s">
        <v>208</v>
      </c>
      <c r="D19" s="198" t="s">
        <v>208</v>
      </c>
      <c r="E19" s="199" t="s">
        <v>208</v>
      </c>
      <c r="F19" s="256" t="s">
        <v>208</v>
      </c>
      <c r="G19" s="200" t="s">
        <v>208</v>
      </c>
      <c r="H19" s="199" t="s">
        <v>208</v>
      </c>
      <c r="I19" s="256" t="s">
        <v>208</v>
      </c>
      <c r="J19" s="200" t="s">
        <v>208</v>
      </c>
      <c r="K19" s="199" t="s">
        <v>208</v>
      </c>
      <c r="L19" s="256" t="s">
        <v>208</v>
      </c>
      <c r="M19" s="200" t="s">
        <v>208</v>
      </c>
      <c r="N19" s="199" t="s">
        <v>208</v>
      </c>
      <c r="O19" s="256" t="s">
        <v>208</v>
      </c>
      <c r="P19" s="200" t="s">
        <v>208</v>
      </c>
      <c r="Q19" s="199" t="s">
        <v>208</v>
      </c>
      <c r="R19" s="256" t="s">
        <v>208</v>
      </c>
    </row>
    <row r="20" spans="1:18" x14ac:dyDescent="0.25">
      <c r="A20" s="204" t="s" vm="13">
        <v>14</v>
      </c>
      <c r="B20" s="200" t="s">
        <v>290</v>
      </c>
      <c r="C20" s="254" t="s">
        <v>290</v>
      </c>
      <c r="D20" s="198" t="s">
        <v>290</v>
      </c>
      <c r="E20" s="199" t="s">
        <v>290</v>
      </c>
      <c r="F20" s="256" t="s">
        <v>290</v>
      </c>
      <c r="G20" s="200" t="s">
        <v>290</v>
      </c>
      <c r="H20" s="199" t="s">
        <v>290</v>
      </c>
      <c r="I20" s="256" t="s">
        <v>290</v>
      </c>
      <c r="J20" s="200" t="s">
        <v>290</v>
      </c>
      <c r="K20" s="199" t="s">
        <v>290</v>
      </c>
      <c r="L20" s="256" t="s">
        <v>290</v>
      </c>
      <c r="M20" s="200" t="s">
        <v>290</v>
      </c>
      <c r="N20" s="199" t="s">
        <v>290</v>
      </c>
      <c r="O20" s="256" t="s">
        <v>290</v>
      </c>
      <c r="P20" s="200" t="s">
        <v>290</v>
      </c>
      <c r="Q20" s="199" t="s">
        <v>290</v>
      </c>
      <c r="R20" s="256" t="s">
        <v>290</v>
      </c>
    </row>
    <row r="21" spans="1:18" x14ac:dyDescent="0.25">
      <c r="A21" s="204" t="s" vm="14">
        <v>15</v>
      </c>
      <c r="B21" s="200" t="s">
        <v>290</v>
      </c>
      <c r="C21" s="254" t="s">
        <v>290</v>
      </c>
      <c r="D21" s="198" t="s">
        <v>290</v>
      </c>
      <c r="E21" s="199" t="s">
        <v>290</v>
      </c>
      <c r="F21" s="256" t="s">
        <v>290</v>
      </c>
      <c r="G21" s="200" t="s">
        <v>290</v>
      </c>
      <c r="H21" s="199" t="s">
        <v>290</v>
      </c>
      <c r="I21" s="256" t="s">
        <v>290</v>
      </c>
      <c r="J21" s="200" t="s">
        <v>290</v>
      </c>
      <c r="K21" s="199" t="s">
        <v>290</v>
      </c>
      <c r="L21" s="256" t="s">
        <v>290</v>
      </c>
      <c r="M21" s="200" t="s">
        <v>290</v>
      </c>
      <c r="N21" s="199" t="s">
        <v>290</v>
      </c>
      <c r="O21" s="256" t="s">
        <v>290</v>
      </c>
      <c r="P21" s="200" t="s">
        <v>290</v>
      </c>
      <c r="Q21" s="199" t="s">
        <v>290</v>
      </c>
      <c r="R21" s="256" t="s">
        <v>290</v>
      </c>
    </row>
    <row r="22" spans="1:18" x14ac:dyDescent="0.25">
      <c r="A22" s="204" t="s" vm="17">
        <v>18</v>
      </c>
      <c r="B22" s="200" t="s">
        <v>290</v>
      </c>
      <c r="C22" s="254" t="s">
        <v>290</v>
      </c>
      <c r="D22" s="198" t="s">
        <v>290</v>
      </c>
      <c r="E22" s="199" t="s">
        <v>290</v>
      </c>
      <c r="F22" s="256" t="s">
        <v>290</v>
      </c>
      <c r="G22" s="200" t="s">
        <v>290</v>
      </c>
      <c r="H22" s="199" t="s">
        <v>290</v>
      </c>
      <c r="I22" s="256" t="s">
        <v>290</v>
      </c>
      <c r="J22" s="200" t="s">
        <v>290</v>
      </c>
      <c r="K22" s="199" t="s">
        <v>290</v>
      </c>
      <c r="L22" s="256" t="s">
        <v>290</v>
      </c>
      <c r="M22" s="200" t="s">
        <v>290</v>
      </c>
      <c r="N22" s="199" t="s">
        <v>290</v>
      </c>
      <c r="O22" s="256" t="s">
        <v>290</v>
      </c>
      <c r="P22" s="200" t="s">
        <v>290</v>
      </c>
      <c r="Q22" s="199" t="s">
        <v>290</v>
      </c>
      <c r="R22" s="256" t="s">
        <v>290</v>
      </c>
    </row>
    <row r="23" spans="1:18" x14ac:dyDescent="0.25">
      <c r="A23" s="204" t="s">
        <v>214</v>
      </c>
      <c r="B23" s="200" t="s">
        <v>208</v>
      </c>
      <c r="C23" s="254" t="s">
        <v>208</v>
      </c>
      <c r="D23" s="198" t="s">
        <v>208</v>
      </c>
      <c r="E23" s="199" t="s">
        <v>208</v>
      </c>
      <c r="F23" s="256" t="s">
        <v>208</v>
      </c>
      <c r="G23" s="200" t="s">
        <v>208</v>
      </c>
      <c r="H23" s="199" t="s">
        <v>208</v>
      </c>
      <c r="I23" s="256" t="s">
        <v>208</v>
      </c>
      <c r="J23" s="200" t="s">
        <v>208</v>
      </c>
      <c r="K23" s="199" t="s">
        <v>208</v>
      </c>
      <c r="L23" s="256" t="s">
        <v>208</v>
      </c>
      <c r="M23" s="200" t="s">
        <v>208</v>
      </c>
      <c r="N23" s="199" t="s">
        <v>208</v>
      </c>
      <c r="O23" s="256" t="s">
        <v>208</v>
      </c>
      <c r="P23" s="200" t="s">
        <v>208</v>
      </c>
      <c r="Q23" s="199" t="s">
        <v>208</v>
      </c>
      <c r="R23" s="256" t="s">
        <v>208</v>
      </c>
    </row>
    <row r="24" spans="1:18" x14ac:dyDescent="0.25">
      <c r="A24" s="204" t="s" vm="19">
        <v>20</v>
      </c>
      <c r="B24" s="200" t="s">
        <v>208</v>
      </c>
      <c r="C24" s="254" t="s">
        <v>208</v>
      </c>
      <c r="D24" s="198" t="s">
        <v>208</v>
      </c>
      <c r="E24" s="199" t="s">
        <v>208</v>
      </c>
      <c r="F24" s="256" t="s">
        <v>208</v>
      </c>
      <c r="G24" s="200" t="s">
        <v>208</v>
      </c>
      <c r="H24" s="199" t="s">
        <v>208</v>
      </c>
      <c r="I24" s="256" t="s">
        <v>208</v>
      </c>
      <c r="J24" s="200" t="s">
        <v>208</v>
      </c>
      <c r="K24" s="199" t="s">
        <v>208</v>
      </c>
      <c r="L24" s="256" t="s">
        <v>208</v>
      </c>
      <c r="M24" s="200" t="s">
        <v>208</v>
      </c>
      <c r="N24" s="199" t="s">
        <v>208</v>
      </c>
      <c r="O24" s="256" t="s">
        <v>208</v>
      </c>
      <c r="P24" s="200" t="s">
        <v>208</v>
      </c>
      <c r="Q24" s="199" t="s">
        <v>208</v>
      </c>
      <c r="R24" s="256" t="s">
        <v>208</v>
      </c>
    </row>
    <row r="25" spans="1:18" x14ac:dyDescent="0.25">
      <c r="A25" s="204" t="s" vm="20">
        <v>21</v>
      </c>
      <c r="B25" s="200">
        <v>0</v>
      </c>
      <c r="C25" s="254">
        <v>0</v>
      </c>
      <c r="D25" s="198">
        <v>0</v>
      </c>
      <c r="E25" s="199" t="s">
        <v>199</v>
      </c>
      <c r="F25" s="256">
        <v>0</v>
      </c>
      <c r="G25" s="200">
        <v>0</v>
      </c>
      <c r="H25" s="199" t="s">
        <v>199</v>
      </c>
      <c r="I25" s="256">
        <v>0</v>
      </c>
      <c r="J25" s="200">
        <v>0</v>
      </c>
      <c r="K25" s="199" t="s">
        <v>199</v>
      </c>
      <c r="L25" s="256">
        <v>0</v>
      </c>
      <c r="M25" s="200">
        <v>0</v>
      </c>
      <c r="N25" s="199" t="s">
        <v>199</v>
      </c>
      <c r="O25" s="256">
        <v>0</v>
      </c>
      <c r="P25" s="200">
        <v>0</v>
      </c>
      <c r="Q25" s="199" t="s">
        <v>199</v>
      </c>
      <c r="R25" s="256">
        <v>0</v>
      </c>
    </row>
    <row r="26" spans="1:18" s="214" customFormat="1" ht="15.75" thickBot="1" x14ac:dyDescent="0.3">
      <c r="A26" s="210" t="s">
        <v>101</v>
      </c>
      <c r="B26" s="211">
        <v>790</v>
      </c>
      <c r="C26" s="255">
        <v>43.559522784810127</v>
      </c>
      <c r="D26" s="212">
        <v>771</v>
      </c>
      <c r="E26" s="213">
        <v>0.97594936708860758</v>
      </c>
      <c r="F26" s="257">
        <v>41.790001297016858</v>
      </c>
      <c r="G26" s="211">
        <v>769</v>
      </c>
      <c r="H26" s="213">
        <v>0.99740596627756162</v>
      </c>
      <c r="I26" s="257">
        <v>39.683905071521451</v>
      </c>
      <c r="J26" s="211">
        <v>2</v>
      </c>
      <c r="K26" s="213">
        <v>2.5940337224383916E-3</v>
      </c>
      <c r="L26" s="257">
        <v>851.58399999999995</v>
      </c>
      <c r="M26" s="211">
        <v>7</v>
      </c>
      <c r="N26" s="213">
        <v>8.8607594936708865E-3</v>
      </c>
      <c r="O26" s="257">
        <v>135.41428571428571</v>
      </c>
      <c r="P26" s="211">
        <v>12</v>
      </c>
      <c r="Q26" s="213">
        <v>1.5189873417721518E-2</v>
      </c>
      <c r="R26" s="257">
        <v>103.66933333333333</v>
      </c>
    </row>
    <row r="27" spans="1:18" ht="15.75" thickTop="1" x14ac:dyDescent="0.25">
      <c r="A27" s="215"/>
      <c r="B27" s="199"/>
      <c r="C27" s="216"/>
      <c r="D27" s="199"/>
      <c r="E27" s="199"/>
      <c r="F27" s="216"/>
      <c r="G27" s="198"/>
      <c r="H27" s="199"/>
      <c r="I27" s="216"/>
      <c r="J27" s="198"/>
      <c r="K27" s="199"/>
      <c r="L27" s="216"/>
      <c r="M27" s="198"/>
      <c r="N27" s="199"/>
      <c r="O27" s="216"/>
      <c r="P27" s="198"/>
      <c r="Q27" s="199"/>
      <c r="R27" s="216"/>
    </row>
    <row r="28" spans="1:18" x14ac:dyDescent="0.25">
      <c r="A28" s="215"/>
      <c r="B28" s="198"/>
      <c r="C28" s="216"/>
      <c r="D28" s="198"/>
      <c r="E28" s="199"/>
      <c r="F28" s="216"/>
      <c r="G28" s="198"/>
      <c r="H28" s="199"/>
      <c r="I28" s="216"/>
      <c r="J28" s="198"/>
      <c r="K28" s="199"/>
      <c r="L28" s="216"/>
      <c r="M28" s="198"/>
      <c r="N28" s="199"/>
      <c r="O28" s="216"/>
      <c r="P28" s="198"/>
      <c r="Q28" s="199"/>
      <c r="R28" s="216"/>
    </row>
    <row r="29" spans="1:18" ht="15" customHeight="1" x14ac:dyDescent="0.25">
      <c r="A29" s="307" t="s">
        <v>31</v>
      </c>
      <c r="B29" s="310" t="s">
        <v>74</v>
      </c>
      <c r="C29" s="311"/>
      <c r="D29" s="291" t="s">
        <v>75</v>
      </c>
      <c r="E29" s="291"/>
      <c r="F29" s="306"/>
      <c r="G29" s="305" t="s">
        <v>76</v>
      </c>
      <c r="H29" s="291"/>
      <c r="I29" s="306"/>
      <c r="J29" s="305" t="s">
        <v>77</v>
      </c>
      <c r="K29" s="291"/>
      <c r="L29" s="306"/>
      <c r="M29" s="305" t="s">
        <v>182</v>
      </c>
      <c r="N29" s="291"/>
      <c r="O29" s="306"/>
      <c r="P29" s="305" t="s">
        <v>183</v>
      </c>
      <c r="Q29" s="291"/>
      <c r="R29" s="306"/>
    </row>
    <row r="30" spans="1:18" x14ac:dyDescent="0.25">
      <c r="A30" s="308"/>
      <c r="B30" s="120" t="s">
        <v>44</v>
      </c>
      <c r="C30" s="123" t="s">
        <v>111</v>
      </c>
      <c r="D30" s="93" t="s">
        <v>44</v>
      </c>
      <c r="E30" s="93" t="s">
        <v>43</v>
      </c>
      <c r="F30" s="118" t="s">
        <v>111</v>
      </c>
      <c r="G30" s="120" t="s">
        <v>44</v>
      </c>
      <c r="H30" s="93" t="s">
        <v>41</v>
      </c>
      <c r="I30" s="118" t="s">
        <v>111</v>
      </c>
      <c r="J30" s="120" t="s">
        <v>44</v>
      </c>
      <c r="K30" s="93" t="s">
        <v>41</v>
      </c>
      <c r="L30" s="118" t="s">
        <v>111</v>
      </c>
      <c r="M30" s="120" t="s">
        <v>44</v>
      </c>
      <c r="N30" s="93" t="s">
        <v>43</v>
      </c>
      <c r="O30" s="118" t="s">
        <v>111</v>
      </c>
      <c r="P30" s="120" t="s">
        <v>44</v>
      </c>
      <c r="Q30" s="93" t="s">
        <v>43</v>
      </c>
      <c r="R30" s="118" t="s">
        <v>111</v>
      </c>
    </row>
    <row r="31" spans="1:18" x14ac:dyDescent="0.25">
      <c r="A31" s="309"/>
      <c r="B31" s="121"/>
      <c r="C31" s="259" t="s">
        <v>169</v>
      </c>
      <c r="D31" s="94"/>
      <c r="E31" s="94"/>
      <c r="F31" s="119" t="s">
        <v>169</v>
      </c>
      <c r="G31" s="121"/>
      <c r="H31" s="94"/>
      <c r="I31" s="119" t="s">
        <v>169</v>
      </c>
      <c r="J31" s="121"/>
      <c r="K31" s="94"/>
      <c r="L31" s="119" t="s">
        <v>169</v>
      </c>
      <c r="M31" s="121"/>
      <c r="N31" s="94"/>
      <c r="O31" s="119" t="s">
        <v>169</v>
      </c>
      <c r="P31" s="121"/>
      <c r="Q31" s="94"/>
      <c r="R31" s="119" t="s">
        <v>169</v>
      </c>
    </row>
    <row r="32" spans="1:18" x14ac:dyDescent="0.25">
      <c r="A32" s="204" t="s">
        <v>212</v>
      </c>
      <c r="B32" s="200" t="s">
        <v>208</v>
      </c>
      <c r="C32" s="254" t="s">
        <v>208</v>
      </c>
      <c r="D32" s="198" t="s">
        <v>208</v>
      </c>
      <c r="E32" s="199" t="s">
        <v>208</v>
      </c>
      <c r="F32" s="256" t="s">
        <v>208</v>
      </c>
      <c r="G32" s="200" t="s">
        <v>208</v>
      </c>
      <c r="H32" s="199" t="s">
        <v>208</v>
      </c>
      <c r="I32" s="256" t="s">
        <v>208</v>
      </c>
      <c r="J32" s="200" t="s">
        <v>208</v>
      </c>
      <c r="K32" s="199" t="s">
        <v>208</v>
      </c>
      <c r="L32" s="256" t="s">
        <v>208</v>
      </c>
      <c r="M32" s="200" t="s">
        <v>208</v>
      </c>
      <c r="N32" s="199" t="s">
        <v>208</v>
      </c>
      <c r="O32" s="256" t="s">
        <v>208</v>
      </c>
      <c r="P32" s="200" t="s">
        <v>208</v>
      </c>
      <c r="Q32" s="199" t="s">
        <v>208</v>
      </c>
      <c r="R32" s="256" t="s">
        <v>208</v>
      </c>
    </row>
    <row r="33" spans="1:18" x14ac:dyDescent="0.25">
      <c r="A33" s="204" t="s" vm="1">
        <v>2</v>
      </c>
      <c r="B33" s="200" t="s">
        <v>290</v>
      </c>
      <c r="C33" s="254" t="s">
        <v>290</v>
      </c>
      <c r="D33" s="198" t="s">
        <v>290</v>
      </c>
      <c r="E33" s="199" t="s">
        <v>290</v>
      </c>
      <c r="F33" s="256" t="s">
        <v>290</v>
      </c>
      <c r="G33" s="200" t="s">
        <v>290</v>
      </c>
      <c r="H33" s="199" t="s">
        <v>290</v>
      </c>
      <c r="I33" s="256" t="s">
        <v>290</v>
      </c>
      <c r="J33" s="200" t="s">
        <v>290</v>
      </c>
      <c r="K33" s="199" t="s">
        <v>290</v>
      </c>
      <c r="L33" s="256" t="s">
        <v>290</v>
      </c>
      <c r="M33" s="200" t="s">
        <v>290</v>
      </c>
      <c r="N33" s="199" t="s">
        <v>290</v>
      </c>
      <c r="O33" s="256" t="s">
        <v>290</v>
      </c>
      <c r="P33" s="200" t="s">
        <v>290</v>
      </c>
      <c r="Q33" s="199" t="s">
        <v>290</v>
      </c>
      <c r="R33" s="256" t="s">
        <v>290</v>
      </c>
    </row>
    <row r="34" spans="1:18" x14ac:dyDescent="0.25">
      <c r="A34" s="204" t="s" vm="2">
        <v>3</v>
      </c>
      <c r="B34" s="200" t="s">
        <v>208</v>
      </c>
      <c r="C34" s="254" t="s">
        <v>208</v>
      </c>
      <c r="D34" s="198" t="s">
        <v>208</v>
      </c>
      <c r="E34" s="199" t="s">
        <v>208</v>
      </c>
      <c r="F34" s="256" t="s">
        <v>208</v>
      </c>
      <c r="G34" s="200" t="s">
        <v>208</v>
      </c>
      <c r="H34" s="199" t="s">
        <v>208</v>
      </c>
      <c r="I34" s="256" t="s">
        <v>208</v>
      </c>
      <c r="J34" s="200" t="s">
        <v>208</v>
      </c>
      <c r="K34" s="199" t="s">
        <v>208</v>
      </c>
      <c r="L34" s="256" t="s">
        <v>208</v>
      </c>
      <c r="M34" s="200" t="s">
        <v>208</v>
      </c>
      <c r="N34" s="199" t="s">
        <v>208</v>
      </c>
      <c r="O34" s="256" t="s">
        <v>208</v>
      </c>
      <c r="P34" s="200" t="s">
        <v>208</v>
      </c>
      <c r="Q34" s="199" t="s">
        <v>208</v>
      </c>
      <c r="R34" s="256" t="s">
        <v>208</v>
      </c>
    </row>
    <row r="35" spans="1:18" x14ac:dyDescent="0.25">
      <c r="A35" s="204" t="s">
        <v>282</v>
      </c>
      <c r="B35" s="200" t="s">
        <v>208</v>
      </c>
      <c r="C35" s="254" t="s">
        <v>208</v>
      </c>
      <c r="D35" s="198" t="s">
        <v>208</v>
      </c>
      <c r="E35" s="199" t="s">
        <v>208</v>
      </c>
      <c r="F35" s="256" t="s">
        <v>208</v>
      </c>
      <c r="G35" s="200" t="s">
        <v>208</v>
      </c>
      <c r="H35" s="199" t="s">
        <v>208</v>
      </c>
      <c r="I35" s="256" t="s">
        <v>208</v>
      </c>
      <c r="J35" s="200" t="s">
        <v>208</v>
      </c>
      <c r="K35" s="199" t="s">
        <v>208</v>
      </c>
      <c r="L35" s="256" t="s">
        <v>208</v>
      </c>
      <c r="M35" s="200" t="s">
        <v>208</v>
      </c>
      <c r="N35" s="199" t="s">
        <v>208</v>
      </c>
      <c r="O35" s="256" t="s">
        <v>208</v>
      </c>
      <c r="P35" s="200" t="s">
        <v>208</v>
      </c>
      <c r="Q35" s="199" t="s">
        <v>208</v>
      </c>
      <c r="R35" s="256" t="s">
        <v>208</v>
      </c>
    </row>
    <row r="36" spans="1:18" x14ac:dyDescent="0.25">
      <c r="A36" s="204" t="s">
        <v>207</v>
      </c>
      <c r="B36" s="200" t="s">
        <v>290</v>
      </c>
      <c r="C36" s="254" t="s">
        <v>290</v>
      </c>
      <c r="D36" s="198" t="s">
        <v>290</v>
      </c>
      <c r="E36" s="199" t="s">
        <v>290</v>
      </c>
      <c r="F36" s="256" t="s">
        <v>290</v>
      </c>
      <c r="G36" s="200" t="s">
        <v>290</v>
      </c>
      <c r="H36" s="199" t="s">
        <v>290</v>
      </c>
      <c r="I36" s="256" t="s">
        <v>290</v>
      </c>
      <c r="J36" s="200" t="s">
        <v>290</v>
      </c>
      <c r="K36" s="199" t="s">
        <v>290</v>
      </c>
      <c r="L36" s="256" t="s">
        <v>290</v>
      </c>
      <c r="M36" s="200" t="s">
        <v>290</v>
      </c>
      <c r="N36" s="199" t="s">
        <v>290</v>
      </c>
      <c r="O36" s="256" t="s">
        <v>290</v>
      </c>
      <c r="P36" s="200" t="s">
        <v>290</v>
      </c>
      <c r="Q36" s="199" t="s">
        <v>290</v>
      </c>
      <c r="R36" s="256" t="s">
        <v>290</v>
      </c>
    </row>
    <row r="37" spans="1:18" x14ac:dyDescent="0.25">
      <c r="A37" s="204" t="s" vm="4">
        <v>5</v>
      </c>
      <c r="B37" s="200" t="s">
        <v>208</v>
      </c>
      <c r="C37" s="254" t="s">
        <v>208</v>
      </c>
      <c r="D37" s="198" t="s">
        <v>208</v>
      </c>
      <c r="E37" s="199" t="s">
        <v>208</v>
      </c>
      <c r="F37" s="256" t="s">
        <v>208</v>
      </c>
      <c r="G37" s="200" t="s">
        <v>208</v>
      </c>
      <c r="H37" s="199" t="s">
        <v>208</v>
      </c>
      <c r="I37" s="256" t="s">
        <v>208</v>
      </c>
      <c r="J37" s="200" t="s">
        <v>208</v>
      </c>
      <c r="K37" s="199" t="s">
        <v>208</v>
      </c>
      <c r="L37" s="256" t="s">
        <v>208</v>
      </c>
      <c r="M37" s="200" t="s">
        <v>208</v>
      </c>
      <c r="N37" s="199" t="s">
        <v>208</v>
      </c>
      <c r="O37" s="256" t="s">
        <v>208</v>
      </c>
      <c r="P37" s="200" t="s">
        <v>208</v>
      </c>
      <c r="Q37" s="199" t="s">
        <v>208</v>
      </c>
      <c r="R37" s="256" t="s">
        <v>208</v>
      </c>
    </row>
    <row r="38" spans="1:18" x14ac:dyDescent="0.25">
      <c r="A38" s="204" t="s" vm="5">
        <v>6</v>
      </c>
      <c r="B38" s="200" t="s">
        <v>290</v>
      </c>
      <c r="C38" s="254" t="s">
        <v>290</v>
      </c>
      <c r="D38" s="198" t="s">
        <v>290</v>
      </c>
      <c r="E38" s="199" t="s">
        <v>290</v>
      </c>
      <c r="F38" s="256" t="s">
        <v>290</v>
      </c>
      <c r="G38" s="200" t="s">
        <v>290</v>
      </c>
      <c r="H38" s="199" t="s">
        <v>290</v>
      </c>
      <c r="I38" s="256" t="s">
        <v>290</v>
      </c>
      <c r="J38" s="200" t="s">
        <v>290</v>
      </c>
      <c r="K38" s="199" t="s">
        <v>290</v>
      </c>
      <c r="L38" s="256" t="s">
        <v>290</v>
      </c>
      <c r="M38" s="200" t="s">
        <v>290</v>
      </c>
      <c r="N38" s="199" t="s">
        <v>290</v>
      </c>
      <c r="O38" s="256" t="s">
        <v>290</v>
      </c>
      <c r="P38" s="200" t="s">
        <v>290</v>
      </c>
      <c r="Q38" s="199" t="s">
        <v>290</v>
      </c>
      <c r="R38" s="256" t="s">
        <v>290</v>
      </c>
    </row>
    <row r="39" spans="1:18" x14ac:dyDescent="0.25">
      <c r="A39" s="204" t="s" vm="6">
        <v>7</v>
      </c>
      <c r="B39" s="200" t="s">
        <v>208</v>
      </c>
      <c r="C39" s="254" t="s">
        <v>208</v>
      </c>
      <c r="D39" s="198" t="s">
        <v>208</v>
      </c>
      <c r="E39" s="199" t="s">
        <v>208</v>
      </c>
      <c r="F39" s="256" t="s">
        <v>208</v>
      </c>
      <c r="G39" s="200" t="s">
        <v>208</v>
      </c>
      <c r="H39" s="199" t="s">
        <v>208</v>
      </c>
      <c r="I39" s="256" t="s">
        <v>208</v>
      </c>
      <c r="J39" s="200" t="s">
        <v>208</v>
      </c>
      <c r="K39" s="199" t="s">
        <v>208</v>
      </c>
      <c r="L39" s="256" t="s">
        <v>208</v>
      </c>
      <c r="M39" s="200" t="s">
        <v>208</v>
      </c>
      <c r="N39" s="199" t="s">
        <v>208</v>
      </c>
      <c r="O39" s="256" t="s">
        <v>208</v>
      </c>
      <c r="P39" s="200" t="s">
        <v>208</v>
      </c>
      <c r="Q39" s="199" t="s">
        <v>208</v>
      </c>
      <c r="R39" s="256" t="s">
        <v>208</v>
      </c>
    </row>
    <row r="40" spans="1:18" x14ac:dyDescent="0.25">
      <c r="A40" s="204" t="s" vm="7">
        <v>8</v>
      </c>
      <c r="B40" s="200" t="s">
        <v>208</v>
      </c>
      <c r="C40" s="254" t="s">
        <v>208</v>
      </c>
      <c r="D40" s="198" t="s">
        <v>208</v>
      </c>
      <c r="E40" s="199" t="s">
        <v>208</v>
      </c>
      <c r="F40" s="256" t="s">
        <v>208</v>
      </c>
      <c r="G40" s="200" t="s">
        <v>208</v>
      </c>
      <c r="H40" s="199" t="s">
        <v>208</v>
      </c>
      <c r="I40" s="256" t="s">
        <v>208</v>
      </c>
      <c r="J40" s="200" t="s">
        <v>208</v>
      </c>
      <c r="K40" s="199" t="s">
        <v>208</v>
      </c>
      <c r="L40" s="256" t="s">
        <v>208</v>
      </c>
      <c r="M40" s="200" t="s">
        <v>208</v>
      </c>
      <c r="N40" s="199" t="s">
        <v>208</v>
      </c>
      <c r="O40" s="256" t="s">
        <v>208</v>
      </c>
      <c r="P40" s="200" t="s">
        <v>208</v>
      </c>
      <c r="Q40" s="199" t="s">
        <v>208</v>
      </c>
      <c r="R40" s="256" t="s">
        <v>208</v>
      </c>
    </row>
    <row r="41" spans="1:18" x14ac:dyDescent="0.25">
      <c r="A41" s="204" t="s">
        <v>213</v>
      </c>
      <c r="B41" s="200" t="s">
        <v>208</v>
      </c>
      <c r="C41" s="254" t="s">
        <v>208</v>
      </c>
      <c r="D41" s="198" t="s">
        <v>208</v>
      </c>
      <c r="E41" s="199" t="s">
        <v>208</v>
      </c>
      <c r="F41" s="256" t="s">
        <v>208</v>
      </c>
      <c r="G41" s="200" t="s">
        <v>208</v>
      </c>
      <c r="H41" s="199" t="s">
        <v>208</v>
      </c>
      <c r="I41" s="256" t="s">
        <v>208</v>
      </c>
      <c r="J41" s="200" t="s">
        <v>208</v>
      </c>
      <c r="K41" s="199" t="s">
        <v>208</v>
      </c>
      <c r="L41" s="256" t="s">
        <v>208</v>
      </c>
      <c r="M41" s="200" t="s">
        <v>208</v>
      </c>
      <c r="N41" s="199" t="s">
        <v>208</v>
      </c>
      <c r="O41" s="256" t="s">
        <v>208</v>
      </c>
      <c r="P41" s="200" t="s">
        <v>208</v>
      </c>
      <c r="Q41" s="199" t="s">
        <v>208</v>
      </c>
      <c r="R41" s="256" t="s">
        <v>208</v>
      </c>
    </row>
    <row r="42" spans="1:18" x14ac:dyDescent="0.25">
      <c r="A42" s="204" t="s" vm="8">
        <v>9</v>
      </c>
      <c r="B42" s="200" t="s">
        <v>208</v>
      </c>
      <c r="C42" s="254" t="s">
        <v>208</v>
      </c>
      <c r="D42" s="198" t="s">
        <v>208</v>
      </c>
      <c r="E42" s="199" t="s">
        <v>208</v>
      </c>
      <c r="F42" s="256" t="s">
        <v>208</v>
      </c>
      <c r="G42" s="200" t="s">
        <v>208</v>
      </c>
      <c r="H42" s="199" t="s">
        <v>208</v>
      </c>
      <c r="I42" s="256" t="s">
        <v>208</v>
      </c>
      <c r="J42" s="200" t="s">
        <v>208</v>
      </c>
      <c r="K42" s="199" t="s">
        <v>208</v>
      </c>
      <c r="L42" s="256" t="s">
        <v>208</v>
      </c>
      <c r="M42" s="200" t="s">
        <v>208</v>
      </c>
      <c r="N42" s="199" t="s">
        <v>208</v>
      </c>
      <c r="O42" s="256" t="s">
        <v>208</v>
      </c>
      <c r="P42" s="200" t="s">
        <v>208</v>
      </c>
      <c r="Q42" s="199" t="s">
        <v>208</v>
      </c>
      <c r="R42" s="256" t="s">
        <v>208</v>
      </c>
    </row>
    <row r="43" spans="1:18" x14ac:dyDescent="0.25">
      <c r="A43" s="204" t="s" vm="9">
        <v>10</v>
      </c>
      <c r="B43" s="200" t="s">
        <v>208</v>
      </c>
      <c r="C43" s="254" t="s">
        <v>208</v>
      </c>
      <c r="D43" s="198" t="s">
        <v>208</v>
      </c>
      <c r="E43" s="199" t="s">
        <v>208</v>
      </c>
      <c r="F43" s="256" t="s">
        <v>208</v>
      </c>
      <c r="G43" s="200" t="s">
        <v>208</v>
      </c>
      <c r="H43" s="199" t="s">
        <v>208</v>
      </c>
      <c r="I43" s="256" t="s">
        <v>208</v>
      </c>
      <c r="J43" s="200" t="s">
        <v>208</v>
      </c>
      <c r="K43" s="199" t="s">
        <v>208</v>
      </c>
      <c r="L43" s="256" t="s">
        <v>208</v>
      </c>
      <c r="M43" s="200" t="s">
        <v>208</v>
      </c>
      <c r="N43" s="199" t="s">
        <v>208</v>
      </c>
      <c r="O43" s="256" t="s">
        <v>208</v>
      </c>
      <c r="P43" s="200" t="s">
        <v>208</v>
      </c>
      <c r="Q43" s="199" t="s">
        <v>208</v>
      </c>
      <c r="R43" s="256" t="s">
        <v>208</v>
      </c>
    </row>
    <row r="44" spans="1:18" x14ac:dyDescent="0.25">
      <c r="A44" s="204" t="s" vm="10">
        <v>11</v>
      </c>
      <c r="B44" s="200" t="s">
        <v>290</v>
      </c>
      <c r="C44" s="254" t="s">
        <v>290</v>
      </c>
      <c r="D44" s="198" t="s">
        <v>290</v>
      </c>
      <c r="E44" s="199" t="s">
        <v>290</v>
      </c>
      <c r="F44" s="256" t="s">
        <v>290</v>
      </c>
      <c r="G44" s="200" t="s">
        <v>290</v>
      </c>
      <c r="H44" s="199" t="s">
        <v>290</v>
      </c>
      <c r="I44" s="256" t="s">
        <v>290</v>
      </c>
      <c r="J44" s="200" t="s">
        <v>290</v>
      </c>
      <c r="K44" s="199" t="s">
        <v>290</v>
      </c>
      <c r="L44" s="256" t="s">
        <v>290</v>
      </c>
      <c r="M44" s="200" t="s">
        <v>290</v>
      </c>
      <c r="N44" s="199" t="s">
        <v>290</v>
      </c>
      <c r="O44" s="256" t="s">
        <v>290</v>
      </c>
      <c r="P44" s="200" t="s">
        <v>290</v>
      </c>
      <c r="Q44" s="199" t="s">
        <v>290</v>
      </c>
      <c r="R44" s="256" t="s">
        <v>290</v>
      </c>
    </row>
    <row r="45" spans="1:18" x14ac:dyDescent="0.25">
      <c r="A45" s="204" t="s" vm="11">
        <v>12</v>
      </c>
      <c r="B45" s="200" t="s">
        <v>208</v>
      </c>
      <c r="C45" s="254" t="s">
        <v>208</v>
      </c>
      <c r="D45" s="198" t="s">
        <v>208</v>
      </c>
      <c r="E45" s="199" t="s">
        <v>208</v>
      </c>
      <c r="F45" s="256" t="s">
        <v>208</v>
      </c>
      <c r="G45" s="200" t="s">
        <v>208</v>
      </c>
      <c r="H45" s="199" t="s">
        <v>208</v>
      </c>
      <c r="I45" s="256" t="s">
        <v>208</v>
      </c>
      <c r="J45" s="200" t="s">
        <v>208</v>
      </c>
      <c r="K45" s="199" t="s">
        <v>208</v>
      </c>
      <c r="L45" s="256" t="s">
        <v>208</v>
      </c>
      <c r="M45" s="200" t="s">
        <v>208</v>
      </c>
      <c r="N45" s="199" t="s">
        <v>208</v>
      </c>
      <c r="O45" s="256" t="s">
        <v>208</v>
      </c>
      <c r="P45" s="200" t="s">
        <v>208</v>
      </c>
      <c r="Q45" s="199" t="s">
        <v>208</v>
      </c>
      <c r="R45" s="256" t="s">
        <v>208</v>
      </c>
    </row>
    <row r="46" spans="1:18" x14ac:dyDescent="0.25">
      <c r="A46" s="204" t="s" vm="13">
        <v>14</v>
      </c>
      <c r="B46" s="200" t="s">
        <v>290</v>
      </c>
      <c r="C46" s="254" t="s">
        <v>290</v>
      </c>
      <c r="D46" s="198" t="s">
        <v>290</v>
      </c>
      <c r="E46" s="199" t="s">
        <v>290</v>
      </c>
      <c r="F46" s="256" t="s">
        <v>290</v>
      </c>
      <c r="G46" s="200" t="s">
        <v>290</v>
      </c>
      <c r="H46" s="199" t="s">
        <v>290</v>
      </c>
      <c r="I46" s="256" t="s">
        <v>290</v>
      </c>
      <c r="J46" s="200" t="s">
        <v>290</v>
      </c>
      <c r="K46" s="199" t="s">
        <v>290</v>
      </c>
      <c r="L46" s="256" t="s">
        <v>290</v>
      </c>
      <c r="M46" s="200" t="s">
        <v>290</v>
      </c>
      <c r="N46" s="199" t="s">
        <v>290</v>
      </c>
      <c r="O46" s="256" t="s">
        <v>290</v>
      </c>
      <c r="P46" s="200" t="s">
        <v>290</v>
      </c>
      <c r="Q46" s="199" t="s">
        <v>290</v>
      </c>
      <c r="R46" s="256" t="s">
        <v>290</v>
      </c>
    </row>
    <row r="47" spans="1:18" x14ac:dyDescent="0.25">
      <c r="A47" s="204" t="s" vm="14">
        <v>15</v>
      </c>
      <c r="B47" s="200" t="s">
        <v>290</v>
      </c>
      <c r="C47" s="254" t="s">
        <v>290</v>
      </c>
      <c r="D47" s="198" t="s">
        <v>290</v>
      </c>
      <c r="E47" s="199" t="s">
        <v>290</v>
      </c>
      <c r="F47" s="256" t="s">
        <v>290</v>
      </c>
      <c r="G47" s="200" t="s">
        <v>290</v>
      </c>
      <c r="H47" s="199" t="s">
        <v>290</v>
      </c>
      <c r="I47" s="256" t="s">
        <v>290</v>
      </c>
      <c r="J47" s="200" t="s">
        <v>290</v>
      </c>
      <c r="K47" s="199" t="s">
        <v>290</v>
      </c>
      <c r="L47" s="256" t="s">
        <v>290</v>
      </c>
      <c r="M47" s="200" t="s">
        <v>290</v>
      </c>
      <c r="N47" s="199" t="s">
        <v>290</v>
      </c>
      <c r="O47" s="256" t="s">
        <v>290</v>
      </c>
      <c r="P47" s="200" t="s">
        <v>290</v>
      </c>
      <c r="Q47" s="199" t="s">
        <v>290</v>
      </c>
      <c r="R47" s="256" t="s">
        <v>290</v>
      </c>
    </row>
    <row r="48" spans="1:18" x14ac:dyDescent="0.25">
      <c r="A48" s="204" t="s" vm="17">
        <v>18</v>
      </c>
      <c r="B48" s="200" t="s">
        <v>290</v>
      </c>
      <c r="C48" s="254" t="s">
        <v>290</v>
      </c>
      <c r="D48" s="198" t="s">
        <v>290</v>
      </c>
      <c r="E48" s="199" t="s">
        <v>290</v>
      </c>
      <c r="F48" s="256" t="s">
        <v>290</v>
      </c>
      <c r="G48" s="200" t="s">
        <v>290</v>
      </c>
      <c r="H48" s="199" t="s">
        <v>290</v>
      </c>
      <c r="I48" s="256" t="s">
        <v>290</v>
      </c>
      <c r="J48" s="200" t="s">
        <v>290</v>
      </c>
      <c r="K48" s="199" t="s">
        <v>290</v>
      </c>
      <c r="L48" s="256" t="s">
        <v>290</v>
      </c>
      <c r="M48" s="200" t="s">
        <v>290</v>
      </c>
      <c r="N48" s="199" t="s">
        <v>290</v>
      </c>
      <c r="O48" s="256" t="s">
        <v>290</v>
      </c>
      <c r="P48" s="200" t="s">
        <v>290</v>
      </c>
      <c r="Q48" s="199" t="s">
        <v>290</v>
      </c>
      <c r="R48" s="256" t="s">
        <v>290</v>
      </c>
    </row>
    <row r="49" spans="1:18" x14ac:dyDescent="0.25">
      <c r="A49" s="204" t="s">
        <v>214</v>
      </c>
      <c r="B49" s="200" t="s">
        <v>208</v>
      </c>
      <c r="C49" s="254" t="s">
        <v>208</v>
      </c>
      <c r="D49" s="198" t="s">
        <v>208</v>
      </c>
      <c r="E49" s="199" t="s">
        <v>208</v>
      </c>
      <c r="F49" s="256" t="s">
        <v>208</v>
      </c>
      <c r="G49" s="200" t="s">
        <v>208</v>
      </c>
      <c r="H49" s="199" t="s">
        <v>208</v>
      </c>
      <c r="I49" s="256" t="s">
        <v>208</v>
      </c>
      <c r="J49" s="200" t="s">
        <v>208</v>
      </c>
      <c r="K49" s="199" t="s">
        <v>208</v>
      </c>
      <c r="L49" s="256" t="s">
        <v>208</v>
      </c>
      <c r="M49" s="200" t="s">
        <v>208</v>
      </c>
      <c r="N49" s="199" t="s">
        <v>208</v>
      </c>
      <c r="O49" s="256" t="s">
        <v>208</v>
      </c>
      <c r="P49" s="200" t="s">
        <v>208</v>
      </c>
      <c r="Q49" s="199" t="s">
        <v>208</v>
      </c>
      <c r="R49" s="256" t="s">
        <v>208</v>
      </c>
    </row>
    <row r="50" spans="1:18" x14ac:dyDescent="0.25">
      <c r="A50" s="204" t="s" vm="19">
        <v>20</v>
      </c>
      <c r="B50" s="200" t="s">
        <v>208</v>
      </c>
      <c r="C50" s="254" t="s">
        <v>208</v>
      </c>
      <c r="D50" s="198" t="s">
        <v>208</v>
      </c>
      <c r="E50" s="199" t="s">
        <v>208</v>
      </c>
      <c r="F50" s="256" t="s">
        <v>208</v>
      </c>
      <c r="G50" s="200" t="s">
        <v>208</v>
      </c>
      <c r="H50" s="199" t="s">
        <v>208</v>
      </c>
      <c r="I50" s="256" t="s">
        <v>208</v>
      </c>
      <c r="J50" s="200" t="s">
        <v>208</v>
      </c>
      <c r="K50" s="199" t="s">
        <v>208</v>
      </c>
      <c r="L50" s="256" t="s">
        <v>208</v>
      </c>
      <c r="M50" s="200" t="s">
        <v>208</v>
      </c>
      <c r="N50" s="199" t="s">
        <v>208</v>
      </c>
      <c r="O50" s="256" t="s">
        <v>208</v>
      </c>
      <c r="P50" s="200" t="s">
        <v>208</v>
      </c>
      <c r="Q50" s="199" t="s">
        <v>208</v>
      </c>
      <c r="R50" s="256" t="s">
        <v>208</v>
      </c>
    </row>
    <row r="51" spans="1:18" x14ac:dyDescent="0.25">
      <c r="A51" s="204" t="s" vm="20">
        <v>21</v>
      </c>
      <c r="B51" s="200" t="s">
        <v>208</v>
      </c>
      <c r="C51" s="254" t="s">
        <v>208</v>
      </c>
      <c r="D51" s="198" t="s">
        <v>208</v>
      </c>
      <c r="E51" s="199" t="s">
        <v>208</v>
      </c>
      <c r="F51" s="256" t="s">
        <v>208</v>
      </c>
      <c r="G51" s="200" t="s">
        <v>208</v>
      </c>
      <c r="H51" s="199" t="s">
        <v>208</v>
      </c>
      <c r="I51" s="256" t="s">
        <v>208</v>
      </c>
      <c r="J51" s="200" t="s">
        <v>208</v>
      </c>
      <c r="K51" s="199" t="s">
        <v>208</v>
      </c>
      <c r="L51" s="256" t="s">
        <v>208</v>
      </c>
      <c r="M51" s="200" t="s">
        <v>208</v>
      </c>
      <c r="N51" s="199" t="s">
        <v>208</v>
      </c>
      <c r="O51" s="256" t="s">
        <v>208</v>
      </c>
      <c r="P51" s="200" t="s">
        <v>208</v>
      </c>
      <c r="Q51" s="199" t="s">
        <v>208</v>
      </c>
      <c r="R51" s="256" t="s">
        <v>208</v>
      </c>
    </row>
    <row r="52" spans="1:18" s="214" customFormat="1" ht="15.75" thickBot="1" x14ac:dyDescent="0.3">
      <c r="A52" s="210" t="s">
        <v>101</v>
      </c>
      <c r="B52" s="211">
        <v>104</v>
      </c>
      <c r="C52" s="255">
        <v>207.62072115384615</v>
      </c>
      <c r="D52" s="212">
        <v>67</v>
      </c>
      <c r="E52" s="213">
        <v>0.64423076923076927</v>
      </c>
      <c r="F52" s="257">
        <v>158.30586567164181</v>
      </c>
      <c r="G52" s="211">
        <v>56</v>
      </c>
      <c r="H52" s="213">
        <v>0.83582089552238803</v>
      </c>
      <c r="I52" s="257">
        <v>179.00123214285713</v>
      </c>
      <c r="J52" s="211">
        <v>11</v>
      </c>
      <c r="K52" s="213">
        <v>0.16417910447761194</v>
      </c>
      <c r="L52" s="257">
        <v>52.947636363636363</v>
      </c>
      <c r="M52" s="211">
        <v>10</v>
      </c>
      <c r="N52" s="213">
        <v>9.6153846153846159E-2</v>
      </c>
      <c r="O52" s="257">
        <v>360.91590000000002</v>
      </c>
      <c r="P52" s="211">
        <v>27</v>
      </c>
      <c r="Q52" s="213">
        <v>0.25961538461538464</v>
      </c>
      <c r="R52" s="257">
        <v>273.21862962962962</v>
      </c>
    </row>
    <row r="53" spans="1:18" ht="15.75" thickTop="1" x14ac:dyDescent="0.25">
      <c r="B53" s="199"/>
      <c r="C53" s="216"/>
      <c r="D53" s="199"/>
    </row>
    <row r="55" spans="1:18" ht="15" customHeight="1" x14ac:dyDescent="0.25">
      <c r="A55" s="307" t="s">
        <v>32</v>
      </c>
      <c r="B55" s="310" t="s">
        <v>74</v>
      </c>
      <c r="C55" s="311"/>
      <c r="D55" s="291" t="s">
        <v>75</v>
      </c>
      <c r="E55" s="291"/>
      <c r="F55" s="306"/>
      <c r="G55" s="305" t="s">
        <v>76</v>
      </c>
      <c r="H55" s="291"/>
      <c r="I55" s="306"/>
      <c r="J55" s="305" t="s">
        <v>77</v>
      </c>
      <c r="K55" s="291"/>
      <c r="L55" s="306"/>
      <c r="M55" s="305" t="s">
        <v>182</v>
      </c>
      <c r="N55" s="291"/>
      <c r="O55" s="306"/>
      <c r="P55" s="305" t="s">
        <v>183</v>
      </c>
      <c r="Q55" s="291"/>
      <c r="R55" s="306"/>
    </row>
    <row r="56" spans="1:18" x14ac:dyDescent="0.25">
      <c r="A56" s="308"/>
      <c r="B56" s="120" t="s">
        <v>44</v>
      </c>
      <c r="C56" s="123" t="s">
        <v>111</v>
      </c>
      <c r="D56" s="93" t="s">
        <v>44</v>
      </c>
      <c r="E56" s="93" t="s">
        <v>43</v>
      </c>
      <c r="F56" s="118" t="s">
        <v>111</v>
      </c>
      <c r="G56" s="120" t="s">
        <v>44</v>
      </c>
      <c r="H56" s="93" t="s">
        <v>41</v>
      </c>
      <c r="I56" s="118" t="s">
        <v>111</v>
      </c>
      <c r="J56" s="120" t="s">
        <v>44</v>
      </c>
      <c r="K56" s="93" t="s">
        <v>41</v>
      </c>
      <c r="L56" s="118" t="s">
        <v>111</v>
      </c>
      <c r="M56" s="120" t="s">
        <v>44</v>
      </c>
      <c r="N56" s="93" t="s">
        <v>43</v>
      </c>
      <c r="O56" s="118" t="s">
        <v>111</v>
      </c>
      <c r="P56" s="120" t="s">
        <v>44</v>
      </c>
      <c r="Q56" s="93" t="s">
        <v>43</v>
      </c>
      <c r="R56" s="118" t="s">
        <v>111</v>
      </c>
    </row>
    <row r="57" spans="1:18" x14ac:dyDescent="0.25">
      <c r="A57" s="309"/>
      <c r="B57" s="121"/>
      <c r="C57" s="124" t="s">
        <v>169</v>
      </c>
      <c r="D57" s="94"/>
      <c r="E57" s="94"/>
      <c r="F57" s="119" t="s">
        <v>169</v>
      </c>
      <c r="G57" s="121"/>
      <c r="H57" s="94"/>
      <c r="I57" s="119" t="s">
        <v>169</v>
      </c>
      <c r="J57" s="121"/>
      <c r="K57" s="94"/>
      <c r="L57" s="119" t="s">
        <v>169</v>
      </c>
      <c r="M57" s="121"/>
      <c r="N57" s="94"/>
      <c r="O57" s="119" t="s">
        <v>169</v>
      </c>
      <c r="P57" s="121"/>
      <c r="Q57" s="94"/>
      <c r="R57" s="119" t="s">
        <v>169</v>
      </c>
    </row>
    <row r="58" spans="1:18" x14ac:dyDescent="0.25">
      <c r="A58" s="204" t="s">
        <v>212</v>
      </c>
      <c r="B58" s="200" t="s">
        <v>208</v>
      </c>
      <c r="C58" s="254" t="s">
        <v>208</v>
      </c>
      <c r="D58" s="198" t="s">
        <v>208</v>
      </c>
      <c r="E58" s="199" t="s">
        <v>208</v>
      </c>
      <c r="F58" s="256" t="s">
        <v>208</v>
      </c>
      <c r="G58" s="200" t="s">
        <v>208</v>
      </c>
      <c r="H58" s="199" t="s">
        <v>208</v>
      </c>
      <c r="I58" s="256" t="s">
        <v>208</v>
      </c>
      <c r="J58" s="200" t="s">
        <v>208</v>
      </c>
      <c r="K58" s="199" t="s">
        <v>208</v>
      </c>
      <c r="L58" s="256" t="s">
        <v>208</v>
      </c>
      <c r="M58" s="200" t="s">
        <v>208</v>
      </c>
      <c r="N58" s="199" t="s">
        <v>208</v>
      </c>
      <c r="O58" s="256" t="s">
        <v>208</v>
      </c>
      <c r="P58" s="200" t="s">
        <v>208</v>
      </c>
      <c r="Q58" s="199" t="s">
        <v>208</v>
      </c>
      <c r="R58" s="256" t="s">
        <v>208</v>
      </c>
    </row>
    <row r="59" spans="1:18" x14ac:dyDescent="0.25">
      <c r="A59" s="204" t="s" vm="1">
        <v>2</v>
      </c>
      <c r="B59" s="200" t="s">
        <v>290</v>
      </c>
      <c r="C59" s="254" t="s">
        <v>290</v>
      </c>
      <c r="D59" s="198" t="s">
        <v>290</v>
      </c>
      <c r="E59" s="199" t="s">
        <v>290</v>
      </c>
      <c r="F59" s="256" t="s">
        <v>290</v>
      </c>
      <c r="G59" s="200" t="s">
        <v>290</v>
      </c>
      <c r="H59" s="199" t="s">
        <v>290</v>
      </c>
      <c r="I59" s="256" t="s">
        <v>290</v>
      </c>
      <c r="J59" s="200" t="s">
        <v>290</v>
      </c>
      <c r="K59" s="199" t="s">
        <v>290</v>
      </c>
      <c r="L59" s="256" t="s">
        <v>290</v>
      </c>
      <c r="M59" s="200" t="s">
        <v>290</v>
      </c>
      <c r="N59" s="199" t="s">
        <v>290</v>
      </c>
      <c r="O59" s="256" t="s">
        <v>290</v>
      </c>
      <c r="P59" s="200" t="s">
        <v>290</v>
      </c>
      <c r="Q59" s="199" t="s">
        <v>290</v>
      </c>
      <c r="R59" s="256" t="s">
        <v>290</v>
      </c>
    </row>
    <row r="60" spans="1:18" x14ac:dyDescent="0.25">
      <c r="A60" s="204" t="s" vm="2">
        <v>3</v>
      </c>
      <c r="B60" s="200" t="s">
        <v>208</v>
      </c>
      <c r="C60" s="254" t="s">
        <v>208</v>
      </c>
      <c r="D60" s="198" t="s">
        <v>208</v>
      </c>
      <c r="E60" s="199" t="s">
        <v>208</v>
      </c>
      <c r="F60" s="256" t="s">
        <v>208</v>
      </c>
      <c r="G60" s="200" t="s">
        <v>208</v>
      </c>
      <c r="H60" s="199" t="s">
        <v>208</v>
      </c>
      <c r="I60" s="256" t="s">
        <v>208</v>
      </c>
      <c r="J60" s="200" t="s">
        <v>208</v>
      </c>
      <c r="K60" s="199" t="s">
        <v>208</v>
      </c>
      <c r="L60" s="256" t="s">
        <v>208</v>
      </c>
      <c r="M60" s="200" t="s">
        <v>208</v>
      </c>
      <c r="N60" s="199" t="s">
        <v>208</v>
      </c>
      <c r="O60" s="256" t="s">
        <v>208</v>
      </c>
      <c r="P60" s="200" t="s">
        <v>208</v>
      </c>
      <c r="Q60" s="199" t="s">
        <v>208</v>
      </c>
      <c r="R60" s="256" t="s">
        <v>208</v>
      </c>
    </row>
    <row r="61" spans="1:18" x14ac:dyDescent="0.25">
      <c r="A61" s="204" t="s">
        <v>282</v>
      </c>
      <c r="B61" s="200" t="s">
        <v>290</v>
      </c>
      <c r="C61" s="254" t="s">
        <v>290</v>
      </c>
      <c r="D61" s="198" t="s">
        <v>290</v>
      </c>
      <c r="E61" s="199" t="s">
        <v>290</v>
      </c>
      <c r="F61" s="256" t="s">
        <v>290</v>
      </c>
      <c r="G61" s="200" t="s">
        <v>290</v>
      </c>
      <c r="H61" s="199" t="s">
        <v>290</v>
      </c>
      <c r="I61" s="256" t="s">
        <v>290</v>
      </c>
      <c r="J61" s="200" t="s">
        <v>290</v>
      </c>
      <c r="K61" s="199" t="s">
        <v>290</v>
      </c>
      <c r="L61" s="256" t="s">
        <v>290</v>
      </c>
      <c r="M61" s="200" t="s">
        <v>290</v>
      </c>
      <c r="N61" s="199" t="s">
        <v>290</v>
      </c>
      <c r="O61" s="256" t="s">
        <v>290</v>
      </c>
      <c r="P61" s="200" t="s">
        <v>290</v>
      </c>
      <c r="Q61" s="199" t="s">
        <v>290</v>
      </c>
      <c r="R61" s="256" t="s">
        <v>290</v>
      </c>
    </row>
    <row r="62" spans="1:18" x14ac:dyDescent="0.25">
      <c r="A62" s="204" t="s">
        <v>207</v>
      </c>
      <c r="B62" s="200" t="s">
        <v>290</v>
      </c>
      <c r="C62" s="254" t="s">
        <v>290</v>
      </c>
      <c r="D62" s="198" t="s">
        <v>290</v>
      </c>
      <c r="E62" s="199" t="s">
        <v>290</v>
      </c>
      <c r="F62" s="256" t="s">
        <v>290</v>
      </c>
      <c r="G62" s="200" t="s">
        <v>290</v>
      </c>
      <c r="H62" s="199" t="s">
        <v>290</v>
      </c>
      <c r="I62" s="256" t="s">
        <v>290</v>
      </c>
      <c r="J62" s="200" t="s">
        <v>290</v>
      </c>
      <c r="K62" s="199" t="s">
        <v>290</v>
      </c>
      <c r="L62" s="256" t="s">
        <v>290</v>
      </c>
      <c r="M62" s="200" t="s">
        <v>290</v>
      </c>
      <c r="N62" s="199" t="s">
        <v>290</v>
      </c>
      <c r="O62" s="256" t="s">
        <v>290</v>
      </c>
      <c r="P62" s="200" t="s">
        <v>290</v>
      </c>
      <c r="Q62" s="199" t="s">
        <v>290</v>
      </c>
      <c r="R62" s="256" t="s">
        <v>290</v>
      </c>
    </row>
    <row r="63" spans="1:18" x14ac:dyDescent="0.25">
      <c r="A63" s="204" t="s" vm="4">
        <v>5</v>
      </c>
      <c r="B63" s="200" t="s">
        <v>290</v>
      </c>
      <c r="C63" s="254" t="s">
        <v>290</v>
      </c>
      <c r="D63" s="198" t="s">
        <v>290</v>
      </c>
      <c r="E63" s="199" t="s">
        <v>290</v>
      </c>
      <c r="F63" s="256" t="s">
        <v>290</v>
      </c>
      <c r="G63" s="200" t="s">
        <v>290</v>
      </c>
      <c r="H63" s="199" t="s">
        <v>290</v>
      </c>
      <c r="I63" s="256" t="s">
        <v>290</v>
      </c>
      <c r="J63" s="200" t="s">
        <v>290</v>
      </c>
      <c r="K63" s="199" t="s">
        <v>290</v>
      </c>
      <c r="L63" s="256" t="s">
        <v>290</v>
      </c>
      <c r="M63" s="200" t="s">
        <v>290</v>
      </c>
      <c r="N63" s="199" t="s">
        <v>290</v>
      </c>
      <c r="O63" s="256" t="s">
        <v>290</v>
      </c>
      <c r="P63" s="200" t="s">
        <v>290</v>
      </c>
      <c r="Q63" s="199" t="s">
        <v>290</v>
      </c>
      <c r="R63" s="256" t="s">
        <v>290</v>
      </c>
    </row>
    <row r="64" spans="1:18" x14ac:dyDescent="0.25">
      <c r="A64" s="204" t="s" vm="5">
        <v>6</v>
      </c>
      <c r="B64" s="200" t="s">
        <v>290</v>
      </c>
      <c r="C64" s="254" t="s">
        <v>290</v>
      </c>
      <c r="D64" s="198" t="s">
        <v>290</v>
      </c>
      <c r="E64" s="199" t="s">
        <v>290</v>
      </c>
      <c r="F64" s="256" t="s">
        <v>290</v>
      </c>
      <c r="G64" s="200" t="s">
        <v>290</v>
      </c>
      <c r="H64" s="199" t="s">
        <v>290</v>
      </c>
      <c r="I64" s="256" t="s">
        <v>290</v>
      </c>
      <c r="J64" s="200" t="s">
        <v>290</v>
      </c>
      <c r="K64" s="199" t="s">
        <v>290</v>
      </c>
      <c r="L64" s="256" t="s">
        <v>290</v>
      </c>
      <c r="M64" s="200" t="s">
        <v>290</v>
      </c>
      <c r="N64" s="199" t="s">
        <v>290</v>
      </c>
      <c r="O64" s="256" t="s">
        <v>290</v>
      </c>
      <c r="P64" s="200" t="s">
        <v>290</v>
      </c>
      <c r="Q64" s="199" t="s">
        <v>290</v>
      </c>
      <c r="R64" s="256" t="s">
        <v>290</v>
      </c>
    </row>
    <row r="65" spans="1:18" x14ac:dyDescent="0.25">
      <c r="A65" s="204" t="s" vm="6">
        <v>7</v>
      </c>
      <c r="B65" s="200" t="s">
        <v>208</v>
      </c>
      <c r="C65" s="254" t="s">
        <v>208</v>
      </c>
      <c r="D65" s="198" t="s">
        <v>208</v>
      </c>
      <c r="E65" s="199" t="s">
        <v>208</v>
      </c>
      <c r="F65" s="256" t="s">
        <v>208</v>
      </c>
      <c r="G65" s="200" t="s">
        <v>208</v>
      </c>
      <c r="H65" s="199" t="s">
        <v>208</v>
      </c>
      <c r="I65" s="256" t="s">
        <v>208</v>
      </c>
      <c r="J65" s="200" t="s">
        <v>208</v>
      </c>
      <c r="K65" s="199" t="s">
        <v>208</v>
      </c>
      <c r="L65" s="256" t="s">
        <v>208</v>
      </c>
      <c r="M65" s="200" t="s">
        <v>208</v>
      </c>
      <c r="N65" s="199" t="s">
        <v>208</v>
      </c>
      <c r="O65" s="256" t="s">
        <v>208</v>
      </c>
      <c r="P65" s="200" t="s">
        <v>208</v>
      </c>
      <c r="Q65" s="199" t="s">
        <v>208</v>
      </c>
      <c r="R65" s="256" t="s">
        <v>208</v>
      </c>
    </row>
    <row r="66" spans="1:18" x14ac:dyDescent="0.25">
      <c r="A66" s="204" t="s" vm="7">
        <v>8</v>
      </c>
      <c r="B66" s="200" t="s">
        <v>290</v>
      </c>
      <c r="C66" s="254" t="s">
        <v>290</v>
      </c>
      <c r="D66" s="198" t="s">
        <v>290</v>
      </c>
      <c r="E66" s="199" t="s">
        <v>290</v>
      </c>
      <c r="F66" s="256" t="s">
        <v>290</v>
      </c>
      <c r="G66" s="200" t="s">
        <v>290</v>
      </c>
      <c r="H66" s="199" t="s">
        <v>290</v>
      </c>
      <c r="I66" s="256" t="s">
        <v>290</v>
      </c>
      <c r="J66" s="200" t="s">
        <v>290</v>
      </c>
      <c r="K66" s="199" t="s">
        <v>290</v>
      </c>
      <c r="L66" s="256" t="s">
        <v>290</v>
      </c>
      <c r="M66" s="200" t="s">
        <v>290</v>
      </c>
      <c r="N66" s="199" t="s">
        <v>290</v>
      </c>
      <c r="O66" s="256" t="s">
        <v>290</v>
      </c>
      <c r="P66" s="200" t="s">
        <v>290</v>
      </c>
      <c r="Q66" s="199" t="s">
        <v>290</v>
      </c>
      <c r="R66" s="256" t="s">
        <v>290</v>
      </c>
    </row>
    <row r="67" spans="1:18" x14ac:dyDescent="0.25">
      <c r="A67" s="204" t="s">
        <v>213</v>
      </c>
      <c r="B67" s="200" t="s">
        <v>290</v>
      </c>
      <c r="C67" s="254" t="s">
        <v>290</v>
      </c>
      <c r="D67" s="198" t="s">
        <v>290</v>
      </c>
      <c r="E67" s="199" t="s">
        <v>290</v>
      </c>
      <c r="F67" s="256" t="s">
        <v>290</v>
      </c>
      <c r="G67" s="200" t="s">
        <v>290</v>
      </c>
      <c r="H67" s="199" t="s">
        <v>290</v>
      </c>
      <c r="I67" s="256" t="s">
        <v>290</v>
      </c>
      <c r="J67" s="200" t="s">
        <v>290</v>
      </c>
      <c r="K67" s="199" t="s">
        <v>290</v>
      </c>
      <c r="L67" s="256" t="s">
        <v>290</v>
      </c>
      <c r="M67" s="200" t="s">
        <v>290</v>
      </c>
      <c r="N67" s="199" t="s">
        <v>290</v>
      </c>
      <c r="O67" s="256" t="s">
        <v>290</v>
      </c>
      <c r="P67" s="200" t="s">
        <v>290</v>
      </c>
      <c r="Q67" s="199" t="s">
        <v>290</v>
      </c>
      <c r="R67" s="256" t="s">
        <v>290</v>
      </c>
    </row>
    <row r="68" spans="1:18" x14ac:dyDescent="0.25">
      <c r="A68" s="204" t="s" vm="8">
        <v>9</v>
      </c>
      <c r="B68" s="200" t="s">
        <v>208</v>
      </c>
      <c r="C68" s="254" t="s">
        <v>208</v>
      </c>
      <c r="D68" s="198" t="s">
        <v>208</v>
      </c>
      <c r="E68" s="199" t="s">
        <v>208</v>
      </c>
      <c r="F68" s="256" t="s">
        <v>208</v>
      </c>
      <c r="G68" s="200" t="s">
        <v>208</v>
      </c>
      <c r="H68" s="199" t="s">
        <v>208</v>
      </c>
      <c r="I68" s="256" t="s">
        <v>208</v>
      </c>
      <c r="J68" s="200" t="s">
        <v>208</v>
      </c>
      <c r="K68" s="199" t="s">
        <v>208</v>
      </c>
      <c r="L68" s="256" t="s">
        <v>208</v>
      </c>
      <c r="M68" s="200" t="s">
        <v>208</v>
      </c>
      <c r="N68" s="199" t="s">
        <v>208</v>
      </c>
      <c r="O68" s="256" t="s">
        <v>208</v>
      </c>
      <c r="P68" s="200" t="s">
        <v>208</v>
      </c>
      <c r="Q68" s="199" t="s">
        <v>208</v>
      </c>
      <c r="R68" s="256" t="s">
        <v>208</v>
      </c>
    </row>
    <row r="69" spans="1:18" x14ac:dyDescent="0.25">
      <c r="A69" s="204" t="s" vm="9">
        <v>10</v>
      </c>
      <c r="B69" s="200" t="s">
        <v>208</v>
      </c>
      <c r="C69" s="254" t="s">
        <v>208</v>
      </c>
      <c r="D69" s="198" t="s">
        <v>208</v>
      </c>
      <c r="E69" s="199" t="s">
        <v>208</v>
      </c>
      <c r="F69" s="256" t="s">
        <v>208</v>
      </c>
      <c r="G69" s="200" t="s">
        <v>208</v>
      </c>
      <c r="H69" s="199" t="s">
        <v>208</v>
      </c>
      <c r="I69" s="256" t="s">
        <v>208</v>
      </c>
      <c r="J69" s="200" t="s">
        <v>208</v>
      </c>
      <c r="K69" s="199" t="s">
        <v>208</v>
      </c>
      <c r="L69" s="256" t="s">
        <v>208</v>
      </c>
      <c r="M69" s="200" t="s">
        <v>208</v>
      </c>
      <c r="N69" s="199" t="s">
        <v>208</v>
      </c>
      <c r="O69" s="256" t="s">
        <v>208</v>
      </c>
      <c r="P69" s="200" t="s">
        <v>208</v>
      </c>
      <c r="Q69" s="199" t="s">
        <v>208</v>
      </c>
      <c r="R69" s="256" t="s">
        <v>208</v>
      </c>
    </row>
    <row r="70" spans="1:18" x14ac:dyDescent="0.25">
      <c r="A70" s="204" t="s" vm="10">
        <v>11</v>
      </c>
      <c r="B70" s="200" t="s">
        <v>290</v>
      </c>
      <c r="C70" s="254" t="s">
        <v>290</v>
      </c>
      <c r="D70" s="198" t="s">
        <v>290</v>
      </c>
      <c r="E70" s="199" t="s">
        <v>290</v>
      </c>
      <c r="F70" s="256" t="s">
        <v>290</v>
      </c>
      <c r="G70" s="200" t="s">
        <v>290</v>
      </c>
      <c r="H70" s="199" t="s">
        <v>290</v>
      </c>
      <c r="I70" s="256" t="s">
        <v>290</v>
      </c>
      <c r="J70" s="200" t="s">
        <v>290</v>
      </c>
      <c r="K70" s="199" t="s">
        <v>290</v>
      </c>
      <c r="L70" s="256" t="s">
        <v>290</v>
      </c>
      <c r="M70" s="200" t="s">
        <v>290</v>
      </c>
      <c r="N70" s="199" t="s">
        <v>290</v>
      </c>
      <c r="O70" s="256" t="s">
        <v>290</v>
      </c>
      <c r="P70" s="200" t="s">
        <v>290</v>
      </c>
      <c r="Q70" s="199" t="s">
        <v>290</v>
      </c>
      <c r="R70" s="256" t="s">
        <v>290</v>
      </c>
    </row>
    <row r="71" spans="1:18" x14ac:dyDescent="0.25">
      <c r="A71" s="204" t="s" vm="11">
        <v>12</v>
      </c>
      <c r="B71" s="200" t="s">
        <v>290</v>
      </c>
      <c r="C71" s="254" t="s">
        <v>290</v>
      </c>
      <c r="D71" s="198" t="s">
        <v>290</v>
      </c>
      <c r="E71" s="199" t="s">
        <v>290</v>
      </c>
      <c r="F71" s="256" t="s">
        <v>290</v>
      </c>
      <c r="G71" s="200" t="s">
        <v>290</v>
      </c>
      <c r="H71" s="199" t="s">
        <v>290</v>
      </c>
      <c r="I71" s="256" t="s">
        <v>290</v>
      </c>
      <c r="J71" s="200" t="s">
        <v>290</v>
      </c>
      <c r="K71" s="199" t="s">
        <v>290</v>
      </c>
      <c r="L71" s="256" t="s">
        <v>290</v>
      </c>
      <c r="M71" s="200" t="s">
        <v>290</v>
      </c>
      <c r="N71" s="199" t="s">
        <v>290</v>
      </c>
      <c r="O71" s="256" t="s">
        <v>290</v>
      </c>
      <c r="P71" s="200" t="s">
        <v>290</v>
      </c>
      <c r="Q71" s="199" t="s">
        <v>290</v>
      </c>
      <c r="R71" s="256" t="s">
        <v>290</v>
      </c>
    </row>
    <row r="72" spans="1:18" x14ac:dyDescent="0.25">
      <c r="A72" s="204" t="s" vm="13">
        <v>14</v>
      </c>
      <c r="B72" s="200" t="s">
        <v>290</v>
      </c>
      <c r="C72" s="254" t="s">
        <v>290</v>
      </c>
      <c r="D72" s="198" t="s">
        <v>290</v>
      </c>
      <c r="E72" s="199" t="s">
        <v>290</v>
      </c>
      <c r="F72" s="256" t="s">
        <v>290</v>
      </c>
      <c r="G72" s="200" t="s">
        <v>290</v>
      </c>
      <c r="H72" s="199" t="s">
        <v>290</v>
      </c>
      <c r="I72" s="256" t="s">
        <v>290</v>
      </c>
      <c r="J72" s="200" t="s">
        <v>290</v>
      </c>
      <c r="K72" s="199" t="s">
        <v>290</v>
      </c>
      <c r="L72" s="256" t="s">
        <v>290</v>
      </c>
      <c r="M72" s="200" t="s">
        <v>290</v>
      </c>
      <c r="N72" s="199" t="s">
        <v>290</v>
      </c>
      <c r="O72" s="256" t="s">
        <v>290</v>
      </c>
      <c r="P72" s="200" t="s">
        <v>290</v>
      </c>
      <c r="Q72" s="199" t="s">
        <v>290</v>
      </c>
      <c r="R72" s="256" t="s">
        <v>290</v>
      </c>
    </row>
    <row r="73" spans="1:18" x14ac:dyDescent="0.25">
      <c r="A73" s="204" t="s" vm="14">
        <v>15</v>
      </c>
      <c r="B73" s="200" t="s">
        <v>290</v>
      </c>
      <c r="C73" s="254" t="s">
        <v>290</v>
      </c>
      <c r="D73" s="198" t="s">
        <v>290</v>
      </c>
      <c r="E73" s="199" t="s">
        <v>290</v>
      </c>
      <c r="F73" s="256" t="s">
        <v>290</v>
      </c>
      <c r="G73" s="200" t="s">
        <v>290</v>
      </c>
      <c r="H73" s="199" t="s">
        <v>290</v>
      </c>
      <c r="I73" s="256" t="s">
        <v>290</v>
      </c>
      <c r="J73" s="200" t="s">
        <v>290</v>
      </c>
      <c r="K73" s="199" t="s">
        <v>290</v>
      </c>
      <c r="L73" s="256" t="s">
        <v>290</v>
      </c>
      <c r="M73" s="200" t="s">
        <v>290</v>
      </c>
      <c r="N73" s="199" t="s">
        <v>290</v>
      </c>
      <c r="O73" s="256" t="s">
        <v>290</v>
      </c>
      <c r="P73" s="200" t="s">
        <v>290</v>
      </c>
      <c r="Q73" s="199" t="s">
        <v>290</v>
      </c>
      <c r="R73" s="256" t="s">
        <v>290</v>
      </c>
    </row>
    <row r="74" spans="1:18" x14ac:dyDescent="0.25">
      <c r="A74" s="204" t="s" vm="17">
        <v>18</v>
      </c>
      <c r="B74" s="200" t="s">
        <v>290</v>
      </c>
      <c r="C74" s="254" t="s">
        <v>290</v>
      </c>
      <c r="D74" s="198" t="s">
        <v>290</v>
      </c>
      <c r="E74" s="199" t="s">
        <v>290</v>
      </c>
      <c r="F74" s="256" t="s">
        <v>290</v>
      </c>
      <c r="G74" s="200" t="s">
        <v>290</v>
      </c>
      <c r="H74" s="199" t="s">
        <v>290</v>
      </c>
      <c r="I74" s="256" t="s">
        <v>290</v>
      </c>
      <c r="J74" s="200" t="s">
        <v>290</v>
      </c>
      <c r="K74" s="199" t="s">
        <v>290</v>
      </c>
      <c r="L74" s="256" t="s">
        <v>290</v>
      </c>
      <c r="M74" s="200" t="s">
        <v>290</v>
      </c>
      <c r="N74" s="199" t="s">
        <v>290</v>
      </c>
      <c r="O74" s="256" t="s">
        <v>290</v>
      </c>
      <c r="P74" s="200" t="s">
        <v>290</v>
      </c>
      <c r="Q74" s="199" t="s">
        <v>290</v>
      </c>
      <c r="R74" s="256" t="s">
        <v>290</v>
      </c>
    </row>
    <row r="75" spans="1:18" x14ac:dyDescent="0.25">
      <c r="A75" s="204" t="s">
        <v>214</v>
      </c>
      <c r="B75" s="200" t="s">
        <v>290</v>
      </c>
      <c r="C75" s="254" t="s">
        <v>290</v>
      </c>
      <c r="D75" s="198" t="s">
        <v>290</v>
      </c>
      <c r="E75" s="199" t="s">
        <v>290</v>
      </c>
      <c r="F75" s="256" t="s">
        <v>290</v>
      </c>
      <c r="G75" s="200" t="s">
        <v>290</v>
      </c>
      <c r="H75" s="199" t="s">
        <v>290</v>
      </c>
      <c r="I75" s="256" t="s">
        <v>290</v>
      </c>
      <c r="J75" s="200" t="s">
        <v>290</v>
      </c>
      <c r="K75" s="199" t="s">
        <v>290</v>
      </c>
      <c r="L75" s="256" t="s">
        <v>290</v>
      </c>
      <c r="M75" s="200" t="s">
        <v>290</v>
      </c>
      <c r="N75" s="199" t="s">
        <v>290</v>
      </c>
      <c r="O75" s="256" t="s">
        <v>290</v>
      </c>
      <c r="P75" s="200" t="s">
        <v>290</v>
      </c>
      <c r="Q75" s="199" t="s">
        <v>290</v>
      </c>
      <c r="R75" s="256" t="s">
        <v>290</v>
      </c>
    </row>
    <row r="76" spans="1:18" x14ac:dyDescent="0.25">
      <c r="A76" s="204" t="s" vm="19">
        <v>20</v>
      </c>
      <c r="B76" s="200" t="s">
        <v>290</v>
      </c>
      <c r="C76" s="254" t="s">
        <v>290</v>
      </c>
      <c r="D76" s="198" t="s">
        <v>290</v>
      </c>
      <c r="E76" s="199" t="s">
        <v>290</v>
      </c>
      <c r="F76" s="256" t="s">
        <v>290</v>
      </c>
      <c r="G76" s="200" t="s">
        <v>290</v>
      </c>
      <c r="H76" s="199" t="s">
        <v>290</v>
      </c>
      <c r="I76" s="256" t="s">
        <v>290</v>
      </c>
      <c r="J76" s="200" t="s">
        <v>290</v>
      </c>
      <c r="K76" s="199" t="s">
        <v>290</v>
      </c>
      <c r="L76" s="256" t="s">
        <v>290</v>
      </c>
      <c r="M76" s="200" t="s">
        <v>290</v>
      </c>
      <c r="N76" s="199" t="s">
        <v>290</v>
      </c>
      <c r="O76" s="256" t="s">
        <v>290</v>
      </c>
      <c r="P76" s="200" t="s">
        <v>290</v>
      </c>
      <c r="Q76" s="199" t="s">
        <v>290</v>
      </c>
      <c r="R76" s="256" t="s">
        <v>290</v>
      </c>
    </row>
    <row r="77" spans="1:18" x14ac:dyDescent="0.25">
      <c r="A77" s="204" t="s" vm="20">
        <v>21</v>
      </c>
      <c r="B77" s="200" t="s">
        <v>290</v>
      </c>
      <c r="C77" s="254" t="s">
        <v>290</v>
      </c>
      <c r="D77" s="198" t="s">
        <v>290</v>
      </c>
      <c r="E77" s="199" t="s">
        <v>290</v>
      </c>
      <c r="F77" s="256" t="s">
        <v>290</v>
      </c>
      <c r="G77" s="200" t="s">
        <v>290</v>
      </c>
      <c r="H77" s="199" t="s">
        <v>290</v>
      </c>
      <c r="I77" s="256" t="s">
        <v>290</v>
      </c>
      <c r="J77" s="200" t="s">
        <v>290</v>
      </c>
      <c r="K77" s="199" t="s">
        <v>290</v>
      </c>
      <c r="L77" s="256" t="s">
        <v>290</v>
      </c>
      <c r="M77" s="200" t="s">
        <v>290</v>
      </c>
      <c r="N77" s="199" t="s">
        <v>290</v>
      </c>
      <c r="O77" s="256" t="s">
        <v>290</v>
      </c>
      <c r="P77" s="200" t="s">
        <v>290</v>
      </c>
      <c r="Q77" s="199" t="s">
        <v>290</v>
      </c>
      <c r="R77" s="256" t="s">
        <v>290</v>
      </c>
    </row>
    <row r="78" spans="1:18" s="214" customFormat="1" ht="15.75" thickBot="1" x14ac:dyDescent="0.3">
      <c r="A78" s="210" t="s">
        <v>101</v>
      </c>
      <c r="B78" s="211">
        <v>25</v>
      </c>
      <c r="C78" s="255">
        <v>87.111199999999997</v>
      </c>
      <c r="D78" s="212">
        <v>21</v>
      </c>
      <c r="E78" s="213">
        <v>0.84</v>
      </c>
      <c r="F78" s="257">
        <v>102.27500000000001</v>
      </c>
      <c r="G78" s="211">
        <v>13</v>
      </c>
      <c r="H78" s="213">
        <v>0.61904761904761907</v>
      </c>
      <c r="I78" s="257">
        <v>112.6516153846154</v>
      </c>
      <c r="J78" s="211">
        <v>8</v>
      </c>
      <c r="K78" s="213">
        <v>0.38095238095238093</v>
      </c>
      <c r="L78" s="257">
        <v>85.412999999999997</v>
      </c>
      <c r="M78" s="211">
        <v>0</v>
      </c>
      <c r="N78" s="213">
        <v>0</v>
      </c>
      <c r="O78" s="257">
        <v>0</v>
      </c>
      <c r="P78" s="211">
        <v>4</v>
      </c>
      <c r="Q78" s="213">
        <v>0.16</v>
      </c>
      <c r="R78" s="257">
        <v>7.5012499999999998</v>
      </c>
    </row>
    <row r="79" spans="1:18" ht="15.75" thickTop="1" x14ac:dyDescent="0.25">
      <c r="B79" s="199"/>
      <c r="C79" s="216"/>
      <c r="D79" s="199"/>
      <c r="O79" s="258"/>
    </row>
    <row r="81" spans="1:18" ht="15" customHeight="1" x14ac:dyDescent="0.25">
      <c r="A81" s="307" t="s">
        <v>33</v>
      </c>
      <c r="B81" s="310" t="s">
        <v>74</v>
      </c>
      <c r="C81" s="311"/>
      <c r="D81" s="291" t="s">
        <v>75</v>
      </c>
      <c r="E81" s="291"/>
      <c r="F81" s="306"/>
      <c r="G81" s="305" t="s">
        <v>76</v>
      </c>
      <c r="H81" s="291"/>
      <c r="I81" s="306"/>
      <c r="J81" s="305" t="s">
        <v>77</v>
      </c>
      <c r="K81" s="291"/>
      <c r="L81" s="306"/>
      <c r="M81" s="305" t="s">
        <v>182</v>
      </c>
      <c r="N81" s="291"/>
      <c r="O81" s="306"/>
      <c r="P81" s="305" t="s">
        <v>183</v>
      </c>
      <c r="Q81" s="291"/>
      <c r="R81" s="306"/>
    </row>
    <row r="82" spans="1:18" x14ac:dyDescent="0.25">
      <c r="A82" s="308"/>
      <c r="B82" s="120" t="s">
        <v>44</v>
      </c>
      <c r="C82" s="123" t="s">
        <v>218</v>
      </c>
      <c r="D82" s="93" t="s">
        <v>44</v>
      </c>
      <c r="E82" s="93" t="s">
        <v>43</v>
      </c>
      <c r="F82" s="123" t="s">
        <v>218</v>
      </c>
      <c r="G82" s="120" t="s">
        <v>44</v>
      </c>
      <c r="H82" s="93" t="s">
        <v>41</v>
      </c>
      <c r="I82" s="123" t="s">
        <v>218</v>
      </c>
      <c r="J82" s="120" t="s">
        <v>44</v>
      </c>
      <c r="K82" s="93" t="s">
        <v>41</v>
      </c>
      <c r="L82" s="123" t="s">
        <v>218</v>
      </c>
      <c r="M82" s="120" t="s">
        <v>44</v>
      </c>
      <c r="N82" s="93" t="s">
        <v>43</v>
      </c>
      <c r="O82" s="123" t="s">
        <v>218</v>
      </c>
      <c r="P82" s="120" t="s">
        <v>44</v>
      </c>
      <c r="Q82" s="93" t="s">
        <v>43</v>
      </c>
      <c r="R82" s="123" t="s">
        <v>218</v>
      </c>
    </row>
    <row r="83" spans="1:18" x14ac:dyDescent="0.25">
      <c r="A83" s="309"/>
      <c r="B83" s="121"/>
      <c r="C83" s="124" t="s">
        <v>169</v>
      </c>
      <c r="D83" s="94"/>
      <c r="E83" s="94"/>
      <c r="F83" s="119" t="s">
        <v>169</v>
      </c>
      <c r="G83" s="121"/>
      <c r="H83" s="94"/>
      <c r="I83" s="119" t="s">
        <v>169</v>
      </c>
      <c r="J83" s="121"/>
      <c r="K83" s="94"/>
      <c r="L83" s="119" t="s">
        <v>169</v>
      </c>
      <c r="M83" s="121"/>
      <c r="N83" s="94"/>
      <c r="O83" s="119" t="s">
        <v>169</v>
      </c>
      <c r="P83" s="121"/>
      <c r="Q83" s="94"/>
      <c r="R83" s="119" t="s">
        <v>169</v>
      </c>
    </row>
    <row r="84" spans="1:18" x14ac:dyDescent="0.25">
      <c r="A84" s="204" t="s">
        <v>212</v>
      </c>
      <c r="B84" s="200">
        <v>313</v>
      </c>
      <c r="C84" s="254">
        <v>6.5125271565495204</v>
      </c>
      <c r="D84" s="198">
        <v>230</v>
      </c>
      <c r="E84" s="199">
        <v>0.73482428115015974</v>
      </c>
      <c r="F84" s="256">
        <v>6.7611608695652174</v>
      </c>
      <c r="G84" s="200">
        <v>228</v>
      </c>
      <c r="H84" s="199">
        <v>0.99130434782608701</v>
      </c>
      <c r="I84" s="256">
        <v>6.7334166666666668</v>
      </c>
      <c r="J84" s="200">
        <v>2</v>
      </c>
      <c r="K84" s="199">
        <v>8.6956521739130436E-3</v>
      </c>
      <c r="L84" s="256">
        <v>9.9239999999999995</v>
      </c>
      <c r="M84" s="200">
        <v>17</v>
      </c>
      <c r="N84" s="199">
        <v>5.4313099041533544E-2</v>
      </c>
      <c r="O84" s="256">
        <v>5.737117647058823</v>
      </c>
      <c r="P84" s="200">
        <v>66</v>
      </c>
      <c r="Q84" s="199">
        <v>0.2108626198083067</v>
      </c>
      <c r="R84" s="256">
        <v>5.8458030303030304</v>
      </c>
    </row>
    <row r="85" spans="1:18" x14ac:dyDescent="0.25">
      <c r="A85" s="204" t="s" vm="1">
        <v>2</v>
      </c>
      <c r="B85" s="200" t="s">
        <v>290</v>
      </c>
      <c r="C85" s="254" t="s">
        <v>290</v>
      </c>
      <c r="D85" s="198" t="s">
        <v>290</v>
      </c>
      <c r="E85" s="199" t="s">
        <v>290</v>
      </c>
      <c r="F85" s="256" t="s">
        <v>290</v>
      </c>
      <c r="G85" s="200" t="s">
        <v>290</v>
      </c>
      <c r="H85" s="199" t="s">
        <v>290</v>
      </c>
      <c r="I85" s="256" t="s">
        <v>290</v>
      </c>
      <c r="J85" s="200" t="s">
        <v>290</v>
      </c>
      <c r="K85" s="199" t="s">
        <v>290</v>
      </c>
      <c r="L85" s="256" t="s">
        <v>290</v>
      </c>
      <c r="M85" s="200" t="s">
        <v>290</v>
      </c>
      <c r="N85" s="199" t="s">
        <v>290</v>
      </c>
      <c r="O85" s="256" t="s">
        <v>290</v>
      </c>
      <c r="P85" s="200" t="s">
        <v>290</v>
      </c>
      <c r="Q85" s="199" t="s">
        <v>290</v>
      </c>
      <c r="R85" s="256" t="s">
        <v>290</v>
      </c>
    </row>
    <row r="86" spans="1:18" x14ac:dyDescent="0.25">
      <c r="A86" s="204" t="s" vm="2">
        <v>3</v>
      </c>
      <c r="B86" s="200">
        <v>0</v>
      </c>
      <c r="C86" s="254">
        <v>0</v>
      </c>
      <c r="D86" s="198">
        <v>0</v>
      </c>
      <c r="E86" s="199" t="s">
        <v>199</v>
      </c>
      <c r="F86" s="256">
        <v>0</v>
      </c>
      <c r="G86" s="200">
        <v>0</v>
      </c>
      <c r="H86" s="199" t="s">
        <v>199</v>
      </c>
      <c r="I86" s="256">
        <v>0</v>
      </c>
      <c r="J86" s="200">
        <v>0</v>
      </c>
      <c r="K86" s="199" t="s">
        <v>199</v>
      </c>
      <c r="L86" s="256">
        <v>0</v>
      </c>
      <c r="M86" s="200">
        <v>0</v>
      </c>
      <c r="N86" s="199" t="s">
        <v>199</v>
      </c>
      <c r="O86" s="256">
        <v>0</v>
      </c>
      <c r="P86" s="200">
        <v>0</v>
      </c>
      <c r="Q86" s="199" t="s">
        <v>199</v>
      </c>
      <c r="R86" s="256">
        <v>0</v>
      </c>
    </row>
    <row r="87" spans="1:18" x14ac:dyDescent="0.25">
      <c r="A87" s="204" t="s">
        <v>282</v>
      </c>
      <c r="B87" s="200" t="s">
        <v>208</v>
      </c>
      <c r="C87" s="254" t="s">
        <v>208</v>
      </c>
      <c r="D87" s="198" t="s">
        <v>208</v>
      </c>
      <c r="E87" s="199" t="s">
        <v>208</v>
      </c>
      <c r="F87" s="256" t="s">
        <v>208</v>
      </c>
      <c r="G87" s="200" t="s">
        <v>208</v>
      </c>
      <c r="H87" s="199" t="s">
        <v>208</v>
      </c>
      <c r="I87" s="256" t="s">
        <v>208</v>
      </c>
      <c r="J87" s="200" t="s">
        <v>208</v>
      </c>
      <c r="K87" s="199" t="s">
        <v>208</v>
      </c>
      <c r="L87" s="256" t="s">
        <v>208</v>
      </c>
      <c r="M87" s="200" t="s">
        <v>208</v>
      </c>
      <c r="N87" s="199" t="s">
        <v>208</v>
      </c>
      <c r="O87" s="256" t="s">
        <v>208</v>
      </c>
      <c r="P87" s="200" t="s">
        <v>208</v>
      </c>
      <c r="Q87" s="199" t="s">
        <v>208</v>
      </c>
      <c r="R87" s="256" t="s">
        <v>208</v>
      </c>
    </row>
    <row r="88" spans="1:18" x14ac:dyDescent="0.25">
      <c r="A88" s="204" t="s">
        <v>207</v>
      </c>
      <c r="B88" s="200" t="s">
        <v>290</v>
      </c>
      <c r="C88" s="254" t="s">
        <v>290</v>
      </c>
      <c r="D88" s="198" t="s">
        <v>290</v>
      </c>
      <c r="E88" s="199" t="s">
        <v>290</v>
      </c>
      <c r="F88" s="256" t="s">
        <v>290</v>
      </c>
      <c r="G88" s="200" t="s">
        <v>290</v>
      </c>
      <c r="H88" s="199" t="s">
        <v>290</v>
      </c>
      <c r="I88" s="256" t="s">
        <v>290</v>
      </c>
      <c r="J88" s="200" t="s">
        <v>290</v>
      </c>
      <c r="K88" s="199" t="s">
        <v>290</v>
      </c>
      <c r="L88" s="256" t="s">
        <v>290</v>
      </c>
      <c r="M88" s="200" t="s">
        <v>290</v>
      </c>
      <c r="N88" s="199" t="s">
        <v>290</v>
      </c>
      <c r="O88" s="256" t="s">
        <v>290</v>
      </c>
      <c r="P88" s="200" t="s">
        <v>290</v>
      </c>
      <c r="Q88" s="199" t="s">
        <v>290</v>
      </c>
      <c r="R88" s="256" t="s">
        <v>290</v>
      </c>
    </row>
    <row r="89" spans="1:18" x14ac:dyDescent="0.25">
      <c r="A89" s="204" t="s" vm="4">
        <v>5</v>
      </c>
      <c r="B89" s="200">
        <v>94</v>
      </c>
      <c r="C89" s="254">
        <v>6.0063297872340424</v>
      </c>
      <c r="D89" s="198">
        <v>78</v>
      </c>
      <c r="E89" s="199">
        <v>0.82978723404255317</v>
      </c>
      <c r="F89" s="256">
        <v>6.5306410256410254</v>
      </c>
      <c r="G89" s="200">
        <v>74</v>
      </c>
      <c r="H89" s="199">
        <v>0.94871794871794868</v>
      </c>
      <c r="I89" s="256">
        <v>6.7188243243243244</v>
      </c>
      <c r="J89" s="200">
        <v>4</v>
      </c>
      <c r="K89" s="199">
        <v>5.128205128205128E-2</v>
      </c>
      <c r="L89" s="256">
        <v>3.0492499999999998</v>
      </c>
      <c r="M89" s="200">
        <v>3</v>
      </c>
      <c r="N89" s="199">
        <v>3.1914893617021274E-2</v>
      </c>
      <c r="O89" s="256">
        <v>2.1366666666666667</v>
      </c>
      <c r="P89" s="200">
        <v>13</v>
      </c>
      <c r="Q89" s="199">
        <v>0.13829787234042554</v>
      </c>
      <c r="R89" s="256">
        <v>3.7534615384615386</v>
      </c>
    </row>
    <row r="90" spans="1:18" x14ac:dyDescent="0.25">
      <c r="A90" s="204" t="s" vm="5">
        <v>6</v>
      </c>
      <c r="B90" s="200" t="s">
        <v>290</v>
      </c>
      <c r="C90" s="254" t="s">
        <v>290</v>
      </c>
      <c r="D90" s="198" t="s">
        <v>290</v>
      </c>
      <c r="E90" s="199" t="s">
        <v>290</v>
      </c>
      <c r="F90" s="256" t="s">
        <v>290</v>
      </c>
      <c r="G90" s="200" t="s">
        <v>290</v>
      </c>
      <c r="H90" s="199" t="s">
        <v>290</v>
      </c>
      <c r="I90" s="256" t="s">
        <v>290</v>
      </c>
      <c r="J90" s="200" t="s">
        <v>290</v>
      </c>
      <c r="K90" s="199" t="s">
        <v>290</v>
      </c>
      <c r="L90" s="256" t="s">
        <v>290</v>
      </c>
      <c r="M90" s="200" t="s">
        <v>290</v>
      </c>
      <c r="N90" s="199" t="s">
        <v>290</v>
      </c>
      <c r="O90" s="256" t="s">
        <v>290</v>
      </c>
      <c r="P90" s="200" t="s">
        <v>290</v>
      </c>
      <c r="Q90" s="199" t="s">
        <v>290</v>
      </c>
      <c r="R90" s="256" t="s">
        <v>290</v>
      </c>
    </row>
    <row r="91" spans="1:18" x14ac:dyDescent="0.25">
      <c r="A91" s="204" t="s" vm="6">
        <v>7</v>
      </c>
      <c r="B91" s="200">
        <v>1605</v>
      </c>
      <c r="C91" s="254">
        <v>6.2898878504672897</v>
      </c>
      <c r="D91" s="198">
        <v>1420</v>
      </c>
      <c r="E91" s="199">
        <v>0.88473520249221183</v>
      </c>
      <c r="F91" s="256">
        <v>6.477174647887324</v>
      </c>
      <c r="G91" s="200">
        <v>1306</v>
      </c>
      <c r="H91" s="199">
        <v>0.91971830985915493</v>
      </c>
      <c r="I91" s="256">
        <v>6.7103078101071976</v>
      </c>
      <c r="J91" s="200">
        <v>114</v>
      </c>
      <c r="K91" s="199">
        <v>8.0281690140845074E-2</v>
      </c>
      <c r="L91" s="256">
        <v>3.8063684210526318</v>
      </c>
      <c r="M91" s="200">
        <v>127</v>
      </c>
      <c r="N91" s="199">
        <v>7.912772585669782E-2</v>
      </c>
      <c r="O91" s="256">
        <v>4.2035511811023625</v>
      </c>
      <c r="P91" s="200">
        <v>58</v>
      </c>
      <c r="Q91" s="199">
        <v>3.6137071651090341E-2</v>
      </c>
      <c r="R91" s="256">
        <v>6.2729482758620687</v>
      </c>
    </row>
    <row r="92" spans="1:18" x14ac:dyDescent="0.25">
      <c r="A92" s="204" t="s" vm="7">
        <v>8</v>
      </c>
      <c r="B92" s="200" t="s">
        <v>290</v>
      </c>
      <c r="C92" s="254" t="s">
        <v>290</v>
      </c>
      <c r="D92" s="198" t="s">
        <v>290</v>
      </c>
      <c r="E92" s="199" t="s">
        <v>290</v>
      </c>
      <c r="F92" s="256" t="s">
        <v>290</v>
      </c>
      <c r="G92" s="200" t="s">
        <v>290</v>
      </c>
      <c r="H92" s="199" t="s">
        <v>290</v>
      </c>
      <c r="I92" s="256" t="s">
        <v>290</v>
      </c>
      <c r="J92" s="200" t="s">
        <v>290</v>
      </c>
      <c r="K92" s="199" t="s">
        <v>290</v>
      </c>
      <c r="L92" s="256" t="s">
        <v>290</v>
      </c>
      <c r="M92" s="200" t="s">
        <v>290</v>
      </c>
      <c r="N92" s="199" t="s">
        <v>290</v>
      </c>
      <c r="O92" s="256" t="s">
        <v>290</v>
      </c>
      <c r="P92" s="200" t="s">
        <v>290</v>
      </c>
      <c r="Q92" s="199" t="s">
        <v>290</v>
      </c>
      <c r="R92" s="256" t="s">
        <v>290</v>
      </c>
    </row>
    <row r="93" spans="1:18" x14ac:dyDescent="0.25">
      <c r="A93" s="204" t="s">
        <v>213</v>
      </c>
      <c r="B93" s="200" t="s">
        <v>208</v>
      </c>
      <c r="C93" s="254" t="s">
        <v>208</v>
      </c>
      <c r="D93" s="198" t="s">
        <v>208</v>
      </c>
      <c r="E93" s="199" t="s">
        <v>208</v>
      </c>
      <c r="F93" s="256" t="s">
        <v>208</v>
      </c>
      <c r="G93" s="200" t="s">
        <v>208</v>
      </c>
      <c r="H93" s="199" t="s">
        <v>208</v>
      </c>
      <c r="I93" s="256" t="s">
        <v>208</v>
      </c>
      <c r="J93" s="200" t="s">
        <v>208</v>
      </c>
      <c r="K93" s="199" t="s">
        <v>208</v>
      </c>
      <c r="L93" s="256" t="s">
        <v>208</v>
      </c>
      <c r="M93" s="200" t="s">
        <v>208</v>
      </c>
      <c r="N93" s="199" t="s">
        <v>208</v>
      </c>
      <c r="O93" s="256" t="s">
        <v>208</v>
      </c>
      <c r="P93" s="200" t="s">
        <v>208</v>
      </c>
      <c r="Q93" s="199" t="s">
        <v>208</v>
      </c>
      <c r="R93" s="256" t="s">
        <v>208</v>
      </c>
    </row>
    <row r="94" spans="1:18" x14ac:dyDescent="0.25">
      <c r="A94" s="204" t="s" vm="8">
        <v>9</v>
      </c>
      <c r="B94" s="200">
        <v>301</v>
      </c>
      <c r="C94" s="254">
        <v>7.8946046511627914</v>
      </c>
      <c r="D94" s="198">
        <v>243</v>
      </c>
      <c r="E94" s="199">
        <v>0.80730897009966773</v>
      </c>
      <c r="F94" s="256">
        <v>8.1478683127572005</v>
      </c>
      <c r="G94" s="200">
        <v>242</v>
      </c>
      <c r="H94" s="199">
        <v>0.99588477366255146</v>
      </c>
      <c r="I94" s="256">
        <v>8.1713553719008267</v>
      </c>
      <c r="J94" s="200">
        <v>1</v>
      </c>
      <c r="K94" s="199">
        <v>4.11522633744856E-3</v>
      </c>
      <c r="L94" s="256">
        <v>2.464</v>
      </c>
      <c r="M94" s="200">
        <v>18</v>
      </c>
      <c r="N94" s="199">
        <v>5.9800664451827246E-2</v>
      </c>
      <c r="O94" s="256">
        <v>5.0278888888888886</v>
      </c>
      <c r="P94" s="200">
        <v>40</v>
      </c>
      <c r="Q94" s="199">
        <v>0.13289036544850499</v>
      </c>
      <c r="R94" s="256">
        <v>7.6460499999999998</v>
      </c>
    </row>
    <row r="95" spans="1:18" x14ac:dyDescent="0.25">
      <c r="A95" s="204" t="s" vm="9">
        <v>10</v>
      </c>
      <c r="B95" s="200">
        <v>255</v>
      </c>
      <c r="C95" s="254">
        <v>9.0715294117647058</v>
      </c>
      <c r="D95" s="198">
        <v>232</v>
      </c>
      <c r="E95" s="199">
        <v>0.90980392156862744</v>
      </c>
      <c r="F95" s="256">
        <v>9.1542758620689657</v>
      </c>
      <c r="G95" s="200">
        <v>221</v>
      </c>
      <c r="H95" s="199">
        <v>0.95258620689655171</v>
      </c>
      <c r="I95" s="256">
        <v>9.0000452488687781</v>
      </c>
      <c r="J95" s="200">
        <v>11</v>
      </c>
      <c r="K95" s="199">
        <v>4.7413793103448273E-2</v>
      </c>
      <c r="L95" s="256">
        <v>12.252909090909091</v>
      </c>
      <c r="M95" s="200">
        <v>6</v>
      </c>
      <c r="N95" s="199">
        <v>2.3529411764705882E-2</v>
      </c>
      <c r="O95" s="256">
        <v>12.250833333333334</v>
      </c>
      <c r="P95" s="200">
        <v>17</v>
      </c>
      <c r="Q95" s="199">
        <v>6.6666666666666666E-2</v>
      </c>
      <c r="R95" s="256">
        <v>6.8201764705882351</v>
      </c>
    </row>
    <row r="96" spans="1:18" x14ac:dyDescent="0.25">
      <c r="A96" s="204" t="s" vm="10">
        <v>11</v>
      </c>
      <c r="B96" s="200" t="s">
        <v>290</v>
      </c>
      <c r="C96" s="254" t="s">
        <v>290</v>
      </c>
      <c r="D96" s="198" t="s">
        <v>290</v>
      </c>
      <c r="E96" s="199" t="s">
        <v>290</v>
      </c>
      <c r="F96" s="256" t="s">
        <v>290</v>
      </c>
      <c r="G96" s="200" t="s">
        <v>290</v>
      </c>
      <c r="H96" s="199" t="s">
        <v>290</v>
      </c>
      <c r="I96" s="256" t="s">
        <v>290</v>
      </c>
      <c r="J96" s="200" t="s">
        <v>290</v>
      </c>
      <c r="K96" s="199" t="s">
        <v>290</v>
      </c>
      <c r="L96" s="256" t="s">
        <v>290</v>
      </c>
      <c r="M96" s="200" t="s">
        <v>290</v>
      </c>
      <c r="N96" s="199" t="s">
        <v>290</v>
      </c>
      <c r="O96" s="256" t="s">
        <v>290</v>
      </c>
      <c r="P96" s="200" t="s">
        <v>290</v>
      </c>
      <c r="Q96" s="199" t="s">
        <v>290</v>
      </c>
      <c r="R96" s="256" t="s">
        <v>290</v>
      </c>
    </row>
    <row r="97" spans="1:18" x14ac:dyDescent="0.25">
      <c r="A97" s="204" t="s" vm="11">
        <v>12</v>
      </c>
      <c r="B97" s="200">
        <v>309</v>
      </c>
      <c r="C97" s="254">
        <v>7.5205566343042074</v>
      </c>
      <c r="D97" s="198">
        <v>256</v>
      </c>
      <c r="E97" s="199">
        <v>0.82847896440129454</v>
      </c>
      <c r="F97" s="256">
        <v>7.3243164062500004</v>
      </c>
      <c r="G97" s="200">
        <v>240</v>
      </c>
      <c r="H97" s="199">
        <v>0.9375</v>
      </c>
      <c r="I97" s="256">
        <v>7.330779166666666</v>
      </c>
      <c r="J97" s="200">
        <v>16</v>
      </c>
      <c r="K97" s="199">
        <v>6.25E-2</v>
      </c>
      <c r="L97" s="256">
        <v>7.2273750000000003</v>
      </c>
      <c r="M97" s="200">
        <v>14</v>
      </c>
      <c r="N97" s="199">
        <v>4.5307443365695796E-2</v>
      </c>
      <c r="O97" s="256">
        <v>8.4255714285714287</v>
      </c>
      <c r="P97" s="200">
        <v>39</v>
      </c>
      <c r="Q97" s="199">
        <v>0.12621359223300971</v>
      </c>
      <c r="R97" s="256">
        <v>8.4838205128205129</v>
      </c>
    </row>
    <row r="98" spans="1:18" x14ac:dyDescent="0.25">
      <c r="A98" s="204" t="s" vm="13">
        <v>14</v>
      </c>
      <c r="B98" s="200" t="s">
        <v>290</v>
      </c>
      <c r="C98" s="254" t="s">
        <v>290</v>
      </c>
      <c r="D98" s="198" t="s">
        <v>290</v>
      </c>
      <c r="E98" s="199" t="s">
        <v>290</v>
      </c>
      <c r="F98" s="256" t="s">
        <v>290</v>
      </c>
      <c r="G98" s="200" t="s">
        <v>290</v>
      </c>
      <c r="H98" s="199" t="s">
        <v>290</v>
      </c>
      <c r="I98" s="256" t="s">
        <v>290</v>
      </c>
      <c r="J98" s="200" t="s">
        <v>290</v>
      </c>
      <c r="K98" s="199" t="s">
        <v>290</v>
      </c>
      <c r="L98" s="256" t="s">
        <v>290</v>
      </c>
      <c r="M98" s="200" t="s">
        <v>290</v>
      </c>
      <c r="N98" s="199" t="s">
        <v>290</v>
      </c>
      <c r="O98" s="256" t="s">
        <v>290</v>
      </c>
      <c r="P98" s="200" t="s">
        <v>290</v>
      </c>
      <c r="Q98" s="199" t="s">
        <v>290</v>
      </c>
      <c r="R98" s="256" t="s">
        <v>290</v>
      </c>
    </row>
    <row r="99" spans="1:18" x14ac:dyDescent="0.25">
      <c r="A99" s="204" t="s" vm="14">
        <v>15</v>
      </c>
      <c r="B99" s="200" t="s">
        <v>290</v>
      </c>
      <c r="C99" s="254" t="s">
        <v>290</v>
      </c>
      <c r="D99" s="198" t="s">
        <v>290</v>
      </c>
      <c r="E99" s="199" t="s">
        <v>290</v>
      </c>
      <c r="F99" s="256" t="s">
        <v>290</v>
      </c>
      <c r="G99" s="200" t="s">
        <v>290</v>
      </c>
      <c r="H99" s="199" t="s">
        <v>290</v>
      </c>
      <c r="I99" s="256" t="s">
        <v>290</v>
      </c>
      <c r="J99" s="200" t="s">
        <v>290</v>
      </c>
      <c r="K99" s="199" t="s">
        <v>290</v>
      </c>
      <c r="L99" s="256" t="s">
        <v>290</v>
      </c>
      <c r="M99" s="200" t="s">
        <v>290</v>
      </c>
      <c r="N99" s="199" t="s">
        <v>290</v>
      </c>
      <c r="O99" s="256" t="s">
        <v>290</v>
      </c>
      <c r="P99" s="200" t="s">
        <v>290</v>
      </c>
      <c r="Q99" s="199" t="s">
        <v>290</v>
      </c>
      <c r="R99" s="256" t="s">
        <v>290</v>
      </c>
    </row>
    <row r="100" spans="1:18" x14ac:dyDescent="0.25">
      <c r="A100" s="204" t="s" vm="17">
        <v>18</v>
      </c>
      <c r="B100" s="200" t="s">
        <v>290</v>
      </c>
      <c r="C100" s="254" t="s">
        <v>290</v>
      </c>
      <c r="D100" s="198" t="s">
        <v>290</v>
      </c>
      <c r="E100" s="199" t="s">
        <v>290</v>
      </c>
      <c r="F100" s="256" t="s">
        <v>290</v>
      </c>
      <c r="G100" s="200" t="s">
        <v>290</v>
      </c>
      <c r="H100" s="199" t="s">
        <v>290</v>
      </c>
      <c r="I100" s="256" t="s">
        <v>290</v>
      </c>
      <c r="J100" s="200" t="s">
        <v>290</v>
      </c>
      <c r="K100" s="199" t="s">
        <v>290</v>
      </c>
      <c r="L100" s="256" t="s">
        <v>290</v>
      </c>
      <c r="M100" s="200" t="s">
        <v>290</v>
      </c>
      <c r="N100" s="199" t="s">
        <v>290</v>
      </c>
      <c r="O100" s="256" t="s">
        <v>290</v>
      </c>
      <c r="P100" s="200" t="s">
        <v>290</v>
      </c>
      <c r="Q100" s="199" t="s">
        <v>290</v>
      </c>
      <c r="R100" s="256" t="s">
        <v>290</v>
      </c>
    </row>
    <row r="101" spans="1:18" x14ac:dyDescent="0.25">
      <c r="A101" s="204" t="s">
        <v>214</v>
      </c>
      <c r="B101" s="200">
        <v>64</v>
      </c>
      <c r="C101" s="254">
        <v>7.4456562499999999</v>
      </c>
      <c r="D101" s="198">
        <v>52</v>
      </c>
      <c r="E101" s="199">
        <v>0.8125</v>
      </c>
      <c r="F101" s="256">
        <v>8.6499807692307691</v>
      </c>
      <c r="G101" s="200">
        <v>52</v>
      </c>
      <c r="H101" s="199">
        <v>1</v>
      </c>
      <c r="I101" s="256">
        <v>8.6499807692307691</v>
      </c>
      <c r="J101" s="200">
        <v>0</v>
      </c>
      <c r="K101" s="199">
        <v>0</v>
      </c>
      <c r="L101" s="256">
        <v>0</v>
      </c>
      <c r="M101" s="200">
        <v>6</v>
      </c>
      <c r="N101" s="199">
        <v>9.375E-2</v>
      </c>
      <c r="O101" s="256">
        <v>2.6248333333333336</v>
      </c>
      <c r="P101" s="200">
        <v>6</v>
      </c>
      <c r="Q101" s="199">
        <v>9.375E-2</v>
      </c>
      <c r="R101" s="256">
        <v>1.829</v>
      </c>
    </row>
    <row r="102" spans="1:18" x14ac:dyDescent="0.25">
      <c r="A102" s="204" t="s" vm="19">
        <v>20</v>
      </c>
      <c r="B102" s="200" t="s">
        <v>208</v>
      </c>
      <c r="C102" s="254" t="s">
        <v>208</v>
      </c>
      <c r="D102" s="198" t="s">
        <v>208</v>
      </c>
      <c r="E102" s="199" t="s">
        <v>208</v>
      </c>
      <c r="F102" s="256" t="s">
        <v>208</v>
      </c>
      <c r="G102" s="200" t="s">
        <v>208</v>
      </c>
      <c r="H102" s="199" t="s">
        <v>208</v>
      </c>
      <c r="I102" s="256" t="s">
        <v>208</v>
      </c>
      <c r="J102" s="200" t="s">
        <v>208</v>
      </c>
      <c r="K102" s="199" t="s">
        <v>208</v>
      </c>
      <c r="L102" s="256" t="s">
        <v>208</v>
      </c>
      <c r="M102" s="200" t="s">
        <v>208</v>
      </c>
      <c r="N102" s="199" t="s">
        <v>208</v>
      </c>
      <c r="O102" s="256" t="s">
        <v>208</v>
      </c>
      <c r="P102" s="200" t="s">
        <v>208</v>
      </c>
      <c r="Q102" s="199" t="s">
        <v>208</v>
      </c>
      <c r="R102" s="256" t="s">
        <v>208</v>
      </c>
    </row>
    <row r="103" spans="1:18" x14ac:dyDescent="0.25">
      <c r="A103" s="204" t="s" vm="20">
        <v>21</v>
      </c>
      <c r="B103" s="200">
        <v>0</v>
      </c>
      <c r="C103" s="254">
        <v>0</v>
      </c>
      <c r="D103" s="198">
        <v>0</v>
      </c>
      <c r="E103" s="199" t="s">
        <v>199</v>
      </c>
      <c r="F103" s="256">
        <v>0</v>
      </c>
      <c r="G103" s="200">
        <v>0</v>
      </c>
      <c r="H103" s="199" t="s">
        <v>199</v>
      </c>
      <c r="I103" s="256">
        <v>0</v>
      </c>
      <c r="J103" s="200">
        <v>0</v>
      </c>
      <c r="K103" s="199" t="s">
        <v>199</v>
      </c>
      <c r="L103" s="256">
        <v>0</v>
      </c>
      <c r="M103" s="200">
        <v>0</v>
      </c>
      <c r="N103" s="199" t="s">
        <v>199</v>
      </c>
      <c r="O103" s="256">
        <v>0</v>
      </c>
      <c r="P103" s="200">
        <v>0</v>
      </c>
      <c r="Q103" s="199" t="s">
        <v>199</v>
      </c>
      <c r="R103" s="256">
        <v>0</v>
      </c>
    </row>
    <row r="104" spans="1:18" s="214" customFormat="1" ht="15.75" thickBot="1" x14ac:dyDescent="0.3">
      <c r="A104" s="210" t="s">
        <v>101</v>
      </c>
      <c r="B104" s="211">
        <v>2980</v>
      </c>
      <c r="C104" s="255">
        <v>6.8776996644295307</v>
      </c>
      <c r="D104" s="212">
        <v>2528</v>
      </c>
      <c r="E104" s="213">
        <v>0.84832214765100666</v>
      </c>
      <c r="F104" s="257">
        <v>7.0386495253164556</v>
      </c>
      <c r="G104" s="211">
        <v>2380</v>
      </c>
      <c r="H104" s="213">
        <v>0.94145569620253167</v>
      </c>
      <c r="I104" s="257">
        <v>7.1743071428571428</v>
      </c>
      <c r="J104" s="211">
        <v>148</v>
      </c>
      <c r="K104" s="213">
        <v>5.8544303797468354E-2</v>
      </c>
      <c r="L104" s="257">
        <v>4.8571283783783787</v>
      </c>
      <c r="M104" s="211">
        <v>195</v>
      </c>
      <c r="N104" s="213">
        <v>6.5436241610738258E-2</v>
      </c>
      <c r="O104" s="257">
        <v>5.4257641025641021</v>
      </c>
      <c r="P104" s="211">
        <v>257</v>
      </c>
      <c r="Q104" s="213">
        <v>8.6241610738255037E-2</v>
      </c>
      <c r="R104" s="257">
        <v>6.3961673151750977</v>
      </c>
    </row>
    <row r="105" spans="1:18" ht="15.75" thickTop="1" x14ac:dyDescent="0.25">
      <c r="A105" s="289" t="s">
        <v>217</v>
      </c>
      <c r="B105" s="199"/>
      <c r="C105" s="216"/>
      <c r="D105" s="199"/>
    </row>
    <row r="107" spans="1:18" ht="15" customHeight="1" x14ac:dyDescent="0.25">
      <c r="A107" s="307" t="s">
        <v>34</v>
      </c>
      <c r="B107" s="310" t="s">
        <v>74</v>
      </c>
      <c r="C107" s="311"/>
      <c r="D107" s="291" t="s">
        <v>75</v>
      </c>
      <c r="E107" s="291"/>
      <c r="F107" s="306"/>
      <c r="G107" s="305" t="s">
        <v>76</v>
      </c>
      <c r="H107" s="291"/>
      <c r="I107" s="306"/>
      <c r="J107" s="305" t="s">
        <v>77</v>
      </c>
      <c r="K107" s="291"/>
      <c r="L107" s="306"/>
      <c r="M107" s="305" t="s">
        <v>182</v>
      </c>
      <c r="N107" s="291"/>
      <c r="O107" s="306"/>
      <c r="P107" s="305" t="s">
        <v>183</v>
      </c>
      <c r="Q107" s="291"/>
      <c r="R107" s="306"/>
    </row>
    <row r="108" spans="1:18" x14ac:dyDescent="0.25">
      <c r="A108" s="308"/>
      <c r="B108" s="120" t="s">
        <v>44</v>
      </c>
      <c r="C108" s="123" t="s">
        <v>111</v>
      </c>
      <c r="D108" s="93" t="s">
        <v>44</v>
      </c>
      <c r="E108" s="93" t="s">
        <v>43</v>
      </c>
      <c r="F108" s="118" t="s">
        <v>111</v>
      </c>
      <c r="G108" s="120" t="s">
        <v>44</v>
      </c>
      <c r="H108" s="93" t="s">
        <v>41</v>
      </c>
      <c r="I108" s="118" t="s">
        <v>111</v>
      </c>
      <c r="J108" s="120" t="s">
        <v>44</v>
      </c>
      <c r="K108" s="93" t="s">
        <v>41</v>
      </c>
      <c r="L108" s="118" t="s">
        <v>111</v>
      </c>
      <c r="M108" s="120" t="s">
        <v>44</v>
      </c>
      <c r="N108" s="93" t="s">
        <v>43</v>
      </c>
      <c r="O108" s="118" t="s">
        <v>111</v>
      </c>
      <c r="P108" s="120" t="s">
        <v>44</v>
      </c>
      <c r="Q108" s="93" t="s">
        <v>43</v>
      </c>
      <c r="R108" s="118" t="s">
        <v>111</v>
      </c>
    </row>
    <row r="109" spans="1:18" x14ac:dyDescent="0.25">
      <c r="A109" s="309"/>
      <c r="B109" s="121"/>
      <c r="C109" s="124" t="s">
        <v>169</v>
      </c>
      <c r="D109" s="94"/>
      <c r="E109" s="94"/>
      <c r="F109" s="119" t="s">
        <v>169</v>
      </c>
      <c r="G109" s="121"/>
      <c r="H109" s="94"/>
      <c r="I109" s="119" t="s">
        <v>169</v>
      </c>
      <c r="J109" s="121"/>
      <c r="K109" s="94"/>
      <c r="L109" s="119" t="s">
        <v>169</v>
      </c>
      <c r="M109" s="121"/>
      <c r="N109" s="94"/>
      <c r="O109" s="119" t="s">
        <v>169</v>
      </c>
      <c r="P109" s="121"/>
      <c r="Q109" s="94"/>
      <c r="R109" s="119" t="s">
        <v>169</v>
      </c>
    </row>
    <row r="110" spans="1:18" x14ac:dyDescent="0.25">
      <c r="A110" s="204" t="s">
        <v>212</v>
      </c>
      <c r="B110" s="200" t="s">
        <v>208</v>
      </c>
      <c r="C110" s="208" t="s">
        <v>208</v>
      </c>
      <c r="D110" s="198" t="s">
        <v>208</v>
      </c>
      <c r="E110" s="199" t="s">
        <v>208</v>
      </c>
      <c r="F110" s="218" t="s">
        <v>208</v>
      </c>
      <c r="G110" s="200" t="s">
        <v>208</v>
      </c>
      <c r="H110" s="199" t="s">
        <v>208</v>
      </c>
      <c r="I110" s="218" t="s">
        <v>208</v>
      </c>
      <c r="J110" s="200" t="s">
        <v>208</v>
      </c>
      <c r="K110" s="199" t="s">
        <v>208</v>
      </c>
      <c r="L110" s="218" t="s">
        <v>208</v>
      </c>
      <c r="M110" s="200" t="s">
        <v>208</v>
      </c>
      <c r="N110" s="199" t="s">
        <v>208</v>
      </c>
      <c r="O110" s="218" t="s">
        <v>208</v>
      </c>
      <c r="P110" s="200" t="s">
        <v>208</v>
      </c>
      <c r="Q110" s="199" t="s">
        <v>208</v>
      </c>
      <c r="R110" s="218" t="s">
        <v>208</v>
      </c>
    </row>
    <row r="111" spans="1:18" x14ac:dyDescent="0.25">
      <c r="A111" s="204" t="s" vm="1">
        <v>2</v>
      </c>
      <c r="B111" s="200" t="s">
        <v>290</v>
      </c>
      <c r="C111" s="208" t="s">
        <v>290</v>
      </c>
      <c r="D111" s="198" t="s">
        <v>290</v>
      </c>
      <c r="E111" s="199" t="s">
        <v>290</v>
      </c>
      <c r="F111" s="218" t="s">
        <v>290</v>
      </c>
      <c r="G111" s="200" t="s">
        <v>290</v>
      </c>
      <c r="H111" s="199" t="s">
        <v>290</v>
      </c>
      <c r="I111" s="218" t="s">
        <v>290</v>
      </c>
      <c r="J111" s="200" t="s">
        <v>290</v>
      </c>
      <c r="K111" s="199" t="s">
        <v>290</v>
      </c>
      <c r="L111" s="218" t="s">
        <v>290</v>
      </c>
      <c r="M111" s="200" t="s">
        <v>290</v>
      </c>
      <c r="N111" s="199" t="s">
        <v>290</v>
      </c>
      <c r="O111" s="218" t="s">
        <v>290</v>
      </c>
      <c r="P111" s="200" t="s">
        <v>290</v>
      </c>
      <c r="Q111" s="199" t="s">
        <v>290</v>
      </c>
      <c r="R111" s="218" t="s">
        <v>290</v>
      </c>
    </row>
    <row r="112" spans="1:18" x14ac:dyDescent="0.25">
      <c r="A112" s="204" t="s" vm="2">
        <v>3</v>
      </c>
      <c r="B112" s="200" t="s">
        <v>290</v>
      </c>
      <c r="C112" s="208" t="s">
        <v>290</v>
      </c>
      <c r="D112" s="198" t="s">
        <v>290</v>
      </c>
      <c r="E112" s="199" t="s">
        <v>290</v>
      </c>
      <c r="F112" s="218" t="s">
        <v>290</v>
      </c>
      <c r="G112" s="200" t="s">
        <v>290</v>
      </c>
      <c r="H112" s="199" t="s">
        <v>290</v>
      </c>
      <c r="I112" s="218" t="s">
        <v>290</v>
      </c>
      <c r="J112" s="200" t="s">
        <v>290</v>
      </c>
      <c r="K112" s="199" t="s">
        <v>290</v>
      </c>
      <c r="L112" s="218" t="s">
        <v>290</v>
      </c>
      <c r="M112" s="200" t="s">
        <v>290</v>
      </c>
      <c r="N112" s="199" t="s">
        <v>290</v>
      </c>
      <c r="O112" s="218" t="s">
        <v>290</v>
      </c>
      <c r="P112" s="200" t="s">
        <v>290</v>
      </c>
      <c r="Q112" s="199" t="s">
        <v>290</v>
      </c>
      <c r="R112" s="218" t="s">
        <v>290</v>
      </c>
    </row>
    <row r="113" spans="1:18" x14ac:dyDescent="0.25">
      <c r="A113" s="204" t="s">
        <v>282</v>
      </c>
      <c r="B113" s="200" t="s">
        <v>290</v>
      </c>
      <c r="C113" s="208" t="s">
        <v>290</v>
      </c>
      <c r="D113" s="198" t="s">
        <v>290</v>
      </c>
      <c r="E113" s="199" t="s">
        <v>290</v>
      </c>
      <c r="F113" s="218" t="s">
        <v>290</v>
      </c>
      <c r="G113" s="200" t="s">
        <v>290</v>
      </c>
      <c r="H113" s="199" t="s">
        <v>290</v>
      </c>
      <c r="I113" s="218" t="s">
        <v>290</v>
      </c>
      <c r="J113" s="200" t="s">
        <v>290</v>
      </c>
      <c r="K113" s="199" t="s">
        <v>290</v>
      </c>
      <c r="L113" s="218" t="s">
        <v>290</v>
      </c>
      <c r="M113" s="200" t="s">
        <v>290</v>
      </c>
      <c r="N113" s="199" t="s">
        <v>290</v>
      </c>
      <c r="O113" s="218" t="s">
        <v>290</v>
      </c>
      <c r="P113" s="200" t="s">
        <v>290</v>
      </c>
      <c r="Q113" s="199" t="s">
        <v>290</v>
      </c>
      <c r="R113" s="218" t="s">
        <v>290</v>
      </c>
    </row>
    <row r="114" spans="1:18" x14ac:dyDescent="0.25">
      <c r="A114" s="204" t="s">
        <v>207</v>
      </c>
      <c r="B114" s="200" t="s">
        <v>290</v>
      </c>
      <c r="C114" s="208" t="s">
        <v>290</v>
      </c>
      <c r="D114" s="198" t="s">
        <v>290</v>
      </c>
      <c r="E114" s="199" t="s">
        <v>290</v>
      </c>
      <c r="F114" s="218" t="s">
        <v>290</v>
      </c>
      <c r="G114" s="200" t="s">
        <v>290</v>
      </c>
      <c r="H114" s="199" t="s">
        <v>290</v>
      </c>
      <c r="I114" s="218" t="s">
        <v>290</v>
      </c>
      <c r="J114" s="200" t="s">
        <v>290</v>
      </c>
      <c r="K114" s="199" t="s">
        <v>290</v>
      </c>
      <c r="L114" s="218" t="s">
        <v>290</v>
      </c>
      <c r="M114" s="200" t="s">
        <v>290</v>
      </c>
      <c r="N114" s="199" t="s">
        <v>290</v>
      </c>
      <c r="O114" s="218" t="s">
        <v>290</v>
      </c>
      <c r="P114" s="200" t="s">
        <v>290</v>
      </c>
      <c r="Q114" s="199" t="s">
        <v>290</v>
      </c>
      <c r="R114" s="218" t="s">
        <v>290</v>
      </c>
    </row>
    <row r="115" spans="1:18" x14ac:dyDescent="0.25">
      <c r="A115" s="204" t="s" vm="4">
        <v>5</v>
      </c>
      <c r="B115" s="200" t="s">
        <v>290</v>
      </c>
      <c r="C115" s="208" t="s">
        <v>290</v>
      </c>
      <c r="D115" s="198" t="s">
        <v>290</v>
      </c>
      <c r="E115" s="199" t="s">
        <v>290</v>
      </c>
      <c r="F115" s="218" t="s">
        <v>290</v>
      </c>
      <c r="G115" s="200" t="s">
        <v>290</v>
      </c>
      <c r="H115" s="199" t="s">
        <v>290</v>
      </c>
      <c r="I115" s="218" t="s">
        <v>290</v>
      </c>
      <c r="J115" s="200" t="s">
        <v>290</v>
      </c>
      <c r="K115" s="199" t="s">
        <v>290</v>
      </c>
      <c r="L115" s="218" t="s">
        <v>290</v>
      </c>
      <c r="M115" s="200" t="s">
        <v>290</v>
      </c>
      <c r="N115" s="199" t="s">
        <v>290</v>
      </c>
      <c r="O115" s="218" t="s">
        <v>290</v>
      </c>
      <c r="P115" s="200" t="s">
        <v>290</v>
      </c>
      <c r="Q115" s="199" t="s">
        <v>290</v>
      </c>
      <c r="R115" s="218" t="s">
        <v>290</v>
      </c>
    </row>
    <row r="116" spans="1:18" x14ac:dyDescent="0.25">
      <c r="A116" s="204" t="s" vm="5">
        <v>6</v>
      </c>
      <c r="B116" s="200" t="s">
        <v>290</v>
      </c>
      <c r="C116" s="208" t="s">
        <v>290</v>
      </c>
      <c r="D116" s="198" t="s">
        <v>290</v>
      </c>
      <c r="E116" s="199" t="s">
        <v>290</v>
      </c>
      <c r="F116" s="218" t="s">
        <v>290</v>
      </c>
      <c r="G116" s="200" t="s">
        <v>290</v>
      </c>
      <c r="H116" s="199" t="s">
        <v>290</v>
      </c>
      <c r="I116" s="218" t="s">
        <v>290</v>
      </c>
      <c r="J116" s="200" t="s">
        <v>290</v>
      </c>
      <c r="K116" s="199" t="s">
        <v>290</v>
      </c>
      <c r="L116" s="218" t="s">
        <v>290</v>
      </c>
      <c r="M116" s="200" t="s">
        <v>290</v>
      </c>
      <c r="N116" s="199" t="s">
        <v>290</v>
      </c>
      <c r="O116" s="218" t="s">
        <v>290</v>
      </c>
      <c r="P116" s="200" t="s">
        <v>290</v>
      </c>
      <c r="Q116" s="199" t="s">
        <v>290</v>
      </c>
      <c r="R116" s="218" t="s">
        <v>290</v>
      </c>
    </row>
    <row r="117" spans="1:18" x14ac:dyDescent="0.25">
      <c r="A117" s="204" t="s" vm="6">
        <v>7</v>
      </c>
      <c r="B117" s="200" t="s">
        <v>290</v>
      </c>
      <c r="C117" s="208" t="s">
        <v>290</v>
      </c>
      <c r="D117" s="198" t="s">
        <v>290</v>
      </c>
      <c r="E117" s="199" t="s">
        <v>290</v>
      </c>
      <c r="F117" s="218" t="s">
        <v>290</v>
      </c>
      <c r="G117" s="200" t="s">
        <v>290</v>
      </c>
      <c r="H117" s="199" t="s">
        <v>290</v>
      </c>
      <c r="I117" s="218" t="s">
        <v>290</v>
      </c>
      <c r="J117" s="200" t="s">
        <v>290</v>
      </c>
      <c r="K117" s="199" t="s">
        <v>290</v>
      </c>
      <c r="L117" s="218" t="s">
        <v>290</v>
      </c>
      <c r="M117" s="200" t="s">
        <v>290</v>
      </c>
      <c r="N117" s="199" t="s">
        <v>290</v>
      </c>
      <c r="O117" s="218" t="s">
        <v>290</v>
      </c>
      <c r="P117" s="200" t="s">
        <v>290</v>
      </c>
      <c r="Q117" s="199" t="s">
        <v>290</v>
      </c>
      <c r="R117" s="218" t="s">
        <v>290</v>
      </c>
    </row>
    <row r="118" spans="1:18" x14ac:dyDescent="0.25">
      <c r="A118" s="204" t="s" vm="7">
        <v>8</v>
      </c>
      <c r="B118" s="200" t="s">
        <v>290</v>
      </c>
      <c r="C118" s="208" t="s">
        <v>290</v>
      </c>
      <c r="D118" s="198" t="s">
        <v>290</v>
      </c>
      <c r="E118" s="199" t="s">
        <v>290</v>
      </c>
      <c r="F118" s="218" t="s">
        <v>290</v>
      </c>
      <c r="G118" s="200" t="s">
        <v>290</v>
      </c>
      <c r="H118" s="199" t="s">
        <v>290</v>
      </c>
      <c r="I118" s="218" t="s">
        <v>290</v>
      </c>
      <c r="J118" s="200" t="s">
        <v>290</v>
      </c>
      <c r="K118" s="199" t="s">
        <v>290</v>
      </c>
      <c r="L118" s="218" t="s">
        <v>290</v>
      </c>
      <c r="M118" s="200" t="s">
        <v>290</v>
      </c>
      <c r="N118" s="199" t="s">
        <v>290</v>
      </c>
      <c r="O118" s="218" t="s">
        <v>290</v>
      </c>
      <c r="P118" s="200" t="s">
        <v>290</v>
      </c>
      <c r="Q118" s="199" t="s">
        <v>290</v>
      </c>
      <c r="R118" s="218" t="s">
        <v>290</v>
      </c>
    </row>
    <row r="119" spans="1:18" x14ac:dyDescent="0.25">
      <c r="A119" s="204" t="s">
        <v>213</v>
      </c>
      <c r="B119" s="200" t="s">
        <v>290</v>
      </c>
      <c r="C119" s="208" t="s">
        <v>290</v>
      </c>
      <c r="D119" s="198" t="s">
        <v>290</v>
      </c>
      <c r="E119" s="199" t="s">
        <v>290</v>
      </c>
      <c r="F119" s="218" t="s">
        <v>290</v>
      </c>
      <c r="G119" s="200" t="s">
        <v>290</v>
      </c>
      <c r="H119" s="199" t="s">
        <v>290</v>
      </c>
      <c r="I119" s="218" t="s">
        <v>290</v>
      </c>
      <c r="J119" s="200" t="s">
        <v>290</v>
      </c>
      <c r="K119" s="199" t="s">
        <v>290</v>
      </c>
      <c r="L119" s="218" t="s">
        <v>290</v>
      </c>
      <c r="M119" s="200" t="s">
        <v>290</v>
      </c>
      <c r="N119" s="199" t="s">
        <v>290</v>
      </c>
      <c r="O119" s="218" t="s">
        <v>290</v>
      </c>
      <c r="P119" s="200" t="s">
        <v>290</v>
      </c>
      <c r="Q119" s="199" t="s">
        <v>290</v>
      </c>
      <c r="R119" s="218" t="s">
        <v>290</v>
      </c>
    </row>
    <row r="120" spans="1:18" x14ac:dyDescent="0.25">
      <c r="A120" s="204" t="s" vm="8">
        <v>9</v>
      </c>
      <c r="B120" s="200" t="s">
        <v>290</v>
      </c>
      <c r="C120" s="208" t="s">
        <v>290</v>
      </c>
      <c r="D120" s="198" t="s">
        <v>290</v>
      </c>
      <c r="E120" s="199" t="s">
        <v>290</v>
      </c>
      <c r="F120" s="218" t="s">
        <v>290</v>
      </c>
      <c r="G120" s="200" t="s">
        <v>290</v>
      </c>
      <c r="H120" s="199" t="s">
        <v>290</v>
      </c>
      <c r="I120" s="218" t="s">
        <v>290</v>
      </c>
      <c r="J120" s="200" t="s">
        <v>290</v>
      </c>
      <c r="K120" s="199" t="s">
        <v>290</v>
      </c>
      <c r="L120" s="218" t="s">
        <v>290</v>
      </c>
      <c r="M120" s="200" t="s">
        <v>290</v>
      </c>
      <c r="N120" s="199" t="s">
        <v>290</v>
      </c>
      <c r="O120" s="218" t="s">
        <v>290</v>
      </c>
      <c r="P120" s="200" t="s">
        <v>290</v>
      </c>
      <c r="Q120" s="199" t="s">
        <v>290</v>
      </c>
      <c r="R120" s="218" t="s">
        <v>290</v>
      </c>
    </row>
    <row r="121" spans="1:18" x14ac:dyDescent="0.25">
      <c r="A121" s="204" t="s" vm="9">
        <v>10</v>
      </c>
      <c r="B121" s="200" t="s">
        <v>290</v>
      </c>
      <c r="C121" s="208" t="s">
        <v>290</v>
      </c>
      <c r="D121" s="198" t="s">
        <v>290</v>
      </c>
      <c r="E121" s="199" t="s">
        <v>290</v>
      </c>
      <c r="F121" s="218" t="s">
        <v>290</v>
      </c>
      <c r="G121" s="200" t="s">
        <v>290</v>
      </c>
      <c r="H121" s="199" t="s">
        <v>290</v>
      </c>
      <c r="I121" s="218" t="s">
        <v>290</v>
      </c>
      <c r="J121" s="200" t="s">
        <v>290</v>
      </c>
      <c r="K121" s="199" t="s">
        <v>290</v>
      </c>
      <c r="L121" s="218" t="s">
        <v>290</v>
      </c>
      <c r="M121" s="200" t="s">
        <v>290</v>
      </c>
      <c r="N121" s="199" t="s">
        <v>290</v>
      </c>
      <c r="O121" s="218" t="s">
        <v>290</v>
      </c>
      <c r="P121" s="200" t="s">
        <v>290</v>
      </c>
      <c r="Q121" s="199" t="s">
        <v>290</v>
      </c>
      <c r="R121" s="218" t="s">
        <v>290</v>
      </c>
    </row>
    <row r="122" spans="1:18" x14ac:dyDescent="0.25">
      <c r="A122" s="204" t="s" vm="10">
        <v>11</v>
      </c>
      <c r="B122" s="200" t="s">
        <v>290</v>
      </c>
      <c r="C122" s="208" t="s">
        <v>290</v>
      </c>
      <c r="D122" s="198" t="s">
        <v>290</v>
      </c>
      <c r="E122" s="199" t="s">
        <v>290</v>
      </c>
      <c r="F122" s="218" t="s">
        <v>290</v>
      </c>
      <c r="G122" s="200" t="s">
        <v>290</v>
      </c>
      <c r="H122" s="199" t="s">
        <v>290</v>
      </c>
      <c r="I122" s="218" t="s">
        <v>290</v>
      </c>
      <c r="J122" s="200" t="s">
        <v>290</v>
      </c>
      <c r="K122" s="199" t="s">
        <v>290</v>
      </c>
      <c r="L122" s="218" t="s">
        <v>290</v>
      </c>
      <c r="M122" s="200" t="s">
        <v>290</v>
      </c>
      <c r="N122" s="199" t="s">
        <v>290</v>
      </c>
      <c r="O122" s="218" t="s">
        <v>290</v>
      </c>
      <c r="P122" s="200" t="s">
        <v>290</v>
      </c>
      <c r="Q122" s="199" t="s">
        <v>290</v>
      </c>
      <c r="R122" s="218" t="s">
        <v>290</v>
      </c>
    </row>
    <row r="123" spans="1:18" x14ac:dyDescent="0.25">
      <c r="A123" s="204" t="s" vm="11">
        <v>12</v>
      </c>
      <c r="B123" s="200" t="s">
        <v>290</v>
      </c>
      <c r="C123" s="208" t="s">
        <v>290</v>
      </c>
      <c r="D123" s="198" t="s">
        <v>290</v>
      </c>
      <c r="E123" s="199" t="s">
        <v>290</v>
      </c>
      <c r="F123" s="218" t="s">
        <v>290</v>
      </c>
      <c r="G123" s="200" t="s">
        <v>290</v>
      </c>
      <c r="H123" s="199" t="s">
        <v>290</v>
      </c>
      <c r="I123" s="218" t="s">
        <v>290</v>
      </c>
      <c r="J123" s="200" t="s">
        <v>290</v>
      </c>
      <c r="K123" s="199" t="s">
        <v>290</v>
      </c>
      <c r="L123" s="218" t="s">
        <v>290</v>
      </c>
      <c r="M123" s="200" t="s">
        <v>290</v>
      </c>
      <c r="N123" s="199" t="s">
        <v>290</v>
      </c>
      <c r="O123" s="218" t="s">
        <v>290</v>
      </c>
      <c r="P123" s="200" t="s">
        <v>290</v>
      </c>
      <c r="Q123" s="199" t="s">
        <v>290</v>
      </c>
      <c r="R123" s="218" t="s">
        <v>290</v>
      </c>
    </row>
    <row r="124" spans="1:18" x14ac:dyDescent="0.25">
      <c r="A124" s="204" t="s" vm="13">
        <v>14</v>
      </c>
      <c r="B124" s="200" t="s">
        <v>290</v>
      </c>
      <c r="C124" s="208" t="s">
        <v>290</v>
      </c>
      <c r="D124" s="198" t="s">
        <v>290</v>
      </c>
      <c r="E124" s="199" t="s">
        <v>290</v>
      </c>
      <c r="F124" s="218" t="s">
        <v>290</v>
      </c>
      <c r="G124" s="200" t="s">
        <v>290</v>
      </c>
      <c r="H124" s="199" t="s">
        <v>290</v>
      </c>
      <c r="I124" s="218" t="s">
        <v>290</v>
      </c>
      <c r="J124" s="200" t="s">
        <v>290</v>
      </c>
      <c r="K124" s="199" t="s">
        <v>290</v>
      </c>
      <c r="L124" s="218" t="s">
        <v>290</v>
      </c>
      <c r="M124" s="200" t="s">
        <v>290</v>
      </c>
      <c r="N124" s="199" t="s">
        <v>290</v>
      </c>
      <c r="O124" s="218" t="s">
        <v>290</v>
      </c>
      <c r="P124" s="200" t="s">
        <v>290</v>
      </c>
      <c r="Q124" s="199" t="s">
        <v>290</v>
      </c>
      <c r="R124" s="218" t="s">
        <v>290</v>
      </c>
    </row>
    <row r="125" spans="1:18" x14ac:dyDescent="0.25">
      <c r="A125" s="204" t="s" vm="14">
        <v>15</v>
      </c>
      <c r="B125" s="200" t="s">
        <v>290</v>
      </c>
      <c r="C125" s="208" t="s">
        <v>290</v>
      </c>
      <c r="D125" s="198" t="s">
        <v>290</v>
      </c>
      <c r="E125" s="199" t="s">
        <v>290</v>
      </c>
      <c r="F125" s="218" t="s">
        <v>290</v>
      </c>
      <c r="G125" s="200" t="s">
        <v>290</v>
      </c>
      <c r="H125" s="199" t="s">
        <v>290</v>
      </c>
      <c r="I125" s="218" t="s">
        <v>290</v>
      </c>
      <c r="J125" s="200" t="s">
        <v>290</v>
      </c>
      <c r="K125" s="199" t="s">
        <v>290</v>
      </c>
      <c r="L125" s="218" t="s">
        <v>290</v>
      </c>
      <c r="M125" s="200" t="s">
        <v>290</v>
      </c>
      <c r="N125" s="199" t="s">
        <v>290</v>
      </c>
      <c r="O125" s="218" t="s">
        <v>290</v>
      </c>
      <c r="P125" s="200" t="s">
        <v>290</v>
      </c>
      <c r="Q125" s="199" t="s">
        <v>290</v>
      </c>
      <c r="R125" s="218" t="s">
        <v>290</v>
      </c>
    </row>
    <row r="126" spans="1:18" x14ac:dyDescent="0.25">
      <c r="A126" s="204" t="s" vm="17">
        <v>18</v>
      </c>
      <c r="B126" s="200" t="s">
        <v>290</v>
      </c>
      <c r="C126" s="208" t="s">
        <v>290</v>
      </c>
      <c r="D126" s="198" t="s">
        <v>290</v>
      </c>
      <c r="E126" s="199" t="s">
        <v>290</v>
      </c>
      <c r="F126" s="218" t="s">
        <v>290</v>
      </c>
      <c r="G126" s="200" t="s">
        <v>290</v>
      </c>
      <c r="H126" s="199" t="s">
        <v>290</v>
      </c>
      <c r="I126" s="218" t="s">
        <v>290</v>
      </c>
      <c r="J126" s="200" t="s">
        <v>290</v>
      </c>
      <c r="K126" s="199" t="s">
        <v>290</v>
      </c>
      <c r="L126" s="218" t="s">
        <v>290</v>
      </c>
      <c r="M126" s="200" t="s">
        <v>290</v>
      </c>
      <c r="N126" s="199" t="s">
        <v>290</v>
      </c>
      <c r="O126" s="218" t="s">
        <v>290</v>
      </c>
      <c r="P126" s="200" t="s">
        <v>290</v>
      </c>
      <c r="Q126" s="199" t="s">
        <v>290</v>
      </c>
      <c r="R126" s="218" t="s">
        <v>290</v>
      </c>
    </row>
    <row r="127" spans="1:18" x14ac:dyDescent="0.25">
      <c r="A127" s="204" t="s">
        <v>214</v>
      </c>
      <c r="B127" s="200" t="s">
        <v>290</v>
      </c>
      <c r="C127" s="208" t="s">
        <v>290</v>
      </c>
      <c r="D127" s="198" t="s">
        <v>290</v>
      </c>
      <c r="E127" s="199" t="s">
        <v>290</v>
      </c>
      <c r="F127" s="218" t="s">
        <v>290</v>
      </c>
      <c r="G127" s="200" t="s">
        <v>290</v>
      </c>
      <c r="H127" s="199" t="s">
        <v>290</v>
      </c>
      <c r="I127" s="218" t="s">
        <v>290</v>
      </c>
      <c r="J127" s="200" t="s">
        <v>290</v>
      </c>
      <c r="K127" s="199" t="s">
        <v>290</v>
      </c>
      <c r="L127" s="218" t="s">
        <v>290</v>
      </c>
      <c r="M127" s="200" t="s">
        <v>290</v>
      </c>
      <c r="N127" s="199" t="s">
        <v>290</v>
      </c>
      <c r="O127" s="218" t="s">
        <v>290</v>
      </c>
      <c r="P127" s="200" t="s">
        <v>290</v>
      </c>
      <c r="Q127" s="199" t="s">
        <v>290</v>
      </c>
      <c r="R127" s="218" t="s">
        <v>290</v>
      </c>
    </row>
    <row r="128" spans="1:18" x14ac:dyDescent="0.25">
      <c r="A128" s="204" t="s" vm="19">
        <v>20</v>
      </c>
      <c r="B128" s="200" t="s">
        <v>290</v>
      </c>
      <c r="C128" s="208" t="s">
        <v>290</v>
      </c>
      <c r="D128" s="198" t="s">
        <v>290</v>
      </c>
      <c r="E128" s="199" t="s">
        <v>290</v>
      </c>
      <c r="F128" s="218" t="s">
        <v>290</v>
      </c>
      <c r="G128" s="200" t="s">
        <v>290</v>
      </c>
      <c r="H128" s="199" t="s">
        <v>290</v>
      </c>
      <c r="I128" s="218" t="s">
        <v>290</v>
      </c>
      <c r="J128" s="200" t="s">
        <v>290</v>
      </c>
      <c r="K128" s="199" t="s">
        <v>290</v>
      </c>
      <c r="L128" s="218" t="s">
        <v>290</v>
      </c>
      <c r="M128" s="200" t="s">
        <v>290</v>
      </c>
      <c r="N128" s="199" t="s">
        <v>290</v>
      </c>
      <c r="O128" s="218" t="s">
        <v>290</v>
      </c>
      <c r="P128" s="200" t="s">
        <v>290</v>
      </c>
      <c r="Q128" s="199" t="s">
        <v>290</v>
      </c>
      <c r="R128" s="218" t="s">
        <v>290</v>
      </c>
    </row>
    <row r="129" spans="1:18" x14ac:dyDescent="0.25">
      <c r="A129" s="204" t="s" vm="20">
        <v>21</v>
      </c>
      <c r="B129" s="200" t="s">
        <v>290</v>
      </c>
      <c r="C129" s="208" t="s">
        <v>290</v>
      </c>
      <c r="D129" s="198" t="s">
        <v>290</v>
      </c>
      <c r="E129" s="199" t="s">
        <v>290</v>
      </c>
      <c r="F129" s="218" t="s">
        <v>290</v>
      </c>
      <c r="G129" s="200" t="s">
        <v>290</v>
      </c>
      <c r="H129" s="199" t="s">
        <v>290</v>
      </c>
      <c r="I129" s="218" t="s">
        <v>290</v>
      </c>
      <c r="J129" s="200" t="s">
        <v>290</v>
      </c>
      <c r="K129" s="199" t="s">
        <v>290</v>
      </c>
      <c r="L129" s="218" t="s">
        <v>290</v>
      </c>
      <c r="M129" s="200" t="s">
        <v>290</v>
      </c>
      <c r="N129" s="199" t="s">
        <v>290</v>
      </c>
      <c r="O129" s="218" t="s">
        <v>290</v>
      </c>
      <c r="P129" s="200" t="s">
        <v>290</v>
      </c>
      <c r="Q129" s="199" t="s">
        <v>290</v>
      </c>
      <c r="R129" s="218" t="s">
        <v>290</v>
      </c>
    </row>
    <row r="130" spans="1:18" s="214" customFormat="1" ht="15.75" thickBot="1" x14ac:dyDescent="0.3">
      <c r="A130" s="210" t="s">
        <v>101</v>
      </c>
      <c r="B130" s="211" t="s">
        <v>208</v>
      </c>
      <c r="C130" s="217" t="s">
        <v>208</v>
      </c>
      <c r="D130" s="212" t="s">
        <v>208</v>
      </c>
      <c r="E130" s="213" t="s">
        <v>208</v>
      </c>
      <c r="F130" s="219" t="s">
        <v>208</v>
      </c>
      <c r="G130" s="211" t="s">
        <v>208</v>
      </c>
      <c r="H130" s="213" t="s">
        <v>208</v>
      </c>
      <c r="I130" s="219" t="s">
        <v>208</v>
      </c>
      <c r="J130" s="211" t="s">
        <v>208</v>
      </c>
      <c r="K130" s="213" t="s">
        <v>208</v>
      </c>
      <c r="L130" s="219" t="s">
        <v>208</v>
      </c>
      <c r="M130" s="211" t="s">
        <v>208</v>
      </c>
      <c r="N130" s="213" t="s">
        <v>208</v>
      </c>
      <c r="O130" s="219" t="s">
        <v>208</v>
      </c>
      <c r="P130" s="211" t="s">
        <v>208</v>
      </c>
      <c r="Q130" s="213" t="s">
        <v>208</v>
      </c>
      <c r="R130" s="219" t="s">
        <v>208</v>
      </c>
    </row>
    <row r="131" spans="1:18" ht="15.75" thickTop="1" x14ac:dyDescent="0.25">
      <c r="B131" s="199"/>
      <c r="C131" s="216"/>
      <c r="D131" s="199"/>
    </row>
    <row r="133" spans="1:18" ht="15" customHeight="1" x14ac:dyDescent="0.25">
      <c r="A133" s="307" t="s">
        <v>35</v>
      </c>
      <c r="B133" s="310" t="s">
        <v>74</v>
      </c>
      <c r="C133" s="311"/>
      <c r="D133" s="291" t="s">
        <v>75</v>
      </c>
      <c r="E133" s="291"/>
      <c r="F133" s="306"/>
      <c r="G133" s="305" t="s">
        <v>76</v>
      </c>
      <c r="H133" s="291"/>
      <c r="I133" s="306"/>
      <c r="J133" s="305" t="s">
        <v>77</v>
      </c>
      <c r="K133" s="291"/>
      <c r="L133" s="306"/>
      <c r="M133" s="305" t="s">
        <v>182</v>
      </c>
      <c r="N133" s="291"/>
      <c r="O133" s="306"/>
      <c r="P133" s="305" t="s">
        <v>183</v>
      </c>
      <c r="Q133" s="291"/>
      <c r="R133" s="306"/>
    </row>
    <row r="134" spans="1:18" x14ac:dyDescent="0.25">
      <c r="A134" s="308"/>
      <c r="B134" s="120" t="s">
        <v>44</v>
      </c>
      <c r="C134" s="123" t="s">
        <v>111</v>
      </c>
      <c r="D134" s="93" t="s">
        <v>44</v>
      </c>
      <c r="E134" s="93" t="s">
        <v>43</v>
      </c>
      <c r="F134" s="118" t="s">
        <v>111</v>
      </c>
      <c r="G134" s="120" t="s">
        <v>44</v>
      </c>
      <c r="H134" s="93" t="s">
        <v>41</v>
      </c>
      <c r="I134" s="118" t="s">
        <v>111</v>
      </c>
      <c r="J134" s="120" t="s">
        <v>44</v>
      </c>
      <c r="K134" s="93" t="s">
        <v>41</v>
      </c>
      <c r="L134" s="118" t="s">
        <v>111</v>
      </c>
      <c r="M134" s="120" t="s">
        <v>44</v>
      </c>
      <c r="N134" s="93" t="s">
        <v>43</v>
      </c>
      <c r="O134" s="118" t="s">
        <v>111</v>
      </c>
      <c r="P134" s="120" t="s">
        <v>44</v>
      </c>
      <c r="Q134" s="93" t="s">
        <v>43</v>
      </c>
      <c r="R134" s="118" t="s">
        <v>111</v>
      </c>
    </row>
    <row r="135" spans="1:18" x14ac:dyDescent="0.25">
      <c r="A135" s="309"/>
      <c r="B135" s="121"/>
      <c r="C135" s="124" t="s">
        <v>169</v>
      </c>
      <c r="D135" s="94"/>
      <c r="E135" s="94"/>
      <c r="F135" s="119" t="s">
        <v>169</v>
      </c>
      <c r="G135" s="121"/>
      <c r="H135" s="94"/>
      <c r="I135" s="119" t="s">
        <v>169</v>
      </c>
      <c r="J135" s="121"/>
      <c r="K135" s="94"/>
      <c r="L135" s="119" t="s">
        <v>169</v>
      </c>
      <c r="M135" s="121"/>
      <c r="N135" s="94"/>
      <c r="O135" s="119" t="s">
        <v>169</v>
      </c>
      <c r="P135" s="121"/>
      <c r="Q135" s="94"/>
      <c r="R135" s="119" t="s">
        <v>169</v>
      </c>
    </row>
    <row r="136" spans="1:18" x14ac:dyDescent="0.25">
      <c r="A136" s="204" t="s">
        <v>212</v>
      </c>
      <c r="B136" s="200" t="s">
        <v>290</v>
      </c>
      <c r="C136" s="208" t="s">
        <v>290</v>
      </c>
      <c r="D136" s="198" t="s">
        <v>290</v>
      </c>
      <c r="E136" s="199" t="s">
        <v>290</v>
      </c>
      <c r="F136" s="218" t="s">
        <v>290</v>
      </c>
      <c r="G136" s="200" t="s">
        <v>290</v>
      </c>
      <c r="H136" s="199" t="s">
        <v>290</v>
      </c>
      <c r="I136" s="218" t="s">
        <v>290</v>
      </c>
      <c r="J136" s="200" t="s">
        <v>290</v>
      </c>
      <c r="K136" s="199" t="s">
        <v>290</v>
      </c>
      <c r="L136" s="218" t="s">
        <v>290</v>
      </c>
      <c r="M136" s="200" t="s">
        <v>290</v>
      </c>
      <c r="N136" s="199" t="s">
        <v>290</v>
      </c>
      <c r="O136" s="218" t="s">
        <v>290</v>
      </c>
      <c r="P136" s="200" t="s">
        <v>290</v>
      </c>
      <c r="Q136" s="199" t="s">
        <v>290</v>
      </c>
      <c r="R136" s="218" t="s">
        <v>290</v>
      </c>
    </row>
    <row r="137" spans="1:18" x14ac:dyDescent="0.25">
      <c r="A137" s="204" t="s" vm="1">
        <v>2</v>
      </c>
      <c r="B137" s="200" t="s">
        <v>290</v>
      </c>
      <c r="C137" s="208" t="s">
        <v>290</v>
      </c>
      <c r="D137" s="198" t="s">
        <v>290</v>
      </c>
      <c r="E137" s="199" t="s">
        <v>290</v>
      </c>
      <c r="F137" s="218" t="s">
        <v>290</v>
      </c>
      <c r="G137" s="200" t="s">
        <v>290</v>
      </c>
      <c r="H137" s="199" t="s">
        <v>290</v>
      </c>
      <c r="I137" s="218" t="s">
        <v>290</v>
      </c>
      <c r="J137" s="200" t="s">
        <v>290</v>
      </c>
      <c r="K137" s="199" t="s">
        <v>290</v>
      </c>
      <c r="L137" s="218" t="s">
        <v>290</v>
      </c>
      <c r="M137" s="200" t="s">
        <v>290</v>
      </c>
      <c r="N137" s="199" t="s">
        <v>290</v>
      </c>
      <c r="O137" s="218" t="s">
        <v>290</v>
      </c>
      <c r="P137" s="200" t="s">
        <v>290</v>
      </c>
      <c r="Q137" s="199" t="s">
        <v>290</v>
      </c>
      <c r="R137" s="218" t="s">
        <v>290</v>
      </c>
    </row>
    <row r="138" spans="1:18" x14ac:dyDescent="0.25">
      <c r="A138" s="204" t="s" vm="2">
        <v>3</v>
      </c>
      <c r="B138" s="200" t="s">
        <v>290</v>
      </c>
      <c r="C138" s="208" t="s">
        <v>290</v>
      </c>
      <c r="D138" s="198" t="s">
        <v>290</v>
      </c>
      <c r="E138" s="199" t="s">
        <v>290</v>
      </c>
      <c r="F138" s="218" t="s">
        <v>290</v>
      </c>
      <c r="G138" s="200" t="s">
        <v>290</v>
      </c>
      <c r="H138" s="199" t="s">
        <v>290</v>
      </c>
      <c r="I138" s="218" t="s">
        <v>290</v>
      </c>
      <c r="J138" s="200" t="s">
        <v>290</v>
      </c>
      <c r="K138" s="199" t="s">
        <v>290</v>
      </c>
      <c r="L138" s="218" t="s">
        <v>290</v>
      </c>
      <c r="M138" s="200" t="s">
        <v>290</v>
      </c>
      <c r="N138" s="199" t="s">
        <v>290</v>
      </c>
      <c r="O138" s="218" t="s">
        <v>290</v>
      </c>
      <c r="P138" s="200" t="s">
        <v>290</v>
      </c>
      <c r="Q138" s="199" t="s">
        <v>290</v>
      </c>
      <c r="R138" s="218" t="s">
        <v>290</v>
      </c>
    </row>
    <row r="139" spans="1:18" x14ac:dyDescent="0.25">
      <c r="A139" s="204" t="s">
        <v>282</v>
      </c>
      <c r="B139" s="200" t="s">
        <v>290</v>
      </c>
      <c r="C139" s="208" t="s">
        <v>290</v>
      </c>
      <c r="D139" s="198" t="s">
        <v>290</v>
      </c>
      <c r="E139" s="199" t="s">
        <v>290</v>
      </c>
      <c r="F139" s="218" t="s">
        <v>290</v>
      </c>
      <c r="G139" s="200" t="s">
        <v>290</v>
      </c>
      <c r="H139" s="199" t="s">
        <v>290</v>
      </c>
      <c r="I139" s="218" t="s">
        <v>290</v>
      </c>
      <c r="J139" s="200" t="s">
        <v>290</v>
      </c>
      <c r="K139" s="199" t="s">
        <v>290</v>
      </c>
      <c r="L139" s="218" t="s">
        <v>290</v>
      </c>
      <c r="M139" s="200" t="s">
        <v>290</v>
      </c>
      <c r="N139" s="199" t="s">
        <v>290</v>
      </c>
      <c r="O139" s="218" t="s">
        <v>290</v>
      </c>
      <c r="P139" s="200" t="s">
        <v>290</v>
      </c>
      <c r="Q139" s="199" t="s">
        <v>290</v>
      </c>
      <c r="R139" s="218" t="s">
        <v>290</v>
      </c>
    </row>
    <row r="140" spans="1:18" x14ac:dyDescent="0.25">
      <c r="A140" s="204" t="s">
        <v>207</v>
      </c>
      <c r="B140" s="200" t="s">
        <v>290</v>
      </c>
      <c r="C140" s="208" t="s">
        <v>290</v>
      </c>
      <c r="D140" s="198" t="s">
        <v>290</v>
      </c>
      <c r="E140" s="199" t="s">
        <v>290</v>
      </c>
      <c r="F140" s="218" t="s">
        <v>290</v>
      </c>
      <c r="G140" s="200" t="s">
        <v>290</v>
      </c>
      <c r="H140" s="199" t="s">
        <v>290</v>
      </c>
      <c r="I140" s="218" t="s">
        <v>290</v>
      </c>
      <c r="J140" s="200" t="s">
        <v>290</v>
      </c>
      <c r="K140" s="199" t="s">
        <v>290</v>
      </c>
      <c r="L140" s="218" t="s">
        <v>290</v>
      </c>
      <c r="M140" s="200" t="s">
        <v>290</v>
      </c>
      <c r="N140" s="199" t="s">
        <v>290</v>
      </c>
      <c r="O140" s="218" t="s">
        <v>290</v>
      </c>
      <c r="P140" s="200" t="s">
        <v>290</v>
      </c>
      <c r="Q140" s="199" t="s">
        <v>290</v>
      </c>
      <c r="R140" s="218" t="s">
        <v>290</v>
      </c>
    </row>
    <row r="141" spans="1:18" x14ac:dyDescent="0.25">
      <c r="A141" s="204" t="s" vm="4">
        <v>5</v>
      </c>
      <c r="B141" s="200" t="s">
        <v>290</v>
      </c>
      <c r="C141" s="208" t="s">
        <v>290</v>
      </c>
      <c r="D141" s="198" t="s">
        <v>290</v>
      </c>
      <c r="E141" s="199" t="s">
        <v>290</v>
      </c>
      <c r="F141" s="218" t="s">
        <v>290</v>
      </c>
      <c r="G141" s="200" t="s">
        <v>290</v>
      </c>
      <c r="H141" s="199" t="s">
        <v>290</v>
      </c>
      <c r="I141" s="218" t="s">
        <v>290</v>
      </c>
      <c r="J141" s="200" t="s">
        <v>290</v>
      </c>
      <c r="K141" s="199" t="s">
        <v>290</v>
      </c>
      <c r="L141" s="218" t="s">
        <v>290</v>
      </c>
      <c r="M141" s="200" t="s">
        <v>290</v>
      </c>
      <c r="N141" s="199" t="s">
        <v>290</v>
      </c>
      <c r="O141" s="218" t="s">
        <v>290</v>
      </c>
      <c r="P141" s="200" t="s">
        <v>290</v>
      </c>
      <c r="Q141" s="199" t="s">
        <v>290</v>
      </c>
      <c r="R141" s="218" t="s">
        <v>290</v>
      </c>
    </row>
    <row r="142" spans="1:18" x14ac:dyDescent="0.25">
      <c r="A142" s="204" t="s" vm="5">
        <v>6</v>
      </c>
      <c r="B142" s="200" t="s">
        <v>290</v>
      </c>
      <c r="C142" s="208" t="s">
        <v>290</v>
      </c>
      <c r="D142" s="198" t="s">
        <v>290</v>
      </c>
      <c r="E142" s="199" t="s">
        <v>290</v>
      </c>
      <c r="F142" s="218" t="s">
        <v>290</v>
      </c>
      <c r="G142" s="200" t="s">
        <v>290</v>
      </c>
      <c r="H142" s="199" t="s">
        <v>290</v>
      </c>
      <c r="I142" s="218" t="s">
        <v>290</v>
      </c>
      <c r="J142" s="200" t="s">
        <v>290</v>
      </c>
      <c r="K142" s="199" t="s">
        <v>290</v>
      </c>
      <c r="L142" s="218" t="s">
        <v>290</v>
      </c>
      <c r="M142" s="200" t="s">
        <v>290</v>
      </c>
      <c r="N142" s="199" t="s">
        <v>290</v>
      </c>
      <c r="O142" s="218" t="s">
        <v>290</v>
      </c>
      <c r="P142" s="200" t="s">
        <v>290</v>
      </c>
      <c r="Q142" s="199" t="s">
        <v>290</v>
      </c>
      <c r="R142" s="218" t="s">
        <v>290</v>
      </c>
    </row>
    <row r="143" spans="1:18" x14ac:dyDescent="0.25">
      <c r="A143" s="204" t="s" vm="6">
        <v>7</v>
      </c>
      <c r="B143" s="200" t="s">
        <v>290</v>
      </c>
      <c r="C143" s="208" t="s">
        <v>290</v>
      </c>
      <c r="D143" s="198" t="s">
        <v>290</v>
      </c>
      <c r="E143" s="199" t="s">
        <v>290</v>
      </c>
      <c r="F143" s="218" t="s">
        <v>290</v>
      </c>
      <c r="G143" s="200" t="s">
        <v>290</v>
      </c>
      <c r="H143" s="199" t="s">
        <v>290</v>
      </c>
      <c r="I143" s="218" t="s">
        <v>290</v>
      </c>
      <c r="J143" s="200" t="s">
        <v>290</v>
      </c>
      <c r="K143" s="199" t="s">
        <v>290</v>
      </c>
      <c r="L143" s="218" t="s">
        <v>290</v>
      </c>
      <c r="M143" s="200" t="s">
        <v>290</v>
      </c>
      <c r="N143" s="199" t="s">
        <v>290</v>
      </c>
      <c r="O143" s="218" t="s">
        <v>290</v>
      </c>
      <c r="P143" s="200" t="s">
        <v>290</v>
      </c>
      <c r="Q143" s="199" t="s">
        <v>290</v>
      </c>
      <c r="R143" s="218" t="s">
        <v>290</v>
      </c>
    </row>
    <row r="144" spans="1:18" x14ac:dyDescent="0.25">
      <c r="A144" s="204" t="s" vm="7">
        <v>8</v>
      </c>
      <c r="B144" s="200" t="s">
        <v>290</v>
      </c>
      <c r="C144" s="208" t="s">
        <v>290</v>
      </c>
      <c r="D144" s="198" t="s">
        <v>290</v>
      </c>
      <c r="E144" s="199" t="s">
        <v>290</v>
      </c>
      <c r="F144" s="218" t="s">
        <v>290</v>
      </c>
      <c r="G144" s="200" t="s">
        <v>290</v>
      </c>
      <c r="H144" s="199" t="s">
        <v>290</v>
      </c>
      <c r="I144" s="218" t="s">
        <v>290</v>
      </c>
      <c r="J144" s="200" t="s">
        <v>290</v>
      </c>
      <c r="K144" s="199" t="s">
        <v>290</v>
      </c>
      <c r="L144" s="218" t="s">
        <v>290</v>
      </c>
      <c r="M144" s="200" t="s">
        <v>290</v>
      </c>
      <c r="N144" s="199" t="s">
        <v>290</v>
      </c>
      <c r="O144" s="218" t="s">
        <v>290</v>
      </c>
      <c r="P144" s="200" t="s">
        <v>290</v>
      </c>
      <c r="Q144" s="199" t="s">
        <v>290</v>
      </c>
      <c r="R144" s="218" t="s">
        <v>290</v>
      </c>
    </row>
    <row r="145" spans="1:18" x14ac:dyDescent="0.25">
      <c r="A145" s="204" t="s">
        <v>213</v>
      </c>
      <c r="B145" s="200" t="s">
        <v>290</v>
      </c>
      <c r="C145" s="208" t="s">
        <v>290</v>
      </c>
      <c r="D145" s="198" t="s">
        <v>290</v>
      </c>
      <c r="E145" s="199" t="s">
        <v>290</v>
      </c>
      <c r="F145" s="218" t="s">
        <v>290</v>
      </c>
      <c r="G145" s="200" t="s">
        <v>290</v>
      </c>
      <c r="H145" s="199" t="s">
        <v>290</v>
      </c>
      <c r="I145" s="218" t="s">
        <v>290</v>
      </c>
      <c r="J145" s="200" t="s">
        <v>290</v>
      </c>
      <c r="K145" s="199" t="s">
        <v>290</v>
      </c>
      <c r="L145" s="218" t="s">
        <v>290</v>
      </c>
      <c r="M145" s="200" t="s">
        <v>290</v>
      </c>
      <c r="N145" s="199" t="s">
        <v>290</v>
      </c>
      <c r="O145" s="218" t="s">
        <v>290</v>
      </c>
      <c r="P145" s="200" t="s">
        <v>290</v>
      </c>
      <c r="Q145" s="199" t="s">
        <v>290</v>
      </c>
      <c r="R145" s="218" t="s">
        <v>290</v>
      </c>
    </row>
    <row r="146" spans="1:18" x14ac:dyDescent="0.25">
      <c r="A146" s="204" t="s" vm="8">
        <v>9</v>
      </c>
      <c r="B146" s="200" t="s">
        <v>290</v>
      </c>
      <c r="C146" s="208" t="s">
        <v>290</v>
      </c>
      <c r="D146" s="198" t="s">
        <v>290</v>
      </c>
      <c r="E146" s="199" t="s">
        <v>290</v>
      </c>
      <c r="F146" s="218" t="s">
        <v>290</v>
      </c>
      <c r="G146" s="200" t="s">
        <v>290</v>
      </c>
      <c r="H146" s="199" t="s">
        <v>290</v>
      </c>
      <c r="I146" s="218" t="s">
        <v>290</v>
      </c>
      <c r="J146" s="200" t="s">
        <v>290</v>
      </c>
      <c r="K146" s="199" t="s">
        <v>290</v>
      </c>
      <c r="L146" s="218" t="s">
        <v>290</v>
      </c>
      <c r="M146" s="200" t="s">
        <v>290</v>
      </c>
      <c r="N146" s="199" t="s">
        <v>290</v>
      </c>
      <c r="O146" s="218" t="s">
        <v>290</v>
      </c>
      <c r="P146" s="200" t="s">
        <v>290</v>
      </c>
      <c r="Q146" s="199" t="s">
        <v>290</v>
      </c>
      <c r="R146" s="218" t="s">
        <v>290</v>
      </c>
    </row>
    <row r="147" spans="1:18" x14ac:dyDescent="0.25">
      <c r="A147" s="204" t="s" vm="9">
        <v>10</v>
      </c>
      <c r="B147" s="200" t="s">
        <v>290</v>
      </c>
      <c r="C147" s="208" t="s">
        <v>290</v>
      </c>
      <c r="D147" s="198" t="s">
        <v>290</v>
      </c>
      <c r="E147" s="199" t="s">
        <v>290</v>
      </c>
      <c r="F147" s="218" t="s">
        <v>290</v>
      </c>
      <c r="G147" s="200" t="s">
        <v>290</v>
      </c>
      <c r="H147" s="199" t="s">
        <v>290</v>
      </c>
      <c r="I147" s="218" t="s">
        <v>290</v>
      </c>
      <c r="J147" s="200" t="s">
        <v>290</v>
      </c>
      <c r="K147" s="199" t="s">
        <v>290</v>
      </c>
      <c r="L147" s="218" t="s">
        <v>290</v>
      </c>
      <c r="M147" s="200" t="s">
        <v>290</v>
      </c>
      <c r="N147" s="199" t="s">
        <v>290</v>
      </c>
      <c r="O147" s="218" t="s">
        <v>290</v>
      </c>
      <c r="P147" s="200" t="s">
        <v>290</v>
      </c>
      <c r="Q147" s="199" t="s">
        <v>290</v>
      </c>
      <c r="R147" s="218" t="s">
        <v>290</v>
      </c>
    </row>
    <row r="148" spans="1:18" x14ac:dyDescent="0.25">
      <c r="A148" s="204" t="s" vm="10">
        <v>11</v>
      </c>
      <c r="B148" s="200" t="s">
        <v>290</v>
      </c>
      <c r="C148" s="208" t="s">
        <v>290</v>
      </c>
      <c r="D148" s="198" t="s">
        <v>290</v>
      </c>
      <c r="E148" s="199" t="s">
        <v>290</v>
      </c>
      <c r="F148" s="218" t="s">
        <v>290</v>
      </c>
      <c r="G148" s="200" t="s">
        <v>290</v>
      </c>
      <c r="H148" s="199" t="s">
        <v>290</v>
      </c>
      <c r="I148" s="218" t="s">
        <v>290</v>
      </c>
      <c r="J148" s="200" t="s">
        <v>290</v>
      </c>
      <c r="K148" s="199" t="s">
        <v>290</v>
      </c>
      <c r="L148" s="218" t="s">
        <v>290</v>
      </c>
      <c r="M148" s="200" t="s">
        <v>290</v>
      </c>
      <c r="N148" s="199" t="s">
        <v>290</v>
      </c>
      <c r="O148" s="218" t="s">
        <v>290</v>
      </c>
      <c r="P148" s="200" t="s">
        <v>290</v>
      </c>
      <c r="Q148" s="199" t="s">
        <v>290</v>
      </c>
      <c r="R148" s="218" t="s">
        <v>290</v>
      </c>
    </row>
    <row r="149" spans="1:18" x14ac:dyDescent="0.25">
      <c r="A149" s="204" t="s" vm="11">
        <v>12</v>
      </c>
      <c r="B149" s="200" t="s">
        <v>290</v>
      </c>
      <c r="C149" s="208" t="s">
        <v>290</v>
      </c>
      <c r="D149" s="198" t="s">
        <v>290</v>
      </c>
      <c r="E149" s="199" t="s">
        <v>290</v>
      </c>
      <c r="F149" s="218" t="s">
        <v>290</v>
      </c>
      <c r="G149" s="200" t="s">
        <v>290</v>
      </c>
      <c r="H149" s="199" t="s">
        <v>290</v>
      </c>
      <c r="I149" s="218" t="s">
        <v>290</v>
      </c>
      <c r="J149" s="200" t="s">
        <v>290</v>
      </c>
      <c r="K149" s="199" t="s">
        <v>290</v>
      </c>
      <c r="L149" s="218" t="s">
        <v>290</v>
      </c>
      <c r="M149" s="200" t="s">
        <v>290</v>
      </c>
      <c r="N149" s="199" t="s">
        <v>290</v>
      </c>
      <c r="O149" s="218" t="s">
        <v>290</v>
      </c>
      <c r="P149" s="200" t="s">
        <v>290</v>
      </c>
      <c r="Q149" s="199" t="s">
        <v>290</v>
      </c>
      <c r="R149" s="218" t="s">
        <v>290</v>
      </c>
    </row>
    <row r="150" spans="1:18" x14ac:dyDescent="0.25">
      <c r="A150" s="204" t="s" vm="13">
        <v>14</v>
      </c>
      <c r="B150" s="200" t="s">
        <v>290</v>
      </c>
      <c r="C150" s="208" t="s">
        <v>290</v>
      </c>
      <c r="D150" s="198" t="s">
        <v>290</v>
      </c>
      <c r="E150" s="199" t="s">
        <v>290</v>
      </c>
      <c r="F150" s="218" t="s">
        <v>290</v>
      </c>
      <c r="G150" s="200" t="s">
        <v>290</v>
      </c>
      <c r="H150" s="199" t="s">
        <v>290</v>
      </c>
      <c r="I150" s="218" t="s">
        <v>290</v>
      </c>
      <c r="J150" s="200" t="s">
        <v>290</v>
      </c>
      <c r="K150" s="199" t="s">
        <v>290</v>
      </c>
      <c r="L150" s="218" t="s">
        <v>290</v>
      </c>
      <c r="M150" s="200" t="s">
        <v>290</v>
      </c>
      <c r="N150" s="199" t="s">
        <v>290</v>
      </c>
      <c r="O150" s="218" t="s">
        <v>290</v>
      </c>
      <c r="P150" s="200" t="s">
        <v>290</v>
      </c>
      <c r="Q150" s="199" t="s">
        <v>290</v>
      </c>
      <c r="R150" s="218" t="s">
        <v>290</v>
      </c>
    </row>
    <row r="151" spans="1:18" x14ac:dyDescent="0.25">
      <c r="A151" s="204" t="s" vm="14">
        <v>15</v>
      </c>
      <c r="B151" s="200" t="s">
        <v>290</v>
      </c>
      <c r="C151" s="208" t="s">
        <v>290</v>
      </c>
      <c r="D151" s="198" t="s">
        <v>290</v>
      </c>
      <c r="E151" s="199" t="s">
        <v>290</v>
      </c>
      <c r="F151" s="218" t="s">
        <v>290</v>
      </c>
      <c r="G151" s="200" t="s">
        <v>290</v>
      </c>
      <c r="H151" s="199" t="s">
        <v>290</v>
      </c>
      <c r="I151" s="218" t="s">
        <v>290</v>
      </c>
      <c r="J151" s="200" t="s">
        <v>290</v>
      </c>
      <c r="K151" s="199" t="s">
        <v>290</v>
      </c>
      <c r="L151" s="218" t="s">
        <v>290</v>
      </c>
      <c r="M151" s="200" t="s">
        <v>290</v>
      </c>
      <c r="N151" s="199" t="s">
        <v>290</v>
      </c>
      <c r="O151" s="218" t="s">
        <v>290</v>
      </c>
      <c r="P151" s="200" t="s">
        <v>290</v>
      </c>
      <c r="Q151" s="199" t="s">
        <v>290</v>
      </c>
      <c r="R151" s="218" t="s">
        <v>290</v>
      </c>
    </row>
    <row r="152" spans="1:18" x14ac:dyDescent="0.25">
      <c r="A152" s="204" t="s" vm="17">
        <v>18</v>
      </c>
      <c r="B152" s="200" t="s">
        <v>290</v>
      </c>
      <c r="C152" s="208" t="s">
        <v>290</v>
      </c>
      <c r="D152" s="198" t="s">
        <v>290</v>
      </c>
      <c r="E152" s="199" t="s">
        <v>290</v>
      </c>
      <c r="F152" s="218" t="s">
        <v>290</v>
      </c>
      <c r="G152" s="200" t="s">
        <v>290</v>
      </c>
      <c r="H152" s="199" t="s">
        <v>290</v>
      </c>
      <c r="I152" s="218" t="s">
        <v>290</v>
      </c>
      <c r="J152" s="200" t="s">
        <v>290</v>
      </c>
      <c r="K152" s="199" t="s">
        <v>290</v>
      </c>
      <c r="L152" s="218" t="s">
        <v>290</v>
      </c>
      <c r="M152" s="200" t="s">
        <v>290</v>
      </c>
      <c r="N152" s="199" t="s">
        <v>290</v>
      </c>
      <c r="O152" s="218" t="s">
        <v>290</v>
      </c>
      <c r="P152" s="200" t="s">
        <v>290</v>
      </c>
      <c r="Q152" s="199" t="s">
        <v>290</v>
      </c>
      <c r="R152" s="218" t="s">
        <v>290</v>
      </c>
    </row>
    <row r="153" spans="1:18" x14ac:dyDescent="0.25">
      <c r="A153" s="204" t="s">
        <v>214</v>
      </c>
      <c r="B153" s="200" t="s">
        <v>290</v>
      </c>
      <c r="C153" s="208" t="s">
        <v>290</v>
      </c>
      <c r="D153" s="198" t="s">
        <v>290</v>
      </c>
      <c r="E153" s="199" t="s">
        <v>290</v>
      </c>
      <c r="F153" s="218" t="s">
        <v>290</v>
      </c>
      <c r="G153" s="200" t="s">
        <v>290</v>
      </c>
      <c r="H153" s="199" t="s">
        <v>290</v>
      </c>
      <c r="I153" s="218" t="s">
        <v>290</v>
      </c>
      <c r="J153" s="200" t="s">
        <v>290</v>
      </c>
      <c r="K153" s="199" t="s">
        <v>290</v>
      </c>
      <c r="L153" s="218" t="s">
        <v>290</v>
      </c>
      <c r="M153" s="200" t="s">
        <v>290</v>
      </c>
      <c r="N153" s="199" t="s">
        <v>290</v>
      </c>
      <c r="O153" s="218" t="s">
        <v>290</v>
      </c>
      <c r="P153" s="200" t="s">
        <v>290</v>
      </c>
      <c r="Q153" s="199" t="s">
        <v>290</v>
      </c>
      <c r="R153" s="218" t="s">
        <v>290</v>
      </c>
    </row>
    <row r="154" spans="1:18" x14ac:dyDescent="0.25">
      <c r="A154" s="204" t="s" vm="19">
        <v>20</v>
      </c>
      <c r="B154" s="200" t="s">
        <v>290</v>
      </c>
      <c r="C154" s="208" t="s">
        <v>290</v>
      </c>
      <c r="D154" s="198" t="s">
        <v>290</v>
      </c>
      <c r="E154" s="199" t="s">
        <v>290</v>
      </c>
      <c r="F154" s="218" t="s">
        <v>290</v>
      </c>
      <c r="G154" s="200" t="s">
        <v>290</v>
      </c>
      <c r="H154" s="199" t="s">
        <v>290</v>
      </c>
      <c r="I154" s="218" t="s">
        <v>290</v>
      </c>
      <c r="J154" s="200" t="s">
        <v>290</v>
      </c>
      <c r="K154" s="199" t="s">
        <v>290</v>
      </c>
      <c r="L154" s="218" t="s">
        <v>290</v>
      </c>
      <c r="M154" s="200" t="s">
        <v>290</v>
      </c>
      <c r="N154" s="199" t="s">
        <v>290</v>
      </c>
      <c r="O154" s="218" t="s">
        <v>290</v>
      </c>
      <c r="P154" s="200" t="s">
        <v>290</v>
      </c>
      <c r="Q154" s="199" t="s">
        <v>290</v>
      </c>
      <c r="R154" s="218" t="s">
        <v>290</v>
      </c>
    </row>
    <row r="155" spans="1:18" x14ac:dyDescent="0.25">
      <c r="A155" s="204" t="s" vm="20">
        <v>21</v>
      </c>
      <c r="B155" s="200" t="s">
        <v>290</v>
      </c>
      <c r="C155" s="208" t="s">
        <v>290</v>
      </c>
      <c r="D155" s="198" t="s">
        <v>290</v>
      </c>
      <c r="E155" s="199" t="s">
        <v>290</v>
      </c>
      <c r="F155" s="218" t="s">
        <v>290</v>
      </c>
      <c r="G155" s="200" t="s">
        <v>290</v>
      </c>
      <c r="H155" s="199" t="s">
        <v>290</v>
      </c>
      <c r="I155" s="218" t="s">
        <v>290</v>
      </c>
      <c r="J155" s="200" t="s">
        <v>290</v>
      </c>
      <c r="K155" s="199" t="s">
        <v>290</v>
      </c>
      <c r="L155" s="218" t="s">
        <v>290</v>
      </c>
      <c r="M155" s="200" t="s">
        <v>290</v>
      </c>
      <c r="N155" s="199" t="s">
        <v>290</v>
      </c>
      <c r="O155" s="218" t="s">
        <v>290</v>
      </c>
      <c r="P155" s="200" t="s">
        <v>290</v>
      </c>
      <c r="Q155" s="199" t="s">
        <v>290</v>
      </c>
      <c r="R155" s="218" t="s">
        <v>290</v>
      </c>
    </row>
    <row r="156" spans="1:18" s="214" customFormat="1" ht="15.75" thickBot="1" x14ac:dyDescent="0.3">
      <c r="A156" s="210" t="s">
        <v>101</v>
      </c>
      <c r="B156" s="211" t="s">
        <v>290</v>
      </c>
      <c r="C156" s="217" t="s">
        <v>290</v>
      </c>
      <c r="D156" s="212" t="s">
        <v>290</v>
      </c>
      <c r="E156" s="213" t="s">
        <v>290</v>
      </c>
      <c r="F156" s="219" t="s">
        <v>290</v>
      </c>
      <c r="G156" s="211" t="s">
        <v>290</v>
      </c>
      <c r="H156" s="213" t="s">
        <v>290</v>
      </c>
      <c r="I156" s="219" t="s">
        <v>290</v>
      </c>
      <c r="J156" s="211" t="s">
        <v>290</v>
      </c>
      <c r="K156" s="213" t="s">
        <v>290</v>
      </c>
      <c r="L156" s="219" t="s">
        <v>290</v>
      </c>
      <c r="M156" s="211" t="s">
        <v>290</v>
      </c>
      <c r="N156" s="213" t="s">
        <v>290</v>
      </c>
      <c r="O156" s="219" t="s">
        <v>290</v>
      </c>
      <c r="P156" s="211" t="s">
        <v>290</v>
      </c>
      <c r="Q156" s="213" t="s">
        <v>290</v>
      </c>
      <c r="R156" s="219" t="s">
        <v>290</v>
      </c>
    </row>
    <row r="157" spans="1:18" ht="15.75" thickTop="1" x14ac:dyDescent="0.25">
      <c r="B157" s="199"/>
      <c r="C157" s="216"/>
      <c r="D157" s="199"/>
    </row>
    <row r="159" spans="1:18" ht="15" customHeight="1" x14ac:dyDescent="0.25">
      <c r="A159" s="307" t="s">
        <v>36</v>
      </c>
      <c r="B159" s="310" t="s">
        <v>74</v>
      </c>
      <c r="C159" s="311"/>
      <c r="D159" s="291" t="s">
        <v>75</v>
      </c>
      <c r="E159" s="291"/>
      <c r="F159" s="306"/>
      <c r="G159" s="305" t="s">
        <v>76</v>
      </c>
      <c r="H159" s="291"/>
      <c r="I159" s="306"/>
      <c r="J159" s="305" t="s">
        <v>77</v>
      </c>
      <c r="K159" s="291"/>
      <c r="L159" s="306"/>
      <c r="M159" s="305" t="s">
        <v>182</v>
      </c>
      <c r="N159" s="291"/>
      <c r="O159" s="306"/>
      <c r="P159" s="305" t="s">
        <v>183</v>
      </c>
      <c r="Q159" s="291"/>
      <c r="R159" s="306"/>
    </row>
    <row r="160" spans="1:18" x14ac:dyDescent="0.25">
      <c r="A160" s="308"/>
      <c r="B160" s="120" t="s">
        <v>44</v>
      </c>
      <c r="C160" s="123" t="s">
        <v>111</v>
      </c>
      <c r="D160" s="93" t="s">
        <v>44</v>
      </c>
      <c r="E160" s="93" t="s">
        <v>43</v>
      </c>
      <c r="F160" s="118" t="s">
        <v>111</v>
      </c>
      <c r="G160" s="120" t="s">
        <v>44</v>
      </c>
      <c r="H160" s="93" t="s">
        <v>41</v>
      </c>
      <c r="I160" s="118" t="s">
        <v>111</v>
      </c>
      <c r="J160" s="120" t="s">
        <v>44</v>
      </c>
      <c r="K160" s="93" t="s">
        <v>41</v>
      </c>
      <c r="L160" s="118" t="s">
        <v>111</v>
      </c>
      <c r="M160" s="120" t="s">
        <v>44</v>
      </c>
      <c r="N160" s="93" t="s">
        <v>43</v>
      </c>
      <c r="O160" s="118" t="s">
        <v>111</v>
      </c>
      <c r="P160" s="120" t="s">
        <v>44</v>
      </c>
      <c r="Q160" s="93" t="s">
        <v>43</v>
      </c>
      <c r="R160" s="118" t="s">
        <v>111</v>
      </c>
    </row>
    <row r="161" spans="1:18" x14ac:dyDescent="0.25">
      <c r="A161" s="309"/>
      <c r="B161" s="121"/>
      <c r="C161" s="124" t="s">
        <v>169</v>
      </c>
      <c r="D161" s="94"/>
      <c r="E161" s="94"/>
      <c r="F161" s="119" t="s">
        <v>169</v>
      </c>
      <c r="G161" s="121"/>
      <c r="H161" s="94"/>
      <c r="I161" s="119" t="s">
        <v>169</v>
      </c>
      <c r="J161" s="121"/>
      <c r="K161" s="94"/>
      <c r="L161" s="119" t="s">
        <v>169</v>
      </c>
      <c r="M161" s="121"/>
      <c r="N161" s="94"/>
      <c r="O161" s="119" t="s">
        <v>169</v>
      </c>
      <c r="P161" s="121"/>
      <c r="Q161" s="94"/>
      <c r="R161" s="119" t="s">
        <v>169</v>
      </c>
    </row>
    <row r="162" spans="1:18" x14ac:dyDescent="0.25">
      <c r="A162" s="204" t="s">
        <v>212</v>
      </c>
      <c r="B162" s="200" t="s">
        <v>290</v>
      </c>
      <c r="C162" s="208" t="s">
        <v>290</v>
      </c>
      <c r="D162" s="198" t="s">
        <v>290</v>
      </c>
      <c r="E162" s="199" t="s">
        <v>290</v>
      </c>
      <c r="F162" s="218" t="s">
        <v>290</v>
      </c>
      <c r="G162" s="200" t="s">
        <v>290</v>
      </c>
      <c r="H162" s="199" t="s">
        <v>290</v>
      </c>
      <c r="I162" s="218" t="s">
        <v>290</v>
      </c>
      <c r="J162" s="200" t="s">
        <v>290</v>
      </c>
      <c r="K162" s="199" t="s">
        <v>290</v>
      </c>
      <c r="L162" s="218" t="s">
        <v>290</v>
      </c>
      <c r="M162" s="200" t="s">
        <v>290</v>
      </c>
      <c r="N162" s="199" t="s">
        <v>290</v>
      </c>
      <c r="O162" s="218" t="s">
        <v>290</v>
      </c>
      <c r="P162" s="200" t="s">
        <v>290</v>
      </c>
      <c r="Q162" s="199" t="s">
        <v>290</v>
      </c>
      <c r="R162" s="218" t="s">
        <v>290</v>
      </c>
    </row>
    <row r="163" spans="1:18" x14ac:dyDescent="0.25">
      <c r="A163" s="204" t="s" vm="1">
        <v>2</v>
      </c>
      <c r="B163" s="200" t="s">
        <v>290</v>
      </c>
      <c r="C163" s="208" t="s">
        <v>290</v>
      </c>
      <c r="D163" s="198" t="s">
        <v>290</v>
      </c>
      <c r="E163" s="199" t="s">
        <v>290</v>
      </c>
      <c r="F163" s="218" t="s">
        <v>290</v>
      </c>
      <c r="G163" s="200" t="s">
        <v>290</v>
      </c>
      <c r="H163" s="199" t="s">
        <v>290</v>
      </c>
      <c r="I163" s="218" t="s">
        <v>290</v>
      </c>
      <c r="J163" s="200" t="s">
        <v>290</v>
      </c>
      <c r="K163" s="199" t="s">
        <v>290</v>
      </c>
      <c r="L163" s="218" t="s">
        <v>290</v>
      </c>
      <c r="M163" s="200" t="s">
        <v>290</v>
      </c>
      <c r="N163" s="199" t="s">
        <v>290</v>
      </c>
      <c r="O163" s="218" t="s">
        <v>290</v>
      </c>
      <c r="P163" s="200" t="s">
        <v>290</v>
      </c>
      <c r="Q163" s="199" t="s">
        <v>290</v>
      </c>
      <c r="R163" s="218" t="s">
        <v>290</v>
      </c>
    </row>
    <row r="164" spans="1:18" x14ac:dyDescent="0.25">
      <c r="A164" s="204" t="s" vm="2">
        <v>3</v>
      </c>
      <c r="B164" s="200" t="s">
        <v>290</v>
      </c>
      <c r="C164" s="208" t="s">
        <v>290</v>
      </c>
      <c r="D164" s="198" t="s">
        <v>290</v>
      </c>
      <c r="E164" s="199" t="s">
        <v>290</v>
      </c>
      <c r="F164" s="218" t="s">
        <v>290</v>
      </c>
      <c r="G164" s="200" t="s">
        <v>290</v>
      </c>
      <c r="H164" s="199" t="s">
        <v>290</v>
      </c>
      <c r="I164" s="218" t="s">
        <v>290</v>
      </c>
      <c r="J164" s="200" t="s">
        <v>290</v>
      </c>
      <c r="K164" s="199" t="s">
        <v>290</v>
      </c>
      <c r="L164" s="218" t="s">
        <v>290</v>
      </c>
      <c r="M164" s="200" t="s">
        <v>290</v>
      </c>
      <c r="N164" s="199" t="s">
        <v>290</v>
      </c>
      <c r="O164" s="218" t="s">
        <v>290</v>
      </c>
      <c r="P164" s="200" t="s">
        <v>290</v>
      </c>
      <c r="Q164" s="199" t="s">
        <v>290</v>
      </c>
      <c r="R164" s="218" t="s">
        <v>290</v>
      </c>
    </row>
    <row r="165" spans="1:18" x14ac:dyDescent="0.25">
      <c r="A165" s="204" t="s">
        <v>282</v>
      </c>
      <c r="B165" s="200" t="s">
        <v>290</v>
      </c>
      <c r="C165" s="208" t="s">
        <v>290</v>
      </c>
      <c r="D165" s="198" t="s">
        <v>290</v>
      </c>
      <c r="E165" s="199" t="s">
        <v>290</v>
      </c>
      <c r="F165" s="218" t="s">
        <v>290</v>
      </c>
      <c r="G165" s="200" t="s">
        <v>290</v>
      </c>
      <c r="H165" s="199" t="s">
        <v>290</v>
      </c>
      <c r="I165" s="218" t="s">
        <v>290</v>
      </c>
      <c r="J165" s="200" t="s">
        <v>290</v>
      </c>
      <c r="K165" s="199" t="s">
        <v>290</v>
      </c>
      <c r="L165" s="218" t="s">
        <v>290</v>
      </c>
      <c r="M165" s="200" t="s">
        <v>290</v>
      </c>
      <c r="N165" s="199" t="s">
        <v>290</v>
      </c>
      <c r="O165" s="218" t="s">
        <v>290</v>
      </c>
      <c r="P165" s="200" t="s">
        <v>290</v>
      </c>
      <c r="Q165" s="199" t="s">
        <v>290</v>
      </c>
      <c r="R165" s="218" t="s">
        <v>290</v>
      </c>
    </row>
    <row r="166" spans="1:18" x14ac:dyDescent="0.25">
      <c r="A166" s="204" t="s">
        <v>207</v>
      </c>
      <c r="B166" s="200" t="s">
        <v>290</v>
      </c>
      <c r="C166" s="208" t="s">
        <v>290</v>
      </c>
      <c r="D166" s="198" t="s">
        <v>290</v>
      </c>
      <c r="E166" s="199" t="s">
        <v>290</v>
      </c>
      <c r="F166" s="218" t="s">
        <v>290</v>
      </c>
      <c r="G166" s="200" t="s">
        <v>290</v>
      </c>
      <c r="H166" s="199" t="s">
        <v>290</v>
      </c>
      <c r="I166" s="218" t="s">
        <v>290</v>
      </c>
      <c r="J166" s="200" t="s">
        <v>290</v>
      </c>
      <c r="K166" s="199" t="s">
        <v>290</v>
      </c>
      <c r="L166" s="218" t="s">
        <v>290</v>
      </c>
      <c r="M166" s="200" t="s">
        <v>290</v>
      </c>
      <c r="N166" s="199" t="s">
        <v>290</v>
      </c>
      <c r="O166" s="218" t="s">
        <v>290</v>
      </c>
      <c r="P166" s="200" t="s">
        <v>290</v>
      </c>
      <c r="Q166" s="199" t="s">
        <v>290</v>
      </c>
      <c r="R166" s="218" t="s">
        <v>290</v>
      </c>
    </row>
    <row r="167" spans="1:18" x14ac:dyDescent="0.25">
      <c r="A167" s="204" t="s" vm="4">
        <v>5</v>
      </c>
      <c r="B167" s="200" t="s">
        <v>283</v>
      </c>
      <c r="C167" s="208" t="s">
        <v>290</v>
      </c>
      <c r="D167" s="198" t="s">
        <v>290</v>
      </c>
      <c r="E167" s="199" t="s">
        <v>290</v>
      </c>
      <c r="F167" s="218" t="s">
        <v>290</v>
      </c>
      <c r="G167" s="200" t="s">
        <v>290</v>
      </c>
      <c r="H167" s="199" t="s">
        <v>290</v>
      </c>
      <c r="I167" s="218" t="s">
        <v>290</v>
      </c>
      <c r="J167" s="200" t="s">
        <v>290</v>
      </c>
      <c r="K167" s="199" t="s">
        <v>290</v>
      </c>
      <c r="L167" s="218" t="s">
        <v>290</v>
      </c>
      <c r="M167" s="200" t="s">
        <v>290</v>
      </c>
      <c r="N167" s="199" t="s">
        <v>290</v>
      </c>
      <c r="O167" s="218" t="s">
        <v>290</v>
      </c>
      <c r="P167" s="200" t="s">
        <v>290</v>
      </c>
      <c r="Q167" s="199" t="s">
        <v>290</v>
      </c>
      <c r="R167" s="218" t="s">
        <v>290</v>
      </c>
    </row>
    <row r="168" spans="1:18" x14ac:dyDescent="0.25">
      <c r="A168" s="204" t="s" vm="5">
        <v>6</v>
      </c>
      <c r="B168" s="200" t="s">
        <v>290</v>
      </c>
      <c r="C168" s="208" t="s">
        <v>290</v>
      </c>
      <c r="D168" s="198" t="s">
        <v>290</v>
      </c>
      <c r="E168" s="199" t="s">
        <v>290</v>
      </c>
      <c r="F168" s="218" t="s">
        <v>290</v>
      </c>
      <c r="G168" s="200" t="s">
        <v>290</v>
      </c>
      <c r="H168" s="199" t="s">
        <v>290</v>
      </c>
      <c r="I168" s="218" t="s">
        <v>290</v>
      </c>
      <c r="J168" s="200" t="s">
        <v>290</v>
      </c>
      <c r="K168" s="199" t="s">
        <v>290</v>
      </c>
      <c r="L168" s="218" t="s">
        <v>290</v>
      </c>
      <c r="M168" s="200" t="s">
        <v>290</v>
      </c>
      <c r="N168" s="199" t="s">
        <v>290</v>
      </c>
      <c r="O168" s="218" t="s">
        <v>290</v>
      </c>
      <c r="P168" s="200" t="s">
        <v>290</v>
      </c>
      <c r="Q168" s="199" t="s">
        <v>290</v>
      </c>
      <c r="R168" s="218" t="s">
        <v>290</v>
      </c>
    </row>
    <row r="169" spans="1:18" x14ac:dyDescent="0.25">
      <c r="A169" s="204" t="s" vm="6">
        <v>7</v>
      </c>
      <c r="B169" s="200" t="s">
        <v>290</v>
      </c>
      <c r="C169" s="208" t="s">
        <v>290</v>
      </c>
      <c r="D169" s="198" t="s">
        <v>290</v>
      </c>
      <c r="E169" s="199" t="s">
        <v>290</v>
      </c>
      <c r="F169" s="218" t="s">
        <v>290</v>
      </c>
      <c r="G169" s="200" t="s">
        <v>290</v>
      </c>
      <c r="H169" s="199" t="s">
        <v>290</v>
      </c>
      <c r="I169" s="218" t="s">
        <v>290</v>
      </c>
      <c r="J169" s="200" t="s">
        <v>290</v>
      </c>
      <c r="K169" s="199" t="s">
        <v>290</v>
      </c>
      <c r="L169" s="218" t="s">
        <v>290</v>
      </c>
      <c r="M169" s="200" t="s">
        <v>290</v>
      </c>
      <c r="N169" s="199" t="s">
        <v>290</v>
      </c>
      <c r="O169" s="218" t="s">
        <v>290</v>
      </c>
      <c r="P169" s="200" t="s">
        <v>290</v>
      </c>
      <c r="Q169" s="199" t="s">
        <v>290</v>
      </c>
      <c r="R169" s="218" t="s">
        <v>290</v>
      </c>
    </row>
    <row r="170" spans="1:18" x14ac:dyDescent="0.25">
      <c r="A170" s="204" t="s" vm="7">
        <v>8</v>
      </c>
      <c r="B170" s="200" t="s">
        <v>290</v>
      </c>
      <c r="C170" s="208" t="s">
        <v>290</v>
      </c>
      <c r="D170" s="198" t="s">
        <v>290</v>
      </c>
      <c r="E170" s="199" t="s">
        <v>290</v>
      </c>
      <c r="F170" s="218" t="s">
        <v>290</v>
      </c>
      <c r="G170" s="200" t="s">
        <v>290</v>
      </c>
      <c r="H170" s="199" t="s">
        <v>290</v>
      </c>
      <c r="I170" s="218" t="s">
        <v>290</v>
      </c>
      <c r="J170" s="200" t="s">
        <v>290</v>
      </c>
      <c r="K170" s="199" t="s">
        <v>290</v>
      </c>
      <c r="L170" s="218" t="s">
        <v>290</v>
      </c>
      <c r="M170" s="200" t="s">
        <v>290</v>
      </c>
      <c r="N170" s="199" t="s">
        <v>290</v>
      </c>
      <c r="O170" s="218" t="s">
        <v>290</v>
      </c>
      <c r="P170" s="200" t="s">
        <v>290</v>
      </c>
      <c r="Q170" s="199" t="s">
        <v>290</v>
      </c>
      <c r="R170" s="218" t="s">
        <v>290</v>
      </c>
    </row>
    <row r="171" spans="1:18" x14ac:dyDescent="0.25">
      <c r="A171" s="204" t="s">
        <v>213</v>
      </c>
      <c r="B171" s="200" t="s">
        <v>290</v>
      </c>
      <c r="C171" s="208" t="s">
        <v>290</v>
      </c>
      <c r="D171" s="198" t="s">
        <v>290</v>
      </c>
      <c r="E171" s="199" t="s">
        <v>290</v>
      </c>
      <c r="F171" s="218" t="s">
        <v>290</v>
      </c>
      <c r="G171" s="200" t="s">
        <v>290</v>
      </c>
      <c r="H171" s="199" t="s">
        <v>290</v>
      </c>
      <c r="I171" s="218" t="s">
        <v>290</v>
      </c>
      <c r="J171" s="200" t="s">
        <v>290</v>
      </c>
      <c r="K171" s="199" t="s">
        <v>290</v>
      </c>
      <c r="L171" s="218" t="s">
        <v>290</v>
      </c>
      <c r="M171" s="200" t="s">
        <v>290</v>
      </c>
      <c r="N171" s="199" t="s">
        <v>290</v>
      </c>
      <c r="O171" s="218" t="s">
        <v>290</v>
      </c>
      <c r="P171" s="200" t="s">
        <v>290</v>
      </c>
      <c r="Q171" s="199" t="s">
        <v>290</v>
      </c>
      <c r="R171" s="218" t="s">
        <v>290</v>
      </c>
    </row>
    <row r="172" spans="1:18" x14ac:dyDescent="0.25">
      <c r="A172" s="204" t="s" vm="8">
        <v>9</v>
      </c>
      <c r="B172" s="200" t="s">
        <v>290</v>
      </c>
      <c r="C172" s="208" t="s">
        <v>290</v>
      </c>
      <c r="D172" s="198" t="s">
        <v>290</v>
      </c>
      <c r="E172" s="199" t="s">
        <v>290</v>
      </c>
      <c r="F172" s="218" t="s">
        <v>290</v>
      </c>
      <c r="G172" s="200" t="s">
        <v>290</v>
      </c>
      <c r="H172" s="199" t="s">
        <v>290</v>
      </c>
      <c r="I172" s="218" t="s">
        <v>290</v>
      </c>
      <c r="J172" s="200" t="s">
        <v>290</v>
      </c>
      <c r="K172" s="199" t="s">
        <v>290</v>
      </c>
      <c r="L172" s="218" t="s">
        <v>290</v>
      </c>
      <c r="M172" s="200" t="s">
        <v>290</v>
      </c>
      <c r="N172" s="199" t="s">
        <v>290</v>
      </c>
      <c r="O172" s="218" t="s">
        <v>290</v>
      </c>
      <c r="P172" s="200" t="s">
        <v>290</v>
      </c>
      <c r="Q172" s="199" t="s">
        <v>290</v>
      </c>
      <c r="R172" s="218" t="s">
        <v>290</v>
      </c>
    </row>
    <row r="173" spans="1:18" x14ac:dyDescent="0.25">
      <c r="A173" s="204" t="s" vm="9">
        <v>10</v>
      </c>
      <c r="B173" s="200" t="s">
        <v>290</v>
      </c>
      <c r="C173" s="208" t="s">
        <v>290</v>
      </c>
      <c r="D173" s="198" t="s">
        <v>290</v>
      </c>
      <c r="E173" s="199" t="s">
        <v>290</v>
      </c>
      <c r="F173" s="218" t="s">
        <v>290</v>
      </c>
      <c r="G173" s="200" t="s">
        <v>290</v>
      </c>
      <c r="H173" s="199" t="s">
        <v>290</v>
      </c>
      <c r="I173" s="218" t="s">
        <v>290</v>
      </c>
      <c r="J173" s="200" t="s">
        <v>290</v>
      </c>
      <c r="K173" s="199" t="s">
        <v>290</v>
      </c>
      <c r="L173" s="218" t="s">
        <v>290</v>
      </c>
      <c r="M173" s="200" t="s">
        <v>290</v>
      </c>
      <c r="N173" s="199" t="s">
        <v>290</v>
      </c>
      <c r="O173" s="218" t="s">
        <v>290</v>
      </c>
      <c r="P173" s="200" t="s">
        <v>290</v>
      </c>
      <c r="Q173" s="199" t="s">
        <v>290</v>
      </c>
      <c r="R173" s="218" t="s">
        <v>290</v>
      </c>
    </row>
    <row r="174" spans="1:18" x14ac:dyDescent="0.25">
      <c r="A174" s="204" t="s" vm="10">
        <v>11</v>
      </c>
      <c r="B174" s="200" t="s">
        <v>290</v>
      </c>
      <c r="C174" s="208" t="s">
        <v>290</v>
      </c>
      <c r="D174" s="198" t="s">
        <v>290</v>
      </c>
      <c r="E174" s="199" t="s">
        <v>290</v>
      </c>
      <c r="F174" s="218" t="s">
        <v>290</v>
      </c>
      <c r="G174" s="200" t="s">
        <v>290</v>
      </c>
      <c r="H174" s="199" t="s">
        <v>290</v>
      </c>
      <c r="I174" s="218" t="s">
        <v>290</v>
      </c>
      <c r="J174" s="200" t="s">
        <v>290</v>
      </c>
      <c r="K174" s="199" t="s">
        <v>290</v>
      </c>
      <c r="L174" s="218" t="s">
        <v>290</v>
      </c>
      <c r="M174" s="200" t="s">
        <v>290</v>
      </c>
      <c r="N174" s="199" t="s">
        <v>290</v>
      </c>
      <c r="O174" s="218" t="s">
        <v>290</v>
      </c>
      <c r="P174" s="200" t="s">
        <v>290</v>
      </c>
      <c r="Q174" s="199" t="s">
        <v>290</v>
      </c>
      <c r="R174" s="218" t="s">
        <v>290</v>
      </c>
    </row>
    <row r="175" spans="1:18" x14ac:dyDescent="0.25">
      <c r="A175" s="204" t="s" vm="11">
        <v>12</v>
      </c>
      <c r="B175" s="200" t="s">
        <v>290</v>
      </c>
      <c r="C175" s="208" t="s">
        <v>290</v>
      </c>
      <c r="D175" s="198" t="s">
        <v>290</v>
      </c>
      <c r="E175" s="199" t="s">
        <v>290</v>
      </c>
      <c r="F175" s="218" t="s">
        <v>290</v>
      </c>
      <c r="G175" s="200" t="s">
        <v>290</v>
      </c>
      <c r="H175" s="199" t="s">
        <v>290</v>
      </c>
      <c r="I175" s="218" t="s">
        <v>290</v>
      </c>
      <c r="J175" s="200" t="s">
        <v>290</v>
      </c>
      <c r="K175" s="199" t="s">
        <v>290</v>
      </c>
      <c r="L175" s="218" t="s">
        <v>290</v>
      </c>
      <c r="M175" s="200" t="s">
        <v>290</v>
      </c>
      <c r="N175" s="199" t="s">
        <v>290</v>
      </c>
      <c r="O175" s="218" t="s">
        <v>290</v>
      </c>
      <c r="P175" s="200" t="s">
        <v>290</v>
      </c>
      <c r="Q175" s="199" t="s">
        <v>290</v>
      </c>
      <c r="R175" s="218" t="s">
        <v>290</v>
      </c>
    </row>
    <row r="176" spans="1:18" x14ac:dyDescent="0.25">
      <c r="A176" s="204" t="s" vm="13">
        <v>14</v>
      </c>
      <c r="B176" s="200" t="s">
        <v>290</v>
      </c>
      <c r="C176" s="208" t="s">
        <v>290</v>
      </c>
      <c r="D176" s="198" t="s">
        <v>290</v>
      </c>
      <c r="E176" s="199" t="s">
        <v>290</v>
      </c>
      <c r="F176" s="218" t="s">
        <v>290</v>
      </c>
      <c r="G176" s="200" t="s">
        <v>290</v>
      </c>
      <c r="H176" s="199" t="s">
        <v>290</v>
      </c>
      <c r="I176" s="218" t="s">
        <v>290</v>
      </c>
      <c r="J176" s="200" t="s">
        <v>290</v>
      </c>
      <c r="K176" s="199" t="s">
        <v>290</v>
      </c>
      <c r="L176" s="218" t="s">
        <v>290</v>
      </c>
      <c r="M176" s="200" t="s">
        <v>290</v>
      </c>
      <c r="N176" s="199" t="s">
        <v>290</v>
      </c>
      <c r="O176" s="218" t="s">
        <v>290</v>
      </c>
      <c r="P176" s="200" t="s">
        <v>290</v>
      </c>
      <c r="Q176" s="199" t="s">
        <v>290</v>
      </c>
      <c r="R176" s="218" t="s">
        <v>290</v>
      </c>
    </row>
    <row r="177" spans="1:18" x14ac:dyDescent="0.25">
      <c r="A177" s="204" t="s" vm="14">
        <v>15</v>
      </c>
      <c r="B177" s="200" t="s">
        <v>290</v>
      </c>
      <c r="C177" s="208" t="s">
        <v>290</v>
      </c>
      <c r="D177" s="198" t="s">
        <v>290</v>
      </c>
      <c r="E177" s="199" t="s">
        <v>290</v>
      </c>
      <c r="F177" s="218" t="s">
        <v>290</v>
      </c>
      <c r="G177" s="200" t="s">
        <v>290</v>
      </c>
      <c r="H177" s="199" t="s">
        <v>290</v>
      </c>
      <c r="I177" s="218" t="s">
        <v>290</v>
      </c>
      <c r="J177" s="200" t="s">
        <v>290</v>
      </c>
      <c r="K177" s="199" t="s">
        <v>290</v>
      </c>
      <c r="L177" s="218" t="s">
        <v>290</v>
      </c>
      <c r="M177" s="200" t="s">
        <v>290</v>
      </c>
      <c r="N177" s="199" t="s">
        <v>290</v>
      </c>
      <c r="O177" s="218" t="s">
        <v>290</v>
      </c>
      <c r="P177" s="200" t="s">
        <v>290</v>
      </c>
      <c r="Q177" s="199" t="s">
        <v>290</v>
      </c>
      <c r="R177" s="218" t="s">
        <v>290</v>
      </c>
    </row>
    <row r="178" spans="1:18" x14ac:dyDescent="0.25">
      <c r="A178" s="204" t="s" vm="17">
        <v>18</v>
      </c>
      <c r="B178" s="200" t="s">
        <v>290</v>
      </c>
      <c r="C178" s="208" t="s">
        <v>290</v>
      </c>
      <c r="D178" s="198" t="s">
        <v>290</v>
      </c>
      <c r="E178" s="199" t="s">
        <v>290</v>
      </c>
      <c r="F178" s="218" t="s">
        <v>290</v>
      </c>
      <c r="G178" s="200" t="s">
        <v>290</v>
      </c>
      <c r="H178" s="199" t="s">
        <v>290</v>
      </c>
      <c r="I178" s="218" t="s">
        <v>290</v>
      </c>
      <c r="J178" s="200" t="s">
        <v>290</v>
      </c>
      <c r="K178" s="199" t="s">
        <v>290</v>
      </c>
      <c r="L178" s="218" t="s">
        <v>290</v>
      </c>
      <c r="M178" s="200" t="s">
        <v>290</v>
      </c>
      <c r="N178" s="199" t="s">
        <v>290</v>
      </c>
      <c r="O178" s="218" t="s">
        <v>290</v>
      </c>
      <c r="P178" s="200" t="s">
        <v>290</v>
      </c>
      <c r="Q178" s="199" t="s">
        <v>290</v>
      </c>
      <c r="R178" s="218" t="s">
        <v>290</v>
      </c>
    </row>
    <row r="179" spans="1:18" x14ac:dyDescent="0.25">
      <c r="A179" s="204" t="s">
        <v>214</v>
      </c>
      <c r="B179" s="200" t="s">
        <v>290</v>
      </c>
      <c r="C179" s="208" t="s">
        <v>290</v>
      </c>
      <c r="D179" s="198" t="s">
        <v>290</v>
      </c>
      <c r="E179" s="199" t="s">
        <v>290</v>
      </c>
      <c r="F179" s="218" t="s">
        <v>290</v>
      </c>
      <c r="G179" s="200" t="s">
        <v>290</v>
      </c>
      <c r="H179" s="199" t="s">
        <v>290</v>
      </c>
      <c r="I179" s="218" t="s">
        <v>290</v>
      </c>
      <c r="J179" s="200" t="s">
        <v>290</v>
      </c>
      <c r="K179" s="199" t="s">
        <v>290</v>
      </c>
      <c r="L179" s="218" t="s">
        <v>290</v>
      </c>
      <c r="M179" s="200" t="s">
        <v>290</v>
      </c>
      <c r="N179" s="199" t="s">
        <v>290</v>
      </c>
      <c r="O179" s="218" t="s">
        <v>290</v>
      </c>
      <c r="P179" s="200" t="s">
        <v>290</v>
      </c>
      <c r="Q179" s="199" t="s">
        <v>290</v>
      </c>
      <c r="R179" s="218" t="s">
        <v>290</v>
      </c>
    </row>
    <row r="180" spans="1:18" x14ac:dyDescent="0.25">
      <c r="A180" s="204" t="s" vm="19">
        <v>20</v>
      </c>
      <c r="B180" s="200" t="s">
        <v>290</v>
      </c>
      <c r="C180" s="208" t="s">
        <v>290</v>
      </c>
      <c r="D180" s="198" t="s">
        <v>290</v>
      </c>
      <c r="E180" s="199" t="s">
        <v>290</v>
      </c>
      <c r="F180" s="218" t="s">
        <v>290</v>
      </c>
      <c r="G180" s="200" t="s">
        <v>290</v>
      </c>
      <c r="H180" s="199" t="s">
        <v>290</v>
      </c>
      <c r="I180" s="218" t="s">
        <v>290</v>
      </c>
      <c r="J180" s="200" t="s">
        <v>290</v>
      </c>
      <c r="K180" s="199" t="s">
        <v>290</v>
      </c>
      <c r="L180" s="218" t="s">
        <v>290</v>
      </c>
      <c r="M180" s="200" t="s">
        <v>290</v>
      </c>
      <c r="N180" s="199" t="s">
        <v>290</v>
      </c>
      <c r="O180" s="218" t="s">
        <v>290</v>
      </c>
      <c r="P180" s="200" t="s">
        <v>290</v>
      </c>
      <c r="Q180" s="199" t="s">
        <v>290</v>
      </c>
      <c r="R180" s="218" t="s">
        <v>290</v>
      </c>
    </row>
    <row r="181" spans="1:18" x14ac:dyDescent="0.25">
      <c r="A181" s="204" t="s" vm="20">
        <v>21</v>
      </c>
      <c r="B181" s="200" t="s">
        <v>290</v>
      </c>
      <c r="C181" s="208" t="s">
        <v>290</v>
      </c>
      <c r="D181" s="198" t="s">
        <v>290</v>
      </c>
      <c r="E181" s="199" t="s">
        <v>290</v>
      </c>
      <c r="F181" s="218" t="s">
        <v>290</v>
      </c>
      <c r="G181" s="200" t="s">
        <v>290</v>
      </c>
      <c r="H181" s="199" t="s">
        <v>290</v>
      </c>
      <c r="I181" s="218" t="s">
        <v>290</v>
      </c>
      <c r="J181" s="200" t="s">
        <v>290</v>
      </c>
      <c r="K181" s="199" t="s">
        <v>290</v>
      </c>
      <c r="L181" s="218" t="s">
        <v>290</v>
      </c>
      <c r="M181" s="200" t="s">
        <v>290</v>
      </c>
      <c r="N181" s="199" t="s">
        <v>290</v>
      </c>
      <c r="O181" s="218" t="s">
        <v>290</v>
      </c>
      <c r="P181" s="200" t="s">
        <v>290</v>
      </c>
      <c r="Q181" s="199" t="s">
        <v>290</v>
      </c>
      <c r="R181" s="218" t="s">
        <v>290</v>
      </c>
    </row>
    <row r="182" spans="1:18" s="214" customFormat="1" ht="15.75" thickBot="1" x14ac:dyDescent="0.3">
      <c r="A182" s="210" t="s">
        <v>101</v>
      </c>
      <c r="B182" s="211" t="s">
        <v>290</v>
      </c>
      <c r="C182" s="217" t="s">
        <v>290</v>
      </c>
      <c r="D182" s="212" t="s">
        <v>290</v>
      </c>
      <c r="E182" s="213" t="s">
        <v>290</v>
      </c>
      <c r="F182" s="219" t="s">
        <v>290</v>
      </c>
      <c r="G182" s="211" t="s">
        <v>290</v>
      </c>
      <c r="H182" s="213" t="s">
        <v>290</v>
      </c>
      <c r="I182" s="219" t="s">
        <v>290</v>
      </c>
      <c r="J182" s="211" t="s">
        <v>290</v>
      </c>
      <c r="K182" s="213" t="s">
        <v>290</v>
      </c>
      <c r="L182" s="219" t="s">
        <v>290</v>
      </c>
      <c r="M182" s="211" t="s">
        <v>290</v>
      </c>
      <c r="N182" s="213" t="s">
        <v>290</v>
      </c>
      <c r="O182" s="219" t="s">
        <v>290</v>
      </c>
      <c r="P182" s="211" t="s">
        <v>290</v>
      </c>
      <c r="Q182" s="213" t="s">
        <v>290</v>
      </c>
      <c r="R182" s="219" t="s">
        <v>290</v>
      </c>
    </row>
    <row r="183" spans="1:18" ht="15.75" thickTop="1" x14ac:dyDescent="0.25">
      <c r="B183" s="199"/>
      <c r="C183" s="216"/>
      <c r="D183" s="199"/>
    </row>
  </sheetData>
  <mergeCells count="50">
    <mergeCell ref="P3:R3"/>
    <mergeCell ref="X4:Y4"/>
    <mergeCell ref="A29:A31"/>
    <mergeCell ref="B29:C29"/>
    <mergeCell ref="D29:F29"/>
    <mergeCell ref="G29:I29"/>
    <mergeCell ref="J29:L29"/>
    <mergeCell ref="M29:O29"/>
    <mergeCell ref="P29:R29"/>
    <mergeCell ref="A3:A5"/>
    <mergeCell ref="B3:C3"/>
    <mergeCell ref="D3:F3"/>
    <mergeCell ref="G3:I3"/>
    <mergeCell ref="J3:L3"/>
    <mergeCell ref="M3:O3"/>
    <mergeCell ref="P55:R55"/>
    <mergeCell ref="A81:A83"/>
    <mergeCell ref="B81:C81"/>
    <mergeCell ref="D81:F81"/>
    <mergeCell ref="G81:I81"/>
    <mergeCell ref="J81:L81"/>
    <mergeCell ref="M81:O81"/>
    <mergeCell ref="P81:R81"/>
    <mergeCell ref="A55:A57"/>
    <mergeCell ref="B55:C55"/>
    <mergeCell ref="D55:F55"/>
    <mergeCell ref="G55:I55"/>
    <mergeCell ref="J55:L55"/>
    <mergeCell ref="M55:O55"/>
    <mergeCell ref="P107:R107"/>
    <mergeCell ref="A133:A135"/>
    <mergeCell ref="B133:C133"/>
    <mergeCell ref="D133:F133"/>
    <mergeCell ref="G133:I133"/>
    <mergeCell ref="J133:L133"/>
    <mergeCell ref="M133:O133"/>
    <mergeCell ref="P133:R133"/>
    <mergeCell ref="A107:A109"/>
    <mergeCell ref="B107:C107"/>
    <mergeCell ref="D107:F107"/>
    <mergeCell ref="G107:I107"/>
    <mergeCell ref="J107:L107"/>
    <mergeCell ref="M107:O107"/>
    <mergeCell ref="P159:R159"/>
    <mergeCell ref="A159:A161"/>
    <mergeCell ref="B159:C159"/>
    <mergeCell ref="D159:F159"/>
    <mergeCell ref="G159:I159"/>
    <mergeCell ref="J159:L159"/>
    <mergeCell ref="M159:O159"/>
  </mergeCells>
  <conditionalFormatting sqref="D183">
    <cfRule type="cellIs" dxfId="37" priority="10" operator="greaterThan">
      <formula>0.3</formula>
    </cfRule>
  </conditionalFormatting>
  <conditionalFormatting sqref="D157">
    <cfRule type="cellIs" dxfId="36" priority="9" operator="greaterThan">
      <formula>0.3</formula>
    </cfRule>
  </conditionalFormatting>
  <conditionalFormatting sqref="D131">
    <cfRule type="cellIs" dxfId="35" priority="8" operator="greaterThan">
      <formula>0.3</formula>
    </cfRule>
  </conditionalFormatting>
  <conditionalFormatting sqref="D105">
    <cfRule type="cellIs" dxfId="34" priority="7" operator="greaterThan">
      <formula>0.3</formula>
    </cfRule>
  </conditionalFormatting>
  <conditionalFormatting sqref="D79">
    <cfRule type="cellIs" dxfId="33" priority="3" operator="greaterThan">
      <formula>0.3</formula>
    </cfRule>
  </conditionalFormatting>
  <conditionalFormatting sqref="D53">
    <cfRule type="cellIs" dxfId="32" priority="2" operator="greaterThan">
      <formula>0.3</formula>
    </cfRule>
  </conditionalFormatting>
  <conditionalFormatting sqref="D27">
    <cfRule type="cellIs" dxfId="31" priority="1" operator="greaterThan">
      <formula>0.3</formula>
    </cfRule>
  </conditionalFormatting>
  <pageMargins left="0.7" right="0.7" top="0.75" bottom="0.75" header="0.3" footer="0.3"/>
  <pageSetup paperSize="9" orientation="portrait" r:id="rId1"/>
  <headerFooter>
    <oddHeader>&amp;C&amp;B&amp;"Arial"&amp;12&amp;Kff0000​‌OFFICIAL:Sensitive‌​</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5" tint="-0.249977111117893"/>
    <pageSetUpPr autoPageBreaks="0"/>
  </sheetPr>
  <dimension ref="A1:Q182"/>
  <sheetViews>
    <sheetView showGridLines="0" zoomScaleNormal="100" workbookViewId="0"/>
  </sheetViews>
  <sheetFormatPr defaultRowHeight="15" x14ac:dyDescent="0.25"/>
  <cols>
    <col min="1" max="1" width="29.7109375" style="39" bestFit="1" customWidth="1"/>
    <col min="2" max="2" width="29.7109375" style="39" customWidth="1"/>
    <col min="3" max="5" width="19.5703125" style="39" customWidth="1"/>
    <col min="6" max="7" width="19.5703125" style="39" bestFit="1" customWidth="1"/>
    <col min="8" max="8" width="19.7109375" style="39" bestFit="1" customWidth="1"/>
  </cols>
  <sheetData>
    <row r="1" spans="1:17" ht="23.25" x14ac:dyDescent="0.35">
      <c r="A1" s="107" t="s">
        <v>177</v>
      </c>
      <c r="B1" s="38"/>
      <c r="G1" s="53"/>
    </row>
    <row r="2" spans="1:17" ht="23.25" x14ac:dyDescent="0.35">
      <c r="A2" s="107"/>
      <c r="B2" s="38"/>
      <c r="G2" s="53"/>
    </row>
    <row r="3" spans="1:17" ht="43.5" customHeight="1" x14ac:dyDescent="0.25">
      <c r="A3" s="111" t="s">
        <v>30</v>
      </c>
      <c r="B3" s="111" t="s">
        <v>115</v>
      </c>
      <c r="C3" s="13" t="s" vm="29">
        <v>63</v>
      </c>
      <c r="D3" s="18" t="s" vm="30">
        <v>64</v>
      </c>
      <c r="E3" s="18" t="s" vm="31">
        <v>65</v>
      </c>
      <c r="F3" s="18" t="s" vm="32">
        <v>66</v>
      </c>
      <c r="G3" s="18" t="s">
        <v>67</v>
      </c>
      <c r="H3" s="103" t="s">
        <v>181</v>
      </c>
    </row>
    <row r="4" spans="1:17" x14ac:dyDescent="0.25">
      <c r="A4" s="95"/>
      <c r="B4" s="95"/>
      <c r="C4" s="40" t="s">
        <v>96</v>
      </c>
      <c r="D4" s="40" t="s">
        <v>96</v>
      </c>
      <c r="E4" s="40" t="s">
        <v>96</v>
      </c>
      <c r="F4" s="40" t="s">
        <v>96</v>
      </c>
      <c r="G4" s="40" t="s">
        <v>96</v>
      </c>
      <c r="H4" s="102"/>
      <c r="J4" s="104"/>
      <c r="K4" s="104"/>
      <c r="L4" s="300"/>
      <c r="M4" s="300"/>
      <c r="N4" s="104"/>
      <c r="O4" s="104"/>
      <c r="P4" s="104"/>
      <c r="Q4" s="104"/>
    </row>
    <row r="5" spans="1:17" x14ac:dyDescent="0.25">
      <c r="A5" s="39" t="s">
        <v>212</v>
      </c>
      <c r="B5" s="35">
        <v>166</v>
      </c>
      <c r="C5" s="36">
        <v>0.30120481927710846</v>
      </c>
      <c r="D5" s="36">
        <v>0.5662650602409639</v>
      </c>
      <c r="E5" s="36">
        <v>0.10843373493975904</v>
      </c>
      <c r="F5" s="36">
        <v>1.2048192771084338E-2</v>
      </c>
      <c r="G5" s="36">
        <v>1.2048192771084338E-2</v>
      </c>
      <c r="H5" s="44">
        <v>1.6897590361445782</v>
      </c>
      <c r="J5" s="104"/>
      <c r="K5" s="104"/>
      <c r="L5" s="104"/>
      <c r="M5" s="104"/>
      <c r="N5" s="104"/>
      <c r="O5" s="104"/>
      <c r="P5" s="104"/>
      <c r="Q5" s="6"/>
    </row>
    <row r="6" spans="1:17" x14ac:dyDescent="0.25">
      <c r="A6" s="39" t="s" vm="1">
        <v>2</v>
      </c>
      <c r="B6" s="35" t="s">
        <v>290</v>
      </c>
      <c r="C6" s="36" t="s">
        <v>290</v>
      </c>
      <c r="D6" s="36" t="s">
        <v>290</v>
      </c>
      <c r="E6" s="36" t="s">
        <v>290</v>
      </c>
      <c r="F6" s="36" t="s">
        <v>290</v>
      </c>
      <c r="G6" s="36" t="s">
        <v>290</v>
      </c>
      <c r="H6" s="44" t="s">
        <v>290</v>
      </c>
    </row>
    <row r="7" spans="1:17" x14ac:dyDescent="0.25">
      <c r="A7" s="39" t="s" vm="2">
        <v>3</v>
      </c>
      <c r="B7" s="35">
        <v>657</v>
      </c>
      <c r="C7" s="36">
        <v>0.82648401826484019</v>
      </c>
      <c r="D7" s="36">
        <v>0.11567732115677321</v>
      </c>
      <c r="E7" s="36">
        <v>4.4140030441400302E-2</v>
      </c>
      <c r="F7" s="36">
        <v>1.2176560121765601E-2</v>
      </c>
      <c r="G7" s="36">
        <v>1.5220700152207001E-3</v>
      </c>
      <c r="H7" s="44">
        <v>0.87138508371385082</v>
      </c>
    </row>
    <row r="8" spans="1:17" x14ac:dyDescent="0.25">
      <c r="A8" s="39" t="s">
        <v>282</v>
      </c>
      <c r="B8" s="35">
        <v>248</v>
      </c>
      <c r="C8" s="36">
        <v>0.51209677419354838</v>
      </c>
      <c r="D8" s="36">
        <v>0.33870967741935482</v>
      </c>
      <c r="E8" s="36">
        <v>9.6774193548387094E-2</v>
      </c>
      <c r="F8" s="36">
        <v>3.2258064516129031E-2</v>
      </c>
      <c r="G8" s="36">
        <v>2.0161290322580645E-2</v>
      </c>
      <c r="H8" s="44">
        <v>1.719758064516129</v>
      </c>
    </row>
    <row r="9" spans="1:17" x14ac:dyDescent="0.25">
      <c r="A9" s="39" t="s">
        <v>207</v>
      </c>
      <c r="B9" s="35" t="s">
        <v>208</v>
      </c>
      <c r="C9" s="36" t="s">
        <v>208</v>
      </c>
      <c r="D9" s="36" t="s">
        <v>208</v>
      </c>
      <c r="E9" s="36" t="s">
        <v>208</v>
      </c>
      <c r="F9" s="36" t="s">
        <v>208</v>
      </c>
      <c r="G9" s="36" t="s">
        <v>208</v>
      </c>
      <c r="H9" s="44" t="s">
        <v>208</v>
      </c>
    </row>
    <row r="10" spans="1:17" x14ac:dyDescent="0.25">
      <c r="A10" s="39" t="s" vm="4">
        <v>5</v>
      </c>
      <c r="B10" s="35">
        <v>285</v>
      </c>
      <c r="C10" s="36">
        <v>0.66315789473684206</v>
      </c>
      <c r="D10" s="36">
        <v>0.2</v>
      </c>
      <c r="E10" s="36">
        <v>8.771929824561403E-2</v>
      </c>
      <c r="F10" s="36">
        <v>3.1578947368421054E-2</v>
      </c>
      <c r="G10" s="36">
        <v>1.7543859649122806E-2</v>
      </c>
      <c r="H10" s="44">
        <v>1.5745614035087718</v>
      </c>
    </row>
    <row r="11" spans="1:17" x14ac:dyDescent="0.25">
      <c r="A11" s="39" t="s" vm="5">
        <v>6</v>
      </c>
      <c r="B11" s="35" t="s">
        <v>208</v>
      </c>
      <c r="C11" s="36" t="s">
        <v>208</v>
      </c>
      <c r="D11" s="36" t="s">
        <v>208</v>
      </c>
      <c r="E11" s="36" t="s">
        <v>208</v>
      </c>
      <c r="F11" s="36" t="s">
        <v>208</v>
      </c>
      <c r="G11" s="36" t="s">
        <v>208</v>
      </c>
      <c r="H11" s="44" t="s">
        <v>208</v>
      </c>
    </row>
    <row r="12" spans="1:17" x14ac:dyDescent="0.25">
      <c r="A12" s="39" t="s" vm="6">
        <v>7</v>
      </c>
      <c r="B12" s="35" t="s">
        <v>290</v>
      </c>
      <c r="C12" s="36" t="s">
        <v>290</v>
      </c>
      <c r="D12" s="36" t="s">
        <v>290</v>
      </c>
      <c r="E12" s="36" t="s">
        <v>290</v>
      </c>
      <c r="F12" s="36" t="s">
        <v>290</v>
      </c>
      <c r="G12" s="36" t="s">
        <v>290</v>
      </c>
      <c r="H12" s="44" t="s">
        <v>290</v>
      </c>
    </row>
    <row r="13" spans="1:17" x14ac:dyDescent="0.25">
      <c r="A13" s="39" t="s" vm="7">
        <v>8</v>
      </c>
      <c r="B13" s="35" t="s">
        <v>290</v>
      </c>
      <c r="C13" s="36" t="s">
        <v>290</v>
      </c>
      <c r="D13" s="36" t="s">
        <v>290</v>
      </c>
      <c r="E13" s="36" t="s">
        <v>290</v>
      </c>
      <c r="F13" s="36" t="s">
        <v>290</v>
      </c>
      <c r="G13" s="36" t="s">
        <v>290</v>
      </c>
      <c r="H13" s="44" t="s">
        <v>290</v>
      </c>
    </row>
    <row r="14" spans="1:17" x14ac:dyDescent="0.25">
      <c r="A14" s="39" t="s">
        <v>213</v>
      </c>
      <c r="B14" s="35">
        <v>0</v>
      </c>
      <c r="C14" s="36">
        <v>0</v>
      </c>
      <c r="D14" s="36">
        <v>0</v>
      </c>
      <c r="E14" s="36">
        <v>0</v>
      </c>
      <c r="F14" s="36">
        <v>0</v>
      </c>
      <c r="G14" s="36">
        <v>0</v>
      </c>
      <c r="H14" s="44" t="s">
        <v>199</v>
      </c>
    </row>
    <row r="15" spans="1:17" x14ac:dyDescent="0.25">
      <c r="A15" s="39" t="s" vm="8">
        <v>9</v>
      </c>
      <c r="B15" s="35" t="s">
        <v>208</v>
      </c>
      <c r="C15" s="36" t="s">
        <v>208</v>
      </c>
      <c r="D15" s="36" t="s">
        <v>208</v>
      </c>
      <c r="E15" s="36" t="s">
        <v>208</v>
      </c>
      <c r="F15" s="36" t="s">
        <v>208</v>
      </c>
      <c r="G15" s="36" t="s">
        <v>208</v>
      </c>
      <c r="H15" s="44" t="s">
        <v>208</v>
      </c>
    </row>
    <row r="16" spans="1:17" x14ac:dyDescent="0.25">
      <c r="A16" s="39" t="s" vm="9">
        <v>10</v>
      </c>
      <c r="B16" s="35">
        <v>477</v>
      </c>
      <c r="C16" s="36">
        <v>0.71069182389937102</v>
      </c>
      <c r="D16" s="36">
        <v>0.18867924528301888</v>
      </c>
      <c r="E16" s="36">
        <v>6.9182389937106917E-2</v>
      </c>
      <c r="F16" s="36">
        <v>2.5157232704402517E-2</v>
      </c>
      <c r="G16" s="36">
        <v>6.2893081761006293E-3</v>
      </c>
      <c r="H16" s="44">
        <v>1.2075471698113207</v>
      </c>
    </row>
    <row r="17" spans="1:9" x14ac:dyDescent="0.25">
      <c r="A17" s="39" t="s" vm="10">
        <v>11</v>
      </c>
      <c r="B17" s="35" t="s">
        <v>208</v>
      </c>
      <c r="C17" s="36" t="s">
        <v>208</v>
      </c>
      <c r="D17" s="36" t="s">
        <v>208</v>
      </c>
      <c r="E17" s="36" t="s">
        <v>208</v>
      </c>
      <c r="F17" s="36" t="s">
        <v>208</v>
      </c>
      <c r="G17" s="36" t="s">
        <v>208</v>
      </c>
      <c r="H17" s="44" t="s">
        <v>208</v>
      </c>
    </row>
    <row r="18" spans="1:9" x14ac:dyDescent="0.25">
      <c r="A18" s="39" t="s" vm="11">
        <v>12</v>
      </c>
      <c r="B18" s="35">
        <v>364</v>
      </c>
      <c r="C18" s="36">
        <v>0.26098901098901101</v>
      </c>
      <c r="D18" s="36">
        <v>0.52472527472527475</v>
      </c>
      <c r="E18" s="36">
        <v>0.16758241758241757</v>
      </c>
      <c r="F18" s="36">
        <v>3.2967032967032968E-2</v>
      </c>
      <c r="G18" s="36">
        <v>1.3736263736263736E-2</v>
      </c>
      <c r="H18" s="44">
        <v>2.0336538461538463</v>
      </c>
    </row>
    <row r="19" spans="1:9" x14ac:dyDescent="0.25">
      <c r="A19" s="39" t="s" vm="13">
        <v>14</v>
      </c>
      <c r="B19" s="35" t="s">
        <v>290</v>
      </c>
      <c r="C19" s="36" t="s">
        <v>290</v>
      </c>
      <c r="D19" s="36" t="s">
        <v>290</v>
      </c>
      <c r="E19" s="36" t="s">
        <v>290</v>
      </c>
      <c r="F19" s="36" t="s">
        <v>290</v>
      </c>
      <c r="G19" s="36" t="s">
        <v>290</v>
      </c>
      <c r="H19" s="44" t="s">
        <v>290</v>
      </c>
    </row>
    <row r="20" spans="1:9" x14ac:dyDescent="0.25">
      <c r="A20" s="39" t="s" vm="14">
        <v>15</v>
      </c>
      <c r="B20" s="35" t="s">
        <v>290</v>
      </c>
      <c r="C20" s="36" t="s">
        <v>290</v>
      </c>
      <c r="D20" s="36" t="s">
        <v>290</v>
      </c>
      <c r="E20" s="36" t="s">
        <v>290</v>
      </c>
      <c r="F20" s="36" t="s">
        <v>290</v>
      </c>
      <c r="G20" s="36" t="s">
        <v>290</v>
      </c>
      <c r="H20" s="44" t="s">
        <v>290</v>
      </c>
    </row>
    <row r="21" spans="1:9" x14ac:dyDescent="0.25">
      <c r="A21" s="39" t="s" vm="17">
        <v>18</v>
      </c>
      <c r="B21" s="35" t="s">
        <v>290</v>
      </c>
      <c r="C21" s="36" t="s">
        <v>290</v>
      </c>
      <c r="D21" s="36" t="s">
        <v>290</v>
      </c>
      <c r="E21" s="36" t="s">
        <v>290</v>
      </c>
      <c r="F21" s="36" t="s">
        <v>290</v>
      </c>
      <c r="G21" s="36" t="s">
        <v>290</v>
      </c>
      <c r="H21" s="44" t="s">
        <v>290</v>
      </c>
    </row>
    <row r="22" spans="1:9" x14ac:dyDescent="0.25">
      <c r="A22" s="39" t="s">
        <v>214</v>
      </c>
      <c r="B22" s="35">
        <v>396</v>
      </c>
      <c r="C22" s="36">
        <v>0.60101010101010099</v>
      </c>
      <c r="D22" s="36">
        <v>0.31818181818181818</v>
      </c>
      <c r="E22" s="36">
        <v>7.3232323232323232E-2</v>
      </c>
      <c r="F22" s="36">
        <v>5.0505050505050509E-3</v>
      </c>
      <c r="G22" s="36">
        <v>2.5252525252525255E-3</v>
      </c>
      <c r="H22" s="44">
        <v>1.1578282828282829</v>
      </c>
    </row>
    <row r="23" spans="1:9" x14ac:dyDescent="0.25">
      <c r="A23" s="39" t="s" vm="19">
        <v>20</v>
      </c>
      <c r="B23" s="35">
        <v>198</v>
      </c>
      <c r="C23" s="36">
        <v>0.5757575757575758</v>
      </c>
      <c r="D23" s="36">
        <v>0.21717171717171718</v>
      </c>
      <c r="E23" s="36">
        <v>0.12121212121212122</v>
      </c>
      <c r="F23" s="36">
        <v>5.5555555555555552E-2</v>
      </c>
      <c r="G23" s="36">
        <v>3.0303030303030304E-2</v>
      </c>
      <c r="H23" s="44">
        <v>2.2714646464646466</v>
      </c>
    </row>
    <row r="24" spans="1:9" x14ac:dyDescent="0.25">
      <c r="A24" s="39" t="s" vm="20">
        <v>21</v>
      </c>
      <c r="B24" s="35">
        <v>172</v>
      </c>
      <c r="C24" s="36">
        <v>0.48255813953488375</v>
      </c>
      <c r="D24" s="36">
        <v>0.36627906976744184</v>
      </c>
      <c r="E24" s="36">
        <v>0.12209302325581395</v>
      </c>
      <c r="F24" s="36">
        <v>2.9069767441860465E-2</v>
      </c>
      <c r="G24" s="36">
        <v>0</v>
      </c>
      <c r="H24" s="44">
        <v>1.4491279069767442</v>
      </c>
    </row>
    <row r="25" spans="1:9" s="86" customFormat="1" ht="15.75" thickBot="1" x14ac:dyDescent="0.3">
      <c r="A25" s="76" t="s">
        <v>101</v>
      </c>
      <c r="B25" s="96">
        <v>3013</v>
      </c>
      <c r="C25" s="97">
        <v>0.59409226684367744</v>
      </c>
      <c r="D25" s="97">
        <v>0.27912379688018585</v>
      </c>
      <c r="E25" s="97">
        <v>9.1934948556256224E-2</v>
      </c>
      <c r="F25" s="97">
        <v>2.4560238964487221E-2</v>
      </c>
      <c r="G25" s="97">
        <v>1.0288748755393295E-2</v>
      </c>
      <c r="H25" s="99">
        <v>1.4537836043810155</v>
      </c>
      <c r="I25"/>
    </row>
    <row r="26" spans="1:9" ht="15.75" thickTop="1" x14ac:dyDescent="0.25">
      <c r="H26" s="44"/>
    </row>
    <row r="27" spans="1:9" x14ac:dyDescent="0.25">
      <c r="H27" s="44"/>
    </row>
    <row r="28" spans="1:9" x14ac:dyDescent="0.25">
      <c r="H28" s="44"/>
    </row>
    <row r="29" spans="1:9" s="114" customFormat="1" ht="43.5" customHeight="1" x14ac:dyDescent="0.25">
      <c r="A29" s="112" t="s">
        <v>31</v>
      </c>
      <c r="B29" s="112" t="s">
        <v>115</v>
      </c>
      <c r="C29" s="13" t="s" vm="29">
        <v>63</v>
      </c>
      <c r="D29" s="18" t="s" vm="30">
        <v>64</v>
      </c>
      <c r="E29" s="18" t="s" vm="31">
        <v>65</v>
      </c>
      <c r="F29" s="18" t="s" vm="32">
        <v>66</v>
      </c>
      <c r="G29" s="18" t="s">
        <v>67</v>
      </c>
      <c r="H29" s="132" t="s">
        <v>181</v>
      </c>
    </row>
    <row r="30" spans="1:9" x14ac:dyDescent="0.25">
      <c r="A30" s="40"/>
      <c r="B30" s="40"/>
      <c r="C30" s="40" t="s">
        <v>96</v>
      </c>
      <c r="D30" s="40" t="s">
        <v>96</v>
      </c>
      <c r="E30" s="40" t="s">
        <v>96</v>
      </c>
      <c r="F30" s="40" t="s">
        <v>96</v>
      </c>
      <c r="G30" s="40" t="s">
        <v>96</v>
      </c>
      <c r="H30" s="105"/>
    </row>
    <row r="31" spans="1:9" x14ac:dyDescent="0.25">
      <c r="A31" s="39" t="s">
        <v>212</v>
      </c>
      <c r="B31" s="35">
        <v>95</v>
      </c>
      <c r="C31" s="36">
        <v>2.1052631578947368E-2</v>
      </c>
      <c r="D31" s="36">
        <v>9.4736842105263161E-2</v>
      </c>
      <c r="E31" s="36">
        <v>0.23157894736842105</v>
      </c>
      <c r="F31" s="36">
        <v>0.38947368421052631</v>
      </c>
      <c r="G31" s="36">
        <v>0.26315789473684209</v>
      </c>
      <c r="H31" s="44">
        <v>9.9921052631578942</v>
      </c>
    </row>
    <row r="32" spans="1:9" x14ac:dyDescent="0.25">
      <c r="A32" s="39" t="s" vm="1">
        <v>2</v>
      </c>
      <c r="B32" s="35" t="s">
        <v>290</v>
      </c>
      <c r="C32" s="36" t="s">
        <v>290</v>
      </c>
      <c r="D32" s="36" t="s">
        <v>290</v>
      </c>
      <c r="E32" s="36" t="s">
        <v>290</v>
      </c>
      <c r="F32" s="36" t="s">
        <v>290</v>
      </c>
      <c r="G32" s="36" t="s">
        <v>290</v>
      </c>
      <c r="H32" s="44" t="s">
        <v>290</v>
      </c>
    </row>
    <row r="33" spans="1:8" x14ac:dyDescent="0.25">
      <c r="A33" s="39" t="s" vm="2">
        <v>3</v>
      </c>
      <c r="B33" s="35">
        <v>473</v>
      </c>
      <c r="C33" s="36">
        <v>0.1331923890063425</v>
      </c>
      <c r="D33" s="36">
        <v>0.14587737843551796</v>
      </c>
      <c r="E33" s="36">
        <v>0.41226215644820297</v>
      </c>
      <c r="F33" s="36">
        <v>0.23890063424947147</v>
      </c>
      <c r="G33" s="36">
        <v>6.9767441860465115E-2</v>
      </c>
      <c r="H33" s="44">
        <v>5.4434460887949259</v>
      </c>
    </row>
    <row r="34" spans="1:8" x14ac:dyDescent="0.25">
      <c r="A34" s="39" t="s">
        <v>282</v>
      </c>
      <c r="B34" s="35">
        <v>117</v>
      </c>
      <c r="C34" s="36">
        <v>0.19658119658119658</v>
      </c>
      <c r="D34" s="36">
        <v>0.17948717948717949</v>
      </c>
      <c r="E34" s="36">
        <v>0.25641025641025639</v>
      </c>
      <c r="F34" s="36">
        <v>0.29059829059829062</v>
      </c>
      <c r="G34" s="36">
        <v>7.6923076923076927E-2</v>
      </c>
      <c r="H34" s="44">
        <v>5.450854700854701</v>
      </c>
    </row>
    <row r="35" spans="1:8" x14ac:dyDescent="0.25">
      <c r="A35" s="39" t="s">
        <v>207</v>
      </c>
      <c r="B35" s="35" t="s">
        <v>208</v>
      </c>
      <c r="C35" s="36" t="s">
        <v>208</v>
      </c>
      <c r="D35" s="36" t="s">
        <v>208</v>
      </c>
      <c r="E35" s="36" t="s">
        <v>208</v>
      </c>
      <c r="F35" s="36" t="s">
        <v>208</v>
      </c>
      <c r="G35" s="36" t="s">
        <v>208</v>
      </c>
      <c r="H35" s="44" t="s">
        <v>208</v>
      </c>
    </row>
    <row r="36" spans="1:8" x14ac:dyDescent="0.25">
      <c r="A36" s="39" t="s" vm="4">
        <v>5</v>
      </c>
      <c r="B36" s="35">
        <v>84</v>
      </c>
      <c r="C36" s="36">
        <v>7.1428571428571425E-2</v>
      </c>
      <c r="D36" s="36">
        <v>0.19047619047619047</v>
      </c>
      <c r="E36" s="36">
        <v>0.33333333333333331</v>
      </c>
      <c r="F36" s="36">
        <v>0.2857142857142857</v>
      </c>
      <c r="G36" s="36">
        <v>0.11904761904761904</v>
      </c>
      <c r="H36" s="44">
        <v>6.9642857142857144</v>
      </c>
    </row>
    <row r="37" spans="1:8" x14ac:dyDescent="0.25">
      <c r="A37" s="39" t="s" vm="5">
        <v>6</v>
      </c>
      <c r="B37" s="35" t="s">
        <v>290</v>
      </c>
      <c r="C37" s="36" t="s">
        <v>290</v>
      </c>
      <c r="D37" s="36" t="s">
        <v>290</v>
      </c>
      <c r="E37" s="36" t="s">
        <v>290</v>
      </c>
      <c r="F37" s="36" t="s">
        <v>290</v>
      </c>
      <c r="G37" s="36" t="s">
        <v>290</v>
      </c>
      <c r="H37" s="44" t="s">
        <v>290</v>
      </c>
    </row>
    <row r="38" spans="1:8" x14ac:dyDescent="0.25">
      <c r="A38" s="39" t="s" vm="6">
        <v>7</v>
      </c>
      <c r="B38" s="35" t="s">
        <v>290</v>
      </c>
      <c r="C38" s="36" t="s">
        <v>290</v>
      </c>
      <c r="D38" s="36" t="s">
        <v>290</v>
      </c>
      <c r="E38" s="36" t="s">
        <v>290</v>
      </c>
      <c r="F38" s="36" t="s">
        <v>290</v>
      </c>
      <c r="G38" s="36" t="s">
        <v>290</v>
      </c>
      <c r="H38" s="44" t="s">
        <v>290</v>
      </c>
    </row>
    <row r="39" spans="1:8" x14ac:dyDescent="0.25">
      <c r="A39" s="39" t="s" vm="7">
        <v>8</v>
      </c>
      <c r="B39" s="35" t="s">
        <v>290</v>
      </c>
      <c r="C39" s="36" t="s">
        <v>290</v>
      </c>
      <c r="D39" s="36" t="s">
        <v>290</v>
      </c>
      <c r="E39" s="36" t="s">
        <v>290</v>
      </c>
      <c r="F39" s="36" t="s">
        <v>290</v>
      </c>
      <c r="G39" s="36" t="s">
        <v>290</v>
      </c>
      <c r="H39" s="44" t="s">
        <v>290</v>
      </c>
    </row>
    <row r="40" spans="1:8" x14ac:dyDescent="0.25">
      <c r="A40" s="39" t="s">
        <v>213</v>
      </c>
      <c r="B40" s="35">
        <v>0</v>
      </c>
      <c r="C40" s="36">
        <v>0</v>
      </c>
      <c r="D40" s="36">
        <v>0</v>
      </c>
      <c r="E40" s="36">
        <v>0</v>
      </c>
      <c r="F40" s="36">
        <v>0</v>
      </c>
      <c r="G40" s="36">
        <v>0</v>
      </c>
      <c r="H40" s="44" t="s">
        <v>199</v>
      </c>
    </row>
    <row r="41" spans="1:8" x14ac:dyDescent="0.25">
      <c r="A41" s="39" t="s" vm="8">
        <v>9</v>
      </c>
      <c r="B41" s="35">
        <v>0</v>
      </c>
      <c r="C41" s="36">
        <v>0</v>
      </c>
      <c r="D41" s="36">
        <v>0</v>
      </c>
      <c r="E41" s="36">
        <v>0</v>
      </c>
      <c r="F41" s="36">
        <v>0</v>
      </c>
      <c r="G41" s="36">
        <v>0</v>
      </c>
      <c r="H41" s="44" t="s">
        <v>199</v>
      </c>
    </row>
    <row r="42" spans="1:8" x14ac:dyDescent="0.25">
      <c r="A42" s="39" t="s" vm="9">
        <v>10</v>
      </c>
      <c r="B42" s="35">
        <v>184</v>
      </c>
      <c r="C42" s="36">
        <v>0.20108695652173914</v>
      </c>
      <c r="D42" s="36">
        <v>9.2391304347826081E-2</v>
      </c>
      <c r="E42" s="36">
        <v>0.28804347826086957</v>
      </c>
      <c r="F42" s="36">
        <v>0.27173913043478259</v>
      </c>
      <c r="G42" s="36">
        <v>0.14673913043478262</v>
      </c>
      <c r="H42" s="44">
        <v>6.78125</v>
      </c>
    </row>
    <row r="43" spans="1:8" x14ac:dyDescent="0.25">
      <c r="A43" s="39" t="s" vm="10">
        <v>11</v>
      </c>
      <c r="B43" s="35" t="s">
        <v>208</v>
      </c>
      <c r="C43" s="36" t="s">
        <v>208</v>
      </c>
      <c r="D43" s="36" t="s">
        <v>208</v>
      </c>
      <c r="E43" s="36" t="s">
        <v>208</v>
      </c>
      <c r="F43" s="36" t="s">
        <v>208</v>
      </c>
      <c r="G43" s="36" t="s">
        <v>208</v>
      </c>
      <c r="H43" s="44" t="s">
        <v>208</v>
      </c>
    </row>
    <row r="44" spans="1:8" x14ac:dyDescent="0.25">
      <c r="A44" s="39" t="s" vm="11">
        <v>12</v>
      </c>
      <c r="B44" s="35">
        <v>167</v>
      </c>
      <c r="C44" s="36">
        <v>5.3892215568862277E-2</v>
      </c>
      <c r="D44" s="36">
        <v>8.9820359281437126E-2</v>
      </c>
      <c r="E44" s="36">
        <v>0.32934131736526945</v>
      </c>
      <c r="F44" s="36">
        <v>0.25748502994011974</v>
      </c>
      <c r="G44" s="36">
        <v>0.26946107784431139</v>
      </c>
      <c r="H44" s="44">
        <v>9.0194610778443121</v>
      </c>
    </row>
    <row r="45" spans="1:8" x14ac:dyDescent="0.25">
      <c r="A45" s="39" t="s" vm="13">
        <v>14</v>
      </c>
      <c r="B45" s="35" t="s">
        <v>290</v>
      </c>
      <c r="C45" s="36" t="s">
        <v>290</v>
      </c>
      <c r="D45" s="36" t="s">
        <v>290</v>
      </c>
      <c r="E45" s="36" t="s">
        <v>290</v>
      </c>
      <c r="F45" s="36" t="s">
        <v>290</v>
      </c>
      <c r="G45" s="36" t="s">
        <v>290</v>
      </c>
      <c r="H45" s="44" t="s">
        <v>290</v>
      </c>
    </row>
    <row r="46" spans="1:8" x14ac:dyDescent="0.25">
      <c r="A46" s="39" t="s" vm="14">
        <v>15</v>
      </c>
      <c r="B46" s="35" t="s">
        <v>290</v>
      </c>
      <c r="C46" s="36" t="s">
        <v>290</v>
      </c>
      <c r="D46" s="36" t="s">
        <v>290</v>
      </c>
      <c r="E46" s="36" t="s">
        <v>290</v>
      </c>
      <c r="F46" s="36" t="s">
        <v>290</v>
      </c>
      <c r="G46" s="36" t="s">
        <v>290</v>
      </c>
      <c r="H46" s="44" t="s">
        <v>290</v>
      </c>
    </row>
    <row r="47" spans="1:8" x14ac:dyDescent="0.25">
      <c r="A47" s="39" t="s" vm="17">
        <v>18</v>
      </c>
      <c r="B47" s="35" t="s">
        <v>290</v>
      </c>
      <c r="C47" s="36" t="s">
        <v>290</v>
      </c>
      <c r="D47" s="36" t="s">
        <v>290</v>
      </c>
      <c r="E47" s="36" t="s">
        <v>290</v>
      </c>
      <c r="F47" s="36" t="s">
        <v>290</v>
      </c>
      <c r="G47" s="36" t="s">
        <v>290</v>
      </c>
      <c r="H47" s="44" t="s">
        <v>290</v>
      </c>
    </row>
    <row r="48" spans="1:8" x14ac:dyDescent="0.25">
      <c r="A48" s="39" t="s">
        <v>214</v>
      </c>
      <c r="B48" s="35">
        <v>107</v>
      </c>
      <c r="C48" s="36">
        <v>2.8037383177570093E-2</v>
      </c>
      <c r="D48" s="36">
        <v>0.12149532710280374</v>
      </c>
      <c r="E48" s="36">
        <v>0.29906542056074764</v>
      </c>
      <c r="F48" s="36">
        <v>0.32710280373831774</v>
      </c>
      <c r="G48" s="36">
        <v>0.22429906542056074</v>
      </c>
      <c r="H48" s="44">
        <v>8.7359813084112155</v>
      </c>
    </row>
    <row r="49" spans="1:9" x14ac:dyDescent="0.25">
      <c r="A49" s="39" t="s" vm="19">
        <v>20</v>
      </c>
      <c r="B49" s="35">
        <v>122</v>
      </c>
      <c r="C49" s="36">
        <v>8.1967213114754092E-2</v>
      </c>
      <c r="D49" s="36">
        <v>0.13114754098360656</v>
      </c>
      <c r="E49" s="36">
        <v>0.27049180327868855</v>
      </c>
      <c r="F49" s="36">
        <v>0.26229508196721313</v>
      </c>
      <c r="G49" s="36">
        <v>0.25409836065573771</v>
      </c>
      <c r="H49" s="44">
        <v>8.9590163934426226</v>
      </c>
    </row>
    <row r="50" spans="1:9" x14ac:dyDescent="0.25">
      <c r="A50" s="39" t="s" vm="20">
        <v>21</v>
      </c>
      <c r="B50" s="35">
        <v>79</v>
      </c>
      <c r="C50" s="36">
        <v>7.5949367088607597E-2</v>
      </c>
      <c r="D50" s="36">
        <v>8.8607594936708861E-2</v>
      </c>
      <c r="E50" s="36">
        <v>0.29113924050632911</v>
      </c>
      <c r="F50" s="36">
        <v>0.379746835443038</v>
      </c>
      <c r="G50" s="36">
        <v>0.16455696202531644</v>
      </c>
      <c r="H50" s="44">
        <v>7.8449367088607591</v>
      </c>
    </row>
    <row r="51" spans="1:9" s="86" customFormat="1" ht="15.75" thickBot="1" x14ac:dyDescent="0.3">
      <c r="A51" s="76" t="s">
        <v>101</v>
      </c>
      <c r="B51" s="96">
        <v>1446</v>
      </c>
      <c r="C51" s="97">
        <v>0.11203319502074689</v>
      </c>
      <c r="D51" s="97">
        <v>0.12793914246196403</v>
      </c>
      <c r="E51" s="97">
        <v>0.32710926694329184</v>
      </c>
      <c r="F51" s="97">
        <v>0.28008298755186722</v>
      </c>
      <c r="G51" s="97">
        <v>0.15283540802213003</v>
      </c>
      <c r="H51" s="99">
        <v>7.1281120331950207</v>
      </c>
      <c r="I51"/>
    </row>
    <row r="52" spans="1:9" ht="15.75" thickTop="1" x14ac:dyDescent="0.25">
      <c r="H52" s="44"/>
    </row>
    <row r="53" spans="1:9" x14ac:dyDescent="0.25">
      <c r="H53" s="44"/>
    </row>
    <row r="54" spans="1:9" x14ac:dyDescent="0.25">
      <c r="H54" s="44"/>
    </row>
    <row r="55" spans="1:9" s="114" customFormat="1" ht="43.5" customHeight="1" x14ac:dyDescent="0.25">
      <c r="A55" s="111" t="s">
        <v>32</v>
      </c>
      <c r="B55" s="111" t="s">
        <v>115</v>
      </c>
      <c r="C55" s="13" t="s" vm="29">
        <v>63</v>
      </c>
      <c r="D55" s="18" t="s" vm="30">
        <v>64</v>
      </c>
      <c r="E55" s="18" t="s" vm="31">
        <v>65</v>
      </c>
      <c r="F55" s="18" t="s" vm="32">
        <v>66</v>
      </c>
      <c r="G55" s="18" t="s">
        <v>67</v>
      </c>
      <c r="H55" s="132" t="s">
        <v>181</v>
      </c>
    </row>
    <row r="56" spans="1:9" x14ac:dyDescent="0.25">
      <c r="A56" s="95"/>
      <c r="B56" s="95"/>
      <c r="C56" s="40" t="s">
        <v>96</v>
      </c>
      <c r="D56" s="40" t="s">
        <v>96</v>
      </c>
      <c r="E56" s="40" t="s">
        <v>96</v>
      </c>
      <c r="F56" s="40" t="s">
        <v>96</v>
      </c>
      <c r="G56" s="40" t="s">
        <v>96</v>
      </c>
      <c r="H56" s="105"/>
    </row>
    <row r="57" spans="1:9" x14ac:dyDescent="0.25">
      <c r="A57" s="39" t="s">
        <v>212</v>
      </c>
      <c r="B57" s="35">
        <v>560</v>
      </c>
      <c r="C57" s="36">
        <v>0.36071428571428571</v>
      </c>
      <c r="D57" s="36">
        <v>0.44642857142857145</v>
      </c>
      <c r="E57" s="36">
        <v>0.15714285714285714</v>
      </c>
      <c r="F57" s="36">
        <v>2.3214285714285715E-2</v>
      </c>
      <c r="G57" s="36">
        <v>1.2500000000000001E-2</v>
      </c>
      <c r="H57" s="44">
        <v>1.8758928571428573</v>
      </c>
    </row>
    <row r="58" spans="1:9" x14ac:dyDescent="0.25">
      <c r="A58" s="39" t="s" vm="1">
        <v>2</v>
      </c>
      <c r="B58" s="35" t="s">
        <v>290</v>
      </c>
      <c r="C58" s="36" t="s">
        <v>290</v>
      </c>
      <c r="D58" s="36" t="s">
        <v>290</v>
      </c>
      <c r="E58" s="36" t="s">
        <v>290</v>
      </c>
      <c r="F58" s="36" t="s">
        <v>290</v>
      </c>
      <c r="G58" s="36" t="s">
        <v>290</v>
      </c>
      <c r="H58" s="44" t="s">
        <v>290</v>
      </c>
    </row>
    <row r="59" spans="1:9" x14ac:dyDescent="0.25">
      <c r="A59" s="39" t="s" vm="2">
        <v>3</v>
      </c>
      <c r="B59" s="35">
        <v>449</v>
      </c>
      <c r="C59" s="36">
        <v>0.36302895322939865</v>
      </c>
      <c r="D59" s="36">
        <v>0.42984409799554568</v>
      </c>
      <c r="E59" s="36">
        <v>0.17594654788418709</v>
      </c>
      <c r="F59" s="36">
        <v>2.6726057906458798E-2</v>
      </c>
      <c r="G59" s="36">
        <v>4.4543429844097994E-3</v>
      </c>
      <c r="H59" s="44">
        <v>1.7433184855233852</v>
      </c>
    </row>
    <row r="60" spans="1:9" x14ac:dyDescent="0.25">
      <c r="A60" s="39" t="s">
        <v>282</v>
      </c>
      <c r="B60" s="35">
        <v>358</v>
      </c>
      <c r="C60" s="36">
        <v>0.5949720670391061</v>
      </c>
      <c r="D60" s="36">
        <v>0.31005586592178769</v>
      </c>
      <c r="E60" s="36">
        <v>8.6592178770949726E-2</v>
      </c>
      <c r="F60" s="36">
        <v>8.3798882681564244E-3</v>
      </c>
      <c r="G60" s="36">
        <v>0</v>
      </c>
      <c r="H60" s="44">
        <v>1.1068435754189945</v>
      </c>
    </row>
    <row r="61" spans="1:9" x14ac:dyDescent="0.25">
      <c r="A61" s="39" t="s">
        <v>207</v>
      </c>
      <c r="B61" s="35">
        <v>116</v>
      </c>
      <c r="C61" s="36">
        <v>0.15517241379310345</v>
      </c>
      <c r="D61" s="36">
        <v>0.69827586206896552</v>
      </c>
      <c r="E61" s="36">
        <v>0.12931034482758622</v>
      </c>
      <c r="F61" s="36">
        <v>1.7241379310344827E-2</v>
      </c>
      <c r="G61" s="36">
        <v>0</v>
      </c>
      <c r="H61" s="44">
        <v>1.6228448275862069</v>
      </c>
    </row>
    <row r="62" spans="1:9" x14ac:dyDescent="0.25">
      <c r="A62" s="39" t="s" vm="4">
        <v>5</v>
      </c>
      <c r="B62" s="35">
        <v>385</v>
      </c>
      <c r="C62" s="36">
        <v>0.42857142857142855</v>
      </c>
      <c r="D62" s="36">
        <v>0.30129870129870129</v>
      </c>
      <c r="E62" s="36">
        <v>0.22337662337662337</v>
      </c>
      <c r="F62" s="36">
        <v>3.6363636363636362E-2</v>
      </c>
      <c r="G62" s="36">
        <v>1.038961038961039E-2</v>
      </c>
      <c r="H62" s="44">
        <v>2.0610389610389612</v>
      </c>
    </row>
    <row r="63" spans="1:9" x14ac:dyDescent="0.25">
      <c r="A63" s="39" t="s" vm="5">
        <v>6</v>
      </c>
      <c r="B63" s="35" t="s">
        <v>290</v>
      </c>
      <c r="C63" s="36" t="s">
        <v>290</v>
      </c>
      <c r="D63" s="36" t="s">
        <v>290</v>
      </c>
      <c r="E63" s="36" t="s">
        <v>290</v>
      </c>
      <c r="F63" s="36" t="s">
        <v>290</v>
      </c>
      <c r="G63" s="36" t="s">
        <v>290</v>
      </c>
      <c r="H63" s="44" t="s">
        <v>290</v>
      </c>
    </row>
    <row r="64" spans="1:9" x14ac:dyDescent="0.25">
      <c r="A64" s="39" t="s" vm="6">
        <v>7</v>
      </c>
      <c r="B64" s="258" t="s">
        <v>290</v>
      </c>
      <c r="C64" s="274" t="s">
        <v>290</v>
      </c>
      <c r="D64" s="274" t="s">
        <v>290</v>
      </c>
      <c r="E64" s="274" t="s">
        <v>290</v>
      </c>
      <c r="F64" s="274" t="s">
        <v>290</v>
      </c>
      <c r="G64" s="274" t="s">
        <v>290</v>
      </c>
      <c r="H64" s="275" t="s">
        <v>290</v>
      </c>
    </row>
    <row r="65" spans="1:9" x14ac:dyDescent="0.25">
      <c r="A65" s="39" t="s" vm="7">
        <v>8</v>
      </c>
      <c r="B65" s="258" t="s">
        <v>290</v>
      </c>
      <c r="C65" s="274" t="s">
        <v>290</v>
      </c>
      <c r="D65" s="274" t="s">
        <v>290</v>
      </c>
      <c r="E65" s="274" t="s">
        <v>290</v>
      </c>
      <c r="F65" s="274" t="s">
        <v>290</v>
      </c>
      <c r="G65" s="274" t="s">
        <v>290</v>
      </c>
      <c r="H65" s="275" t="s">
        <v>290</v>
      </c>
    </row>
    <row r="66" spans="1:9" x14ac:dyDescent="0.25">
      <c r="A66" s="39" t="s">
        <v>213</v>
      </c>
      <c r="B66" s="258">
        <v>0</v>
      </c>
      <c r="C66" s="274">
        <v>0</v>
      </c>
      <c r="D66" s="274">
        <v>0</v>
      </c>
      <c r="E66" s="274">
        <v>0</v>
      </c>
      <c r="F66" s="274">
        <v>0</v>
      </c>
      <c r="G66" s="274">
        <v>0</v>
      </c>
      <c r="H66" s="275" t="s">
        <v>199</v>
      </c>
    </row>
    <row r="67" spans="1:9" x14ac:dyDescent="0.25">
      <c r="A67" s="39" t="s" vm="8">
        <v>9</v>
      </c>
      <c r="B67" s="258" t="s">
        <v>208</v>
      </c>
      <c r="C67" s="274" t="s">
        <v>208</v>
      </c>
      <c r="D67" s="274" t="s">
        <v>208</v>
      </c>
      <c r="E67" s="274" t="s">
        <v>208</v>
      </c>
      <c r="F67" s="274" t="s">
        <v>208</v>
      </c>
      <c r="G67" s="274" t="s">
        <v>208</v>
      </c>
      <c r="H67" s="275" t="s">
        <v>208</v>
      </c>
    </row>
    <row r="68" spans="1:9" x14ac:dyDescent="0.25">
      <c r="A68" s="39" t="s" vm="9">
        <v>10</v>
      </c>
      <c r="B68" s="258">
        <v>573</v>
      </c>
      <c r="C68" s="274">
        <v>0.62129144851657936</v>
      </c>
      <c r="D68" s="274">
        <v>0.2879581151832461</v>
      </c>
      <c r="E68" s="274">
        <v>6.9808027923211169E-2</v>
      </c>
      <c r="F68" s="274">
        <v>1.5706806282722512E-2</v>
      </c>
      <c r="G68" s="274">
        <v>5.235602094240838E-3</v>
      </c>
      <c r="H68" s="275">
        <v>1.1854275741710296</v>
      </c>
    </row>
    <row r="69" spans="1:9" x14ac:dyDescent="0.25">
      <c r="A69" s="39" t="s" vm="10">
        <v>11</v>
      </c>
      <c r="B69" s="258" t="s">
        <v>208</v>
      </c>
      <c r="C69" s="274" t="s">
        <v>208</v>
      </c>
      <c r="D69" s="274" t="s">
        <v>208</v>
      </c>
      <c r="E69" s="274" t="s">
        <v>208</v>
      </c>
      <c r="F69" s="274" t="s">
        <v>208</v>
      </c>
      <c r="G69" s="274" t="s">
        <v>208</v>
      </c>
      <c r="H69" s="275" t="s">
        <v>208</v>
      </c>
    </row>
    <row r="70" spans="1:9" x14ac:dyDescent="0.25">
      <c r="A70" s="39" t="s" vm="11">
        <v>12</v>
      </c>
      <c r="B70" s="258">
        <v>760</v>
      </c>
      <c r="C70" s="274">
        <v>0.18421052631578946</v>
      </c>
      <c r="D70" s="274">
        <v>0.625</v>
      </c>
      <c r="E70" s="274">
        <v>0.15394736842105264</v>
      </c>
      <c r="F70" s="274">
        <v>3.1578947368421054E-2</v>
      </c>
      <c r="G70" s="274">
        <v>5.263157894736842E-3</v>
      </c>
      <c r="H70" s="275">
        <v>1.8680921052631578</v>
      </c>
    </row>
    <row r="71" spans="1:9" x14ac:dyDescent="0.25">
      <c r="A71" s="39" t="s" vm="13">
        <v>14</v>
      </c>
      <c r="B71" s="35" t="s">
        <v>290</v>
      </c>
      <c r="C71" s="36" t="s">
        <v>290</v>
      </c>
      <c r="D71" s="36" t="s">
        <v>290</v>
      </c>
      <c r="E71" s="36" t="s">
        <v>290</v>
      </c>
      <c r="F71" s="36" t="s">
        <v>290</v>
      </c>
      <c r="G71" s="36" t="s">
        <v>290</v>
      </c>
      <c r="H71" s="44" t="s">
        <v>290</v>
      </c>
    </row>
    <row r="72" spans="1:9" x14ac:dyDescent="0.25">
      <c r="A72" s="39" t="s" vm="14">
        <v>15</v>
      </c>
      <c r="B72" s="35" t="s">
        <v>290</v>
      </c>
      <c r="C72" s="36" t="s">
        <v>290</v>
      </c>
      <c r="D72" s="36" t="s">
        <v>290</v>
      </c>
      <c r="E72" s="36" t="s">
        <v>290</v>
      </c>
      <c r="F72" s="36" t="s">
        <v>290</v>
      </c>
      <c r="G72" s="36" t="s">
        <v>290</v>
      </c>
      <c r="H72" s="44" t="s">
        <v>290</v>
      </c>
    </row>
    <row r="73" spans="1:9" x14ac:dyDescent="0.25">
      <c r="A73" s="39" t="s" vm="17">
        <v>18</v>
      </c>
      <c r="B73" s="35" t="s">
        <v>290</v>
      </c>
      <c r="C73" s="36" t="s">
        <v>290</v>
      </c>
      <c r="D73" s="36" t="s">
        <v>290</v>
      </c>
      <c r="E73" s="36" t="s">
        <v>290</v>
      </c>
      <c r="F73" s="36" t="s">
        <v>290</v>
      </c>
      <c r="G73" s="36" t="s">
        <v>290</v>
      </c>
      <c r="H73" s="44" t="s">
        <v>290</v>
      </c>
    </row>
    <row r="74" spans="1:9" x14ac:dyDescent="0.25">
      <c r="A74" s="39" t="s">
        <v>214</v>
      </c>
      <c r="B74" s="35">
        <v>374</v>
      </c>
      <c r="C74" s="36">
        <v>0.5</v>
      </c>
      <c r="D74" s="36">
        <v>0.35828877005347592</v>
      </c>
      <c r="E74" s="36">
        <v>0.11497326203208556</v>
      </c>
      <c r="F74" s="36">
        <v>2.4064171122994651E-2</v>
      </c>
      <c r="G74" s="36">
        <v>2.6737967914438501E-3</v>
      </c>
      <c r="H74" s="44">
        <v>1.4224598930481283</v>
      </c>
    </row>
    <row r="75" spans="1:9" x14ac:dyDescent="0.25">
      <c r="A75" s="39" t="s" vm="19">
        <v>20</v>
      </c>
      <c r="B75" s="35">
        <v>392</v>
      </c>
      <c r="C75" s="36">
        <v>0.58673469387755106</v>
      </c>
      <c r="D75" s="36">
        <v>0.27040816326530615</v>
      </c>
      <c r="E75" s="36">
        <v>9.9489795918367346E-2</v>
      </c>
      <c r="F75" s="36">
        <v>3.3163265306122451E-2</v>
      </c>
      <c r="G75" s="36">
        <v>1.020408163265306E-2</v>
      </c>
      <c r="H75" s="44">
        <v>1.5114795918367347</v>
      </c>
    </row>
    <row r="76" spans="1:9" x14ac:dyDescent="0.25">
      <c r="A76" s="39" t="s" vm="20">
        <v>21</v>
      </c>
      <c r="B76" s="35">
        <v>303</v>
      </c>
      <c r="C76" s="36">
        <v>0.47854785478547857</v>
      </c>
      <c r="D76" s="36">
        <v>0.40594059405940597</v>
      </c>
      <c r="E76" s="36">
        <v>8.5808580858085806E-2</v>
      </c>
      <c r="F76" s="36">
        <v>2.6402640264026403E-2</v>
      </c>
      <c r="G76" s="36">
        <v>3.3003300330033004E-3</v>
      </c>
      <c r="H76" s="44">
        <v>1.386963696369637</v>
      </c>
    </row>
    <row r="77" spans="1:9" s="86" customFormat="1" ht="15.75" thickBot="1" x14ac:dyDescent="0.3">
      <c r="A77" s="76" t="s">
        <v>101</v>
      </c>
      <c r="B77" s="96">
        <v>4308</v>
      </c>
      <c r="C77" s="97">
        <v>0.42664809656453112</v>
      </c>
      <c r="D77" s="97">
        <v>0.40970287836583102</v>
      </c>
      <c r="E77" s="97">
        <v>0.13207985143918291</v>
      </c>
      <c r="F77" s="97">
        <v>2.5533890436397401E-2</v>
      </c>
      <c r="G77" s="97">
        <v>6.0352831940575676E-3</v>
      </c>
      <c r="H77" s="99">
        <v>1.6075324976787373</v>
      </c>
      <c r="I77"/>
    </row>
    <row r="78" spans="1:9" ht="15.75" thickTop="1" x14ac:dyDescent="0.25">
      <c r="H78" s="44"/>
    </row>
    <row r="79" spans="1:9" x14ac:dyDescent="0.25">
      <c r="H79" s="44"/>
    </row>
    <row r="80" spans="1:9" x14ac:dyDescent="0.25">
      <c r="H80" s="44"/>
    </row>
    <row r="81" spans="1:8" s="114" customFormat="1" ht="43.5" customHeight="1" x14ac:dyDescent="0.25">
      <c r="A81" s="111" t="s">
        <v>33</v>
      </c>
      <c r="B81" s="111" t="s">
        <v>115</v>
      </c>
      <c r="C81" s="13" t="s" vm="29">
        <v>63</v>
      </c>
      <c r="D81" s="18" t="s" vm="30">
        <v>64</v>
      </c>
      <c r="E81" s="18" t="s" vm="31">
        <v>65</v>
      </c>
      <c r="F81" s="18" t="s" vm="32">
        <v>66</v>
      </c>
      <c r="G81" s="18" t="s">
        <v>67</v>
      </c>
      <c r="H81" s="132" t="s">
        <v>181</v>
      </c>
    </row>
    <row r="82" spans="1:8" x14ac:dyDescent="0.25">
      <c r="A82" s="95"/>
      <c r="B82" s="95"/>
      <c r="C82" s="40" t="s">
        <v>96</v>
      </c>
      <c r="D82" s="40" t="s">
        <v>96</v>
      </c>
      <c r="E82" s="40" t="s">
        <v>96</v>
      </c>
      <c r="F82" s="40" t="s">
        <v>96</v>
      </c>
      <c r="G82" s="40" t="s">
        <v>96</v>
      </c>
      <c r="H82" s="105"/>
    </row>
    <row r="83" spans="1:8" x14ac:dyDescent="0.25">
      <c r="A83" s="39" t="s">
        <v>212</v>
      </c>
      <c r="B83" s="35">
        <v>742</v>
      </c>
      <c r="C83" s="36">
        <v>0.29919137466307277</v>
      </c>
      <c r="D83" s="36">
        <v>0.51347708894878707</v>
      </c>
      <c r="E83" s="36">
        <v>0.1280323450134771</v>
      </c>
      <c r="F83" s="36">
        <v>4.716981132075472E-2</v>
      </c>
      <c r="G83" s="36">
        <v>1.2129380053908356E-2</v>
      </c>
      <c r="H83" s="44">
        <v>1.9464285714285714</v>
      </c>
    </row>
    <row r="84" spans="1:8" x14ac:dyDescent="0.25">
      <c r="A84" s="39" t="s" vm="1">
        <v>2</v>
      </c>
      <c r="B84" s="35" t="s">
        <v>290</v>
      </c>
      <c r="C84" s="36" t="s">
        <v>290</v>
      </c>
      <c r="D84" s="36" t="s">
        <v>290</v>
      </c>
      <c r="E84" s="36" t="s">
        <v>290</v>
      </c>
      <c r="F84" s="36" t="s">
        <v>290</v>
      </c>
      <c r="G84" s="36" t="s">
        <v>290</v>
      </c>
      <c r="H84" s="44" t="s">
        <v>290</v>
      </c>
    </row>
    <row r="85" spans="1:8" x14ac:dyDescent="0.25">
      <c r="A85" s="39" t="s" vm="2">
        <v>3</v>
      </c>
      <c r="B85" s="35">
        <v>1386</v>
      </c>
      <c r="C85" s="36">
        <v>0.38961038961038963</v>
      </c>
      <c r="D85" s="36">
        <v>0.44300144300144301</v>
      </c>
      <c r="E85" s="36">
        <v>0.11976911976911978</v>
      </c>
      <c r="F85" s="36">
        <v>3.751803751803752E-2</v>
      </c>
      <c r="G85" s="36">
        <v>1.0101010101010102E-2</v>
      </c>
      <c r="H85" s="44">
        <v>1.7644300144300145</v>
      </c>
    </row>
    <row r="86" spans="1:8" x14ac:dyDescent="0.25">
      <c r="A86" s="39" t="s">
        <v>282</v>
      </c>
      <c r="B86" s="35">
        <v>657</v>
      </c>
      <c r="C86" s="36">
        <v>0.50532724505327242</v>
      </c>
      <c r="D86" s="36">
        <v>0.39726027397260272</v>
      </c>
      <c r="E86" s="36">
        <v>7.6103500761035003E-2</v>
      </c>
      <c r="F86" s="36">
        <v>1.3698630136986301E-2</v>
      </c>
      <c r="G86" s="36">
        <v>7.6103500761035003E-3</v>
      </c>
      <c r="H86" s="44">
        <v>1.3321917808219179</v>
      </c>
    </row>
    <row r="87" spans="1:8" x14ac:dyDescent="0.25">
      <c r="A87" s="39" t="s">
        <v>207</v>
      </c>
      <c r="B87" s="35">
        <v>331</v>
      </c>
      <c r="C87" s="36">
        <v>0.16918429003021149</v>
      </c>
      <c r="D87" s="36">
        <v>0.42598187311178248</v>
      </c>
      <c r="E87" s="36">
        <v>0.32326283987915405</v>
      </c>
      <c r="F87" s="36">
        <v>6.3444108761329304E-2</v>
      </c>
      <c r="G87" s="36">
        <v>1.812688821752266E-2</v>
      </c>
      <c r="H87" s="44">
        <v>2.8436555891238671</v>
      </c>
    </row>
    <row r="88" spans="1:8" x14ac:dyDescent="0.25">
      <c r="A88" s="39" t="s" vm="4">
        <v>5</v>
      </c>
      <c r="B88" s="35">
        <v>638</v>
      </c>
      <c r="C88" s="36">
        <v>0.55015673981191227</v>
      </c>
      <c r="D88" s="36">
        <v>0.35893416927899685</v>
      </c>
      <c r="E88" s="36">
        <v>7.2100313479623826E-2</v>
      </c>
      <c r="F88" s="36">
        <v>1.0971786833855799E-2</v>
      </c>
      <c r="G88" s="36">
        <v>7.8369905956112845E-3</v>
      </c>
      <c r="H88" s="44">
        <v>1.3648119122257054</v>
      </c>
    </row>
    <row r="89" spans="1:8" x14ac:dyDescent="0.25">
      <c r="A89" s="39" t="s" vm="5">
        <v>6</v>
      </c>
      <c r="B89" s="35" t="s">
        <v>290</v>
      </c>
      <c r="C89" s="36" t="s">
        <v>290</v>
      </c>
      <c r="D89" s="36" t="s">
        <v>290</v>
      </c>
      <c r="E89" s="36" t="s">
        <v>290</v>
      </c>
      <c r="F89" s="36" t="s">
        <v>290</v>
      </c>
      <c r="G89" s="36" t="s">
        <v>290</v>
      </c>
      <c r="H89" s="44" t="s">
        <v>290</v>
      </c>
    </row>
    <row r="90" spans="1:8" x14ac:dyDescent="0.25">
      <c r="A90" s="39" t="s" vm="6">
        <v>7</v>
      </c>
      <c r="B90" s="35" t="s">
        <v>290</v>
      </c>
      <c r="C90" s="36" t="s">
        <v>290</v>
      </c>
      <c r="D90" s="36" t="s">
        <v>290</v>
      </c>
      <c r="E90" s="36" t="s">
        <v>290</v>
      </c>
      <c r="F90" s="36" t="s">
        <v>290</v>
      </c>
      <c r="G90" s="36" t="s">
        <v>290</v>
      </c>
      <c r="H90" s="44" t="s">
        <v>290</v>
      </c>
    </row>
    <row r="91" spans="1:8" x14ac:dyDescent="0.25">
      <c r="A91" s="39" t="s" vm="7">
        <v>8</v>
      </c>
      <c r="B91" s="35" t="s">
        <v>290</v>
      </c>
      <c r="C91" s="36" t="s">
        <v>290</v>
      </c>
      <c r="D91" s="36" t="s">
        <v>290</v>
      </c>
      <c r="E91" s="36" t="s">
        <v>290</v>
      </c>
      <c r="F91" s="36" t="s">
        <v>290</v>
      </c>
      <c r="G91" s="36" t="s">
        <v>290</v>
      </c>
      <c r="H91" s="44" t="s">
        <v>290</v>
      </c>
    </row>
    <row r="92" spans="1:8" x14ac:dyDescent="0.25">
      <c r="A92" s="39" t="s">
        <v>213</v>
      </c>
      <c r="B92" s="35" t="s">
        <v>208</v>
      </c>
      <c r="C92" s="36" t="s">
        <v>208</v>
      </c>
      <c r="D92" s="36" t="s">
        <v>208</v>
      </c>
      <c r="E92" s="36" t="s">
        <v>208</v>
      </c>
      <c r="F92" s="36" t="s">
        <v>208</v>
      </c>
      <c r="G92" s="36" t="s">
        <v>208</v>
      </c>
      <c r="H92" s="44" t="s">
        <v>208</v>
      </c>
    </row>
    <row r="93" spans="1:8" x14ac:dyDescent="0.25">
      <c r="A93" s="39" t="s" vm="8">
        <v>9</v>
      </c>
      <c r="B93" s="35" t="s">
        <v>208</v>
      </c>
      <c r="C93" s="36" t="s">
        <v>208</v>
      </c>
      <c r="D93" s="36" t="s">
        <v>208</v>
      </c>
      <c r="E93" s="36" t="s">
        <v>208</v>
      </c>
      <c r="F93" s="36" t="s">
        <v>208</v>
      </c>
      <c r="G93" s="36" t="s">
        <v>208</v>
      </c>
      <c r="H93" s="44" t="s">
        <v>208</v>
      </c>
    </row>
    <row r="94" spans="1:8" x14ac:dyDescent="0.25">
      <c r="A94" s="39" t="s" vm="9">
        <v>10</v>
      </c>
      <c r="B94" s="35">
        <v>1538</v>
      </c>
      <c r="C94" s="36">
        <v>0.56436931079323793</v>
      </c>
      <c r="D94" s="36">
        <v>0.32639791937581275</v>
      </c>
      <c r="E94" s="36">
        <v>8.7126137841352411E-2</v>
      </c>
      <c r="F94" s="36">
        <v>1.6254876462938883E-2</v>
      </c>
      <c r="G94" s="36">
        <v>5.8517555266579977E-3</v>
      </c>
      <c r="H94" s="44">
        <v>1.3137191157347203</v>
      </c>
    </row>
    <row r="95" spans="1:8" x14ac:dyDescent="0.25">
      <c r="A95" s="39" t="s" vm="10">
        <v>11</v>
      </c>
      <c r="B95" s="35">
        <v>123</v>
      </c>
      <c r="C95" s="36">
        <v>0.55284552845528456</v>
      </c>
      <c r="D95" s="36">
        <v>0.24390243902439024</v>
      </c>
      <c r="E95" s="36">
        <v>0.17886178861788618</v>
      </c>
      <c r="F95" s="36">
        <v>1.6260162601626018E-2</v>
      </c>
      <c r="G95" s="36">
        <v>8.130081300813009E-3</v>
      </c>
      <c r="H95" s="44">
        <v>1.589430894308943</v>
      </c>
    </row>
    <row r="96" spans="1:8" x14ac:dyDescent="0.25">
      <c r="A96" s="39" t="s" vm="11">
        <v>12</v>
      </c>
      <c r="B96" s="35">
        <v>1608</v>
      </c>
      <c r="C96" s="36">
        <v>0.41106965174129351</v>
      </c>
      <c r="D96" s="36">
        <v>0.46766169154228854</v>
      </c>
      <c r="E96" s="36">
        <v>9.5771144278606959E-2</v>
      </c>
      <c r="F96" s="36">
        <v>1.9900497512437811E-2</v>
      </c>
      <c r="G96" s="36">
        <v>5.597014925373134E-3</v>
      </c>
      <c r="H96" s="44">
        <v>1.4679726368159205</v>
      </c>
    </row>
    <row r="97" spans="1:9" x14ac:dyDescent="0.25">
      <c r="A97" s="39" t="s" vm="13">
        <v>14</v>
      </c>
      <c r="B97" s="35" t="s">
        <v>290</v>
      </c>
      <c r="C97" s="36" t="s">
        <v>290</v>
      </c>
      <c r="D97" s="36" t="s">
        <v>290</v>
      </c>
      <c r="E97" s="36" t="s">
        <v>290</v>
      </c>
      <c r="F97" s="36" t="s">
        <v>290</v>
      </c>
      <c r="G97" s="36" t="s">
        <v>290</v>
      </c>
      <c r="H97" s="44" t="s">
        <v>290</v>
      </c>
    </row>
    <row r="98" spans="1:9" x14ac:dyDescent="0.25">
      <c r="A98" s="39" t="s" vm="14">
        <v>15</v>
      </c>
      <c r="B98" s="35" t="s">
        <v>290</v>
      </c>
      <c r="C98" s="36" t="s">
        <v>290</v>
      </c>
      <c r="D98" s="36" t="s">
        <v>290</v>
      </c>
      <c r="E98" s="36" t="s">
        <v>290</v>
      </c>
      <c r="F98" s="36" t="s">
        <v>290</v>
      </c>
      <c r="G98" s="36" t="s">
        <v>290</v>
      </c>
      <c r="H98" s="44" t="s">
        <v>290</v>
      </c>
    </row>
    <row r="99" spans="1:9" x14ac:dyDescent="0.25">
      <c r="A99" s="39" t="s" vm="17">
        <v>18</v>
      </c>
      <c r="B99" s="35" t="s">
        <v>290</v>
      </c>
      <c r="C99" s="36" t="s">
        <v>290</v>
      </c>
      <c r="D99" s="36" t="s">
        <v>290</v>
      </c>
      <c r="E99" s="36" t="s">
        <v>290</v>
      </c>
      <c r="F99" s="36" t="s">
        <v>290</v>
      </c>
      <c r="G99" s="36" t="s">
        <v>290</v>
      </c>
      <c r="H99" s="44" t="s">
        <v>290</v>
      </c>
    </row>
    <row r="100" spans="1:9" x14ac:dyDescent="0.25">
      <c r="A100" s="39" t="s">
        <v>214</v>
      </c>
      <c r="B100" s="35">
        <v>1408</v>
      </c>
      <c r="C100" s="36">
        <v>0.62144886363636365</v>
      </c>
      <c r="D100" s="36">
        <v>0.26917613636363635</v>
      </c>
      <c r="E100" s="36">
        <v>9.2329545454545456E-2</v>
      </c>
      <c r="F100" s="36">
        <v>1.5625E-2</v>
      </c>
      <c r="G100" s="36">
        <v>1.4204545454545455E-3</v>
      </c>
      <c r="H100" s="44">
        <v>1.1912286931818181</v>
      </c>
    </row>
    <row r="101" spans="1:9" x14ac:dyDescent="0.25">
      <c r="A101" s="39" t="s" vm="19">
        <v>20</v>
      </c>
      <c r="B101" s="35">
        <v>888</v>
      </c>
      <c r="C101" s="36">
        <v>0.51238738738738743</v>
      </c>
      <c r="D101" s="36">
        <v>0.34684684684684686</v>
      </c>
      <c r="E101" s="36">
        <v>9.1216216216216214E-2</v>
      </c>
      <c r="F101" s="36">
        <v>3.3783783783783786E-2</v>
      </c>
      <c r="G101" s="36">
        <v>1.5765765765765764E-2</v>
      </c>
      <c r="H101" s="44">
        <v>1.7302927927927927</v>
      </c>
    </row>
    <row r="102" spans="1:9" x14ac:dyDescent="0.25">
      <c r="A102" s="39" t="s" vm="20">
        <v>21</v>
      </c>
      <c r="B102" s="35">
        <v>761</v>
      </c>
      <c r="C102" s="36">
        <v>0.47831800262812091</v>
      </c>
      <c r="D102" s="36">
        <v>0.36662286465177396</v>
      </c>
      <c r="E102" s="36">
        <v>0.11957950065703023</v>
      </c>
      <c r="F102" s="36">
        <v>3.0223390275952694E-2</v>
      </c>
      <c r="G102" s="36">
        <v>5.2562417871222077E-3</v>
      </c>
      <c r="H102" s="44">
        <v>1.5818002628120893</v>
      </c>
    </row>
    <row r="103" spans="1:9" s="86" customFormat="1" ht="15.75" thickBot="1" x14ac:dyDescent="0.3">
      <c r="A103" s="76" t="s">
        <v>101</v>
      </c>
      <c r="B103" s="96">
        <v>10089</v>
      </c>
      <c r="C103" s="97">
        <v>0.47497274259094063</v>
      </c>
      <c r="D103" s="97">
        <v>0.38467638021607692</v>
      </c>
      <c r="E103" s="97">
        <v>0.10684904351273665</v>
      </c>
      <c r="F103" s="97">
        <v>2.5770641292496777E-2</v>
      </c>
      <c r="G103" s="97">
        <v>7.7311923877490338E-3</v>
      </c>
      <c r="H103" s="99">
        <v>1.5465606105659628</v>
      </c>
      <c r="I103"/>
    </row>
    <row r="104" spans="1:9" ht="15.75" thickTop="1" x14ac:dyDescent="0.25">
      <c r="H104" s="44"/>
    </row>
    <row r="105" spans="1:9" x14ac:dyDescent="0.25">
      <c r="H105" s="44"/>
    </row>
    <row r="106" spans="1:9" x14ac:dyDescent="0.25">
      <c r="H106" s="44"/>
    </row>
    <row r="107" spans="1:9" s="114" customFormat="1" ht="43.5" customHeight="1" x14ac:dyDescent="0.25">
      <c r="A107" s="111" t="s">
        <v>34</v>
      </c>
      <c r="B107" s="111" t="s">
        <v>115</v>
      </c>
      <c r="C107" s="13" t="s" vm="29">
        <v>63</v>
      </c>
      <c r="D107" s="18" t="s" vm="30">
        <v>64</v>
      </c>
      <c r="E107" s="18" t="s" vm="31">
        <v>65</v>
      </c>
      <c r="F107" s="18" t="s" vm="32">
        <v>66</v>
      </c>
      <c r="G107" s="18" t="s">
        <v>67</v>
      </c>
      <c r="H107" s="132" t="s">
        <v>181</v>
      </c>
    </row>
    <row r="108" spans="1:9" x14ac:dyDescent="0.25">
      <c r="A108" s="95"/>
      <c r="B108" s="95"/>
      <c r="C108" s="40" t="s">
        <v>96</v>
      </c>
      <c r="D108" s="40" t="s">
        <v>96</v>
      </c>
      <c r="E108" s="40" t="s">
        <v>96</v>
      </c>
      <c r="F108" s="40" t="s">
        <v>96</v>
      </c>
      <c r="G108" s="40" t="s">
        <v>96</v>
      </c>
      <c r="H108" s="105"/>
    </row>
    <row r="109" spans="1:9" x14ac:dyDescent="0.25">
      <c r="A109" s="39" t="s">
        <v>212</v>
      </c>
      <c r="B109" s="35" t="s">
        <v>290</v>
      </c>
      <c r="C109" s="36" t="s">
        <v>290</v>
      </c>
      <c r="D109" s="36" t="s">
        <v>290</v>
      </c>
      <c r="E109" s="36" t="s">
        <v>290</v>
      </c>
      <c r="F109" s="36" t="s">
        <v>290</v>
      </c>
      <c r="G109" s="36" t="s">
        <v>290</v>
      </c>
      <c r="H109" s="44" t="s">
        <v>290</v>
      </c>
    </row>
    <row r="110" spans="1:9" x14ac:dyDescent="0.25">
      <c r="A110" s="39" t="s" vm="1">
        <v>2</v>
      </c>
      <c r="B110" s="35" t="s">
        <v>290</v>
      </c>
      <c r="C110" s="36" t="s">
        <v>290</v>
      </c>
      <c r="D110" s="36" t="s">
        <v>290</v>
      </c>
      <c r="E110" s="36" t="s">
        <v>290</v>
      </c>
      <c r="F110" s="36" t="s">
        <v>290</v>
      </c>
      <c r="G110" s="36" t="s">
        <v>290</v>
      </c>
      <c r="H110" s="44" t="s">
        <v>290</v>
      </c>
    </row>
    <row r="111" spans="1:9" x14ac:dyDescent="0.25">
      <c r="A111" s="39" t="s" vm="2">
        <v>3</v>
      </c>
      <c r="B111" s="35" t="s">
        <v>290</v>
      </c>
      <c r="C111" s="36" t="s">
        <v>290</v>
      </c>
      <c r="D111" s="36" t="s">
        <v>290</v>
      </c>
      <c r="E111" s="36" t="s">
        <v>290</v>
      </c>
      <c r="F111" s="36" t="s">
        <v>290</v>
      </c>
      <c r="G111" s="36" t="s">
        <v>290</v>
      </c>
      <c r="H111" s="44" t="s">
        <v>290</v>
      </c>
    </row>
    <row r="112" spans="1:9" x14ac:dyDescent="0.25">
      <c r="A112" s="39" t="s">
        <v>282</v>
      </c>
      <c r="B112" s="35" t="s">
        <v>290</v>
      </c>
      <c r="C112" s="36" t="s">
        <v>290</v>
      </c>
      <c r="D112" s="36" t="s">
        <v>290</v>
      </c>
      <c r="E112" s="36" t="s">
        <v>290</v>
      </c>
      <c r="F112" s="36" t="s">
        <v>290</v>
      </c>
      <c r="G112" s="36" t="s">
        <v>290</v>
      </c>
      <c r="H112" s="44" t="s">
        <v>290</v>
      </c>
    </row>
    <row r="113" spans="1:8" x14ac:dyDescent="0.25">
      <c r="A113" s="39" t="s">
        <v>207</v>
      </c>
      <c r="B113" s="35" t="s">
        <v>290</v>
      </c>
      <c r="C113" s="36" t="s">
        <v>290</v>
      </c>
      <c r="D113" s="36" t="s">
        <v>290</v>
      </c>
      <c r="E113" s="36" t="s">
        <v>290</v>
      </c>
      <c r="F113" s="36" t="s">
        <v>290</v>
      </c>
      <c r="G113" s="36" t="s">
        <v>290</v>
      </c>
      <c r="H113" s="44" t="s">
        <v>290</v>
      </c>
    </row>
    <row r="114" spans="1:8" x14ac:dyDescent="0.25">
      <c r="A114" s="39" t="s" vm="4">
        <v>5</v>
      </c>
      <c r="B114" s="35" t="s">
        <v>290</v>
      </c>
      <c r="C114" s="36" t="s">
        <v>290</v>
      </c>
      <c r="D114" s="36" t="s">
        <v>290</v>
      </c>
      <c r="E114" s="36" t="s">
        <v>290</v>
      </c>
      <c r="F114" s="36" t="s">
        <v>290</v>
      </c>
      <c r="G114" s="36" t="s">
        <v>290</v>
      </c>
      <c r="H114" s="44" t="s">
        <v>290</v>
      </c>
    </row>
    <row r="115" spans="1:8" x14ac:dyDescent="0.25">
      <c r="A115" s="39" t="s" vm="5">
        <v>6</v>
      </c>
      <c r="B115" s="35" t="s">
        <v>290</v>
      </c>
      <c r="C115" s="36" t="s">
        <v>290</v>
      </c>
      <c r="D115" s="36" t="s">
        <v>290</v>
      </c>
      <c r="E115" s="36" t="s">
        <v>290</v>
      </c>
      <c r="F115" s="36" t="s">
        <v>290</v>
      </c>
      <c r="G115" s="36" t="s">
        <v>290</v>
      </c>
      <c r="H115" s="44" t="s">
        <v>290</v>
      </c>
    </row>
    <row r="116" spans="1:8" x14ac:dyDescent="0.25">
      <c r="A116" s="39" t="s" vm="6">
        <v>7</v>
      </c>
      <c r="B116" s="35" t="s">
        <v>290</v>
      </c>
      <c r="C116" s="36" t="s">
        <v>290</v>
      </c>
      <c r="D116" s="36" t="s">
        <v>290</v>
      </c>
      <c r="E116" s="36" t="s">
        <v>290</v>
      </c>
      <c r="F116" s="36" t="s">
        <v>290</v>
      </c>
      <c r="G116" s="36" t="s">
        <v>290</v>
      </c>
      <c r="H116" s="44" t="s">
        <v>290</v>
      </c>
    </row>
    <row r="117" spans="1:8" x14ac:dyDescent="0.25">
      <c r="A117" s="39" t="s" vm="7">
        <v>8</v>
      </c>
      <c r="B117" s="35" t="s">
        <v>290</v>
      </c>
      <c r="C117" s="36" t="s">
        <v>290</v>
      </c>
      <c r="D117" s="36" t="s">
        <v>290</v>
      </c>
      <c r="E117" s="36" t="s">
        <v>290</v>
      </c>
      <c r="F117" s="36" t="s">
        <v>290</v>
      </c>
      <c r="G117" s="36" t="s">
        <v>290</v>
      </c>
      <c r="H117" s="44" t="s">
        <v>290</v>
      </c>
    </row>
    <row r="118" spans="1:8" x14ac:dyDescent="0.25">
      <c r="A118" s="39" t="s">
        <v>213</v>
      </c>
      <c r="B118" s="35" t="s">
        <v>290</v>
      </c>
      <c r="C118" s="36" t="s">
        <v>290</v>
      </c>
      <c r="D118" s="36" t="s">
        <v>290</v>
      </c>
      <c r="E118" s="36" t="s">
        <v>290</v>
      </c>
      <c r="F118" s="36" t="s">
        <v>290</v>
      </c>
      <c r="G118" s="36" t="s">
        <v>290</v>
      </c>
      <c r="H118" s="44" t="s">
        <v>290</v>
      </c>
    </row>
    <row r="119" spans="1:8" x14ac:dyDescent="0.25">
      <c r="A119" s="39" t="s" vm="8">
        <v>9</v>
      </c>
      <c r="B119" s="35" t="s">
        <v>290</v>
      </c>
      <c r="C119" s="36" t="s">
        <v>290</v>
      </c>
      <c r="D119" s="36" t="s">
        <v>290</v>
      </c>
      <c r="E119" s="36" t="s">
        <v>290</v>
      </c>
      <c r="F119" s="36" t="s">
        <v>290</v>
      </c>
      <c r="G119" s="36" t="s">
        <v>290</v>
      </c>
      <c r="H119" s="44" t="s">
        <v>290</v>
      </c>
    </row>
    <row r="120" spans="1:8" x14ac:dyDescent="0.25">
      <c r="A120" s="39" t="s" vm="9">
        <v>10</v>
      </c>
      <c r="B120" s="35" t="s">
        <v>290</v>
      </c>
      <c r="C120" s="36" t="s">
        <v>290</v>
      </c>
      <c r="D120" s="36" t="s">
        <v>290</v>
      </c>
      <c r="E120" s="36" t="s">
        <v>290</v>
      </c>
      <c r="F120" s="36" t="s">
        <v>290</v>
      </c>
      <c r="G120" s="36" t="s">
        <v>290</v>
      </c>
      <c r="H120" s="44" t="s">
        <v>290</v>
      </c>
    </row>
    <row r="121" spans="1:8" x14ac:dyDescent="0.25">
      <c r="A121" s="39" t="s" vm="10">
        <v>11</v>
      </c>
      <c r="B121" s="35" t="s">
        <v>290</v>
      </c>
      <c r="C121" s="36" t="s">
        <v>290</v>
      </c>
      <c r="D121" s="36" t="s">
        <v>290</v>
      </c>
      <c r="E121" s="36" t="s">
        <v>290</v>
      </c>
      <c r="F121" s="36" t="s">
        <v>290</v>
      </c>
      <c r="G121" s="36" t="s">
        <v>290</v>
      </c>
      <c r="H121" s="44" t="s">
        <v>290</v>
      </c>
    </row>
    <row r="122" spans="1:8" x14ac:dyDescent="0.25">
      <c r="A122" s="39" t="s" vm="11">
        <v>12</v>
      </c>
      <c r="B122" s="35" t="s">
        <v>290</v>
      </c>
      <c r="C122" s="36" t="s">
        <v>290</v>
      </c>
      <c r="D122" s="36" t="s">
        <v>290</v>
      </c>
      <c r="E122" s="36" t="s">
        <v>290</v>
      </c>
      <c r="F122" s="36" t="s">
        <v>290</v>
      </c>
      <c r="G122" s="36" t="s">
        <v>290</v>
      </c>
      <c r="H122" s="44" t="s">
        <v>290</v>
      </c>
    </row>
    <row r="123" spans="1:8" x14ac:dyDescent="0.25">
      <c r="A123" s="39" t="s" vm="13">
        <v>14</v>
      </c>
      <c r="B123" s="35" t="s">
        <v>290</v>
      </c>
      <c r="C123" s="36" t="s">
        <v>290</v>
      </c>
      <c r="D123" s="36" t="s">
        <v>290</v>
      </c>
      <c r="E123" s="36" t="s">
        <v>290</v>
      </c>
      <c r="F123" s="36" t="s">
        <v>290</v>
      </c>
      <c r="G123" s="36" t="s">
        <v>290</v>
      </c>
      <c r="H123" s="44" t="s">
        <v>290</v>
      </c>
    </row>
    <row r="124" spans="1:8" x14ac:dyDescent="0.25">
      <c r="A124" s="39" t="s" vm="14">
        <v>15</v>
      </c>
      <c r="B124" s="35" t="s">
        <v>290</v>
      </c>
      <c r="C124" s="36" t="s">
        <v>290</v>
      </c>
      <c r="D124" s="36" t="s">
        <v>290</v>
      </c>
      <c r="E124" s="36" t="s">
        <v>290</v>
      </c>
      <c r="F124" s="36" t="s">
        <v>290</v>
      </c>
      <c r="G124" s="36" t="s">
        <v>290</v>
      </c>
      <c r="H124" s="44" t="s">
        <v>290</v>
      </c>
    </row>
    <row r="125" spans="1:8" x14ac:dyDescent="0.25">
      <c r="A125" s="39" t="s" vm="17">
        <v>18</v>
      </c>
      <c r="B125" s="35" t="s">
        <v>290</v>
      </c>
      <c r="C125" s="36" t="s">
        <v>290</v>
      </c>
      <c r="D125" s="36" t="s">
        <v>290</v>
      </c>
      <c r="E125" s="36" t="s">
        <v>290</v>
      </c>
      <c r="F125" s="36" t="s">
        <v>290</v>
      </c>
      <c r="G125" s="36" t="s">
        <v>290</v>
      </c>
      <c r="H125" s="44" t="s">
        <v>290</v>
      </c>
    </row>
    <row r="126" spans="1:8" x14ac:dyDescent="0.25">
      <c r="A126" s="39" t="s">
        <v>214</v>
      </c>
      <c r="B126" s="35" t="s">
        <v>290</v>
      </c>
      <c r="C126" s="36" t="s">
        <v>290</v>
      </c>
      <c r="D126" s="36" t="s">
        <v>290</v>
      </c>
      <c r="E126" s="36" t="s">
        <v>290</v>
      </c>
      <c r="F126" s="36" t="s">
        <v>290</v>
      </c>
      <c r="G126" s="36" t="s">
        <v>290</v>
      </c>
      <c r="H126" s="44" t="s">
        <v>290</v>
      </c>
    </row>
    <row r="127" spans="1:8" x14ac:dyDescent="0.25">
      <c r="A127" s="39" t="s" vm="19">
        <v>20</v>
      </c>
      <c r="B127" s="35" t="s">
        <v>290</v>
      </c>
      <c r="C127" s="36" t="s">
        <v>290</v>
      </c>
      <c r="D127" s="36" t="s">
        <v>290</v>
      </c>
      <c r="E127" s="36" t="s">
        <v>290</v>
      </c>
      <c r="F127" s="36" t="s">
        <v>290</v>
      </c>
      <c r="G127" s="36" t="s">
        <v>290</v>
      </c>
      <c r="H127" s="44" t="s">
        <v>290</v>
      </c>
    </row>
    <row r="128" spans="1:8" x14ac:dyDescent="0.25">
      <c r="A128" s="39" t="s" vm="20">
        <v>21</v>
      </c>
      <c r="B128" s="35" t="s">
        <v>290</v>
      </c>
      <c r="C128" s="36" t="s">
        <v>290</v>
      </c>
      <c r="D128" s="36" t="s">
        <v>290</v>
      </c>
      <c r="E128" s="36" t="s">
        <v>290</v>
      </c>
      <c r="F128" s="36" t="s">
        <v>290</v>
      </c>
      <c r="G128" s="36" t="s">
        <v>290</v>
      </c>
      <c r="H128" s="44" t="s">
        <v>290</v>
      </c>
    </row>
    <row r="129" spans="1:9" s="86" customFormat="1" ht="15.75" thickBot="1" x14ac:dyDescent="0.3">
      <c r="A129" s="76" t="s">
        <v>101</v>
      </c>
      <c r="B129" s="96" t="s">
        <v>290</v>
      </c>
      <c r="C129" s="97" t="s">
        <v>290</v>
      </c>
      <c r="D129" s="97" t="s">
        <v>290</v>
      </c>
      <c r="E129" s="97" t="s">
        <v>290</v>
      </c>
      <c r="F129" s="97" t="s">
        <v>290</v>
      </c>
      <c r="G129" s="97" t="s">
        <v>290</v>
      </c>
      <c r="H129" s="99" t="s">
        <v>290</v>
      </c>
      <c r="I129"/>
    </row>
    <row r="130" spans="1:9" ht="15.75" thickTop="1" x14ac:dyDescent="0.25">
      <c r="H130" s="44"/>
    </row>
    <row r="131" spans="1:9" x14ac:dyDescent="0.25">
      <c r="H131" s="44"/>
    </row>
    <row r="132" spans="1:9" x14ac:dyDescent="0.25">
      <c r="H132" s="44"/>
    </row>
    <row r="133" spans="1:9" s="114" customFormat="1" ht="43.5" customHeight="1" x14ac:dyDescent="0.25">
      <c r="A133" s="111" t="s">
        <v>35</v>
      </c>
      <c r="B133" s="111" t="s">
        <v>115</v>
      </c>
      <c r="C133" s="13" t="s" vm="29">
        <v>63</v>
      </c>
      <c r="D133" s="18" t="s" vm="30">
        <v>64</v>
      </c>
      <c r="E133" s="18" t="s" vm="31">
        <v>65</v>
      </c>
      <c r="F133" s="18" t="s" vm="32">
        <v>66</v>
      </c>
      <c r="G133" s="18" t="s">
        <v>67</v>
      </c>
      <c r="H133" s="132" t="s">
        <v>181</v>
      </c>
    </row>
    <row r="134" spans="1:9" x14ac:dyDescent="0.25">
      <c r="A134" s="95"/>
      <c r="B134" s="95"/>
      <c r="C134" s="40" t="s">
        <v>96</v>
      </c>
      <c r="D134" s="40" t="s">
        <v>96</v>
      </c>
      <c r="E134" s="40" t="s">
        <v>96</v>
      </c>
      <c r="F134" s="40" t="s">
        <v>96</v>
      </c>
      <c r="G134" s="40" t="s">
        <v>96</v>
      </c>
      <c r="H134" s="105"/>
    </row>
    <row r="135" spans="1:9" x14ac:dyDescent="0.25">
      <c r="A135" s="39" t="s">
        <v>212</v>
      </c>
      <c r="B135" s="35" t="s">
        <v>290</v>
      </c>
      <c r="C135" s="36" t="s">
        <v>290</v>
      </c>
      <c r="D135" s="36" t="s">
        <v>290</v>
      </c>
      <c r="E135" s="36" t="s">
        <v>290</v>
      </c>
      <c r="F135" s="36" t="s">
        <v>290</v>
      </c>
      <c r="G135" s="36" t="s">
        <v>290</v>
      </c>
      <c r="H135" s="44" t="s">
        <v>290</v>
      </c>
    </row>
    <row r="136" spans="1:9" x14ac:dyDescent="0.25">
      <c r="A136" s="39" t="s" vm="1">
        <v>2</v>
      </c>
      <c r="B136" s="35" t="s">
        <v>290</v>
      </c>
      <c r="C136" s="36" t="s">
        <v>290</v>
      </c>
      <c r="D136" s="36" t="s">
        <v>290</v>
      </c>
      <c r="E136" s="36" t="s">
        <v>290</v>
      </c>
      <c r="F136" s="36" t="s">
        <v>290</v>
      </c>
      <c r="G136" s="36" t="s">
        <v>290</v>
      </c>
      <c r="H136" s="44" t="s">
        <v>290</v>
      </c>
    </row>
    <row r="137" spans="1:9" x14ac:dyDescent="0.25">
      <c r="A137" s="39" t="s" vm="2">
        <v>3</v>
      </c>
      <c r="B137" s="35" t="s">
        <v>290</v>
      </c>
      <c r="C137" s="36" t="s">
        <v>290</v>
      </c>
      <c r="D137" s="36" t="s">
        <v>290</v>
      </c>
      <c r="E137" s="36" t="s">
        <v>290</v>
      </c>
      <c r="F137" s="36" t="s">
        <v>290</v>
      </c>
      <c r="G137" s="36" t="s">
        <v>290</v>
      </c>
      <c r="H137" s="44" t="s">
        <v>290</v>
      </c>
    </row>
    <row r="138" spans="1:9" x14ac:dyDescent="0.25">
      <c r="A138" s="39" t="s">
        <v>282</v>
      </c>
      <c r="B138" s="35" t="s">
        <v>290</v>
      </c>
      <c r="C138" s="36" t="s">
        <v>290</v>
      </c>
      <c r="D138" s="36" t="s">
        <v>290</v>
      </c>
      <c r="E138" s="36" t="s">
        <v>290</v>
      </c>
      <c r="F138" s="36" t="s">
        <v>290</v>
      </c>
      <c r="G138" s="36" t="s">
        <v>290</v>
      </c>
      <c r="H138" s="44" t="s">
        <v>290</v>
      </c>
    </row>
    <row r="139" spans="1:9" x14ac:dyDescent="0.25">
      <c r="A139" s="39" t="s">
        <v>207</v>
      </c>
      <c r="B139" s="35" t="s">
        <v>290</v>
      </c>
      <c r="C139" s="36" t="s">
        <v>290</v>
      </c>
      <c r="D139" s="36" t="s">
        <v>290</v>
      </c>
      <c r="E139" s="36" t="s">
        <v>290</v>
      </c>
      <c r="F139" s="36" t="s">
        <v>290</v>
      </c>
      <c r="G139" s="36" t="s">
        <v>290</v>
      </c>
      <c r="H139" s="44" t="s">
        <v>290</v>
      </c>
    </row>
    <row r="140" spans="1:9" x14ac:dyDescent="0.25">
      <c r="A140" s="39" t="s" vm="4">
        <v>5</v>
      </c>
      <c r="B140" s="35" t="s">
        <v>290</v>
      </c>
      <c r="C140" s="36" t="s">
        <v>290</v>
      </c>
      <c r="D140" s="36" t="s">
        <v>290</v>
      </c>
      <c r="E140" s="36" t="s">
        <v>290</v>
      </c>
      <c r="F140" s="36" t="s">
        <v>290</v>
      </c>
      <c r="G140" s="36" t="s">
        <v>290</v>
      </c>
      <c r="H140" s="44" t="s">
        <v>290</v>
      </c>
    </row>
    <row r="141" spans="1:9" x14ac:dyDescent="0.25">
      <c r="A141" s="39" t="s" vm="5">
        <v>6</v>
      </c>
      <c r="B141" s="35" t="s">
        <v>290</v>
      </c>
      <c r="C141" s="36" t="s">
        <v>290</v>
      </c>
      <c r="D141" s="36" t="s">
        <v>290</v>
      </c>
      <c r="E141" s="36" t="s">
        <v>290</v>
      </c>
      <c r="F141" s="36" t="s">
        <v>290</v>
      </c>
      <c r="G141" s="36" t="s">
        <v>290</v>
      </c>
      <c r="H141" s="44" t="s">
        <v>290</v>
      </c>
    </row>
    <row r="142" spans="1:9" x14ac:dyDescent="0.25">
      <c r="A142" s="39" t="s" vm="6">
        <v>7</v>
      </c>
      <c r="B142" s="35" t="s">
        <v>290</v>
      </c>
      <c r="C142" s="36" t="s">
        <v>290</v>
      </c>
      <c r="D142" s="36" t="s">
        <v>290</v>
      </c>
      <c r="E142" s="36" t="s">
        <v>290</v>
      </c>
      <c r="F142" s="36" t="s">
        <v>290</v>
      </c>
      <c r="G142" s="36" t="s">
        <v>290</v>
      </c>
      <c r="H142" s="44" t="s">
        <v>290</v>
      </c>
    </row>
    <row r="143" spans="1:9" x14ac:dyDescent="0.25">
      <c r="A143" s="39" t="s" vm="7">
        <v>8</v>
      </c>
      <c r="B143" s="35" t="s">
        <v>290</v>
      </c>
      <c r="C143" s="36" t="s">
        <v>290</v>
      </c>
      <c r="D143" s="36" t="s">
        <v>290</v>
      </c>
      <c r="E143" s="36" t="s">
        <v>290</v>
      </c>
      <c r="F143" s="36" t="s">
        <v>290</v>
      </c>
      <c r="G143" s="36" t="s">
        <v>290</v>
      </c>
      <c r="H143" s="44" t="s">
        <v>290</v>
      </c>
    </row>
    <row r="144" spans="1:9" x14ac:dyDescent="0.25">
      <c r="A144" s="39" t="s">
        <v>213</v>
      </c>
      <c r="B144" s="35" t="s">
        <v>290</v>
      </c>
      <c r="C144" s="36" t="s">
        <v>290</v>
      </c>
      <c r="D144" s="36" t="s">
        <v>290</v>
      </c>
      <c r="E144" s="36" t="s">
        <v>290</v>
      </c>
      <c r="F144" s="36" t="s">
        <v>290</v>
      </c>
      <c r="G144" s="36" t="s">
        <v>290</v>
      </c>
      <c r="H144" s="44" t="s">
        <v>290</v>
      </c>
    </row>
    <row r="145" spans="1:9" x14ac:dyDescent="0.25">
      <c r="A145" s="39" t="s" vm="8">
        <v>9</v>
      </c>
      <c r="B145" s="35" t="s">
        <v>290</v>
      </c>
      <c r="C145" s="36" t="s">
        <v>290</v>
      </c>
      <c r="D145" s="36" t="s">
        <v>290</v>
      </c>
      <c r="E145" s="36" t="s">
        <v>290</v>
      </c>
      <c r="F145" s="36" t="s">
        <v>290</v>
      </c>
      <c r="G145" s="36" t="s">
        <v>290</v>
      </c>
      <c r="H145" s="44" t="s">
        <v>290</v>
      </c>
    </row>
    <row r="146" spans="1:9" x14ac:dyDescent="0.25">
      <c r="A146" s="39" t="s" vm="9">
        <v>10</v>
      </c>
      <c r="B146" s="35" t="s">
        <v>290</v>
      </c>
      <c r="C146" s="36" t="s">
        <v>290</v>
      </c>
      <c r="D146" s="36" t="s">
        <v>290</v>
      </c>
      <c r="E146" s="36" t="s">
        <v>290</v>
      </c>
      <c r="F146" s="36" t="s">
        <v>290</v>
      </c>
      <c r="G146" s="36" t="s">
        <v>290</v>
      </c>
      <c r="H146" s="44" t="s">
        <v>290</v>
      </c>
    </row>
    <row r="147" spans="1:9" x14ac:dyDescent="0.25">
      <c r="A147" s="39" t="s" vm="10">
        <v>11</v>
      </c>
      <c r="B147" s="35" t="s">
        <v>290</v>
      </c>
      <c r="C147" s="36" t="s">
        <v>290</v>
      </c>
      <c r="D147" s="36" t="s">
        <v>290</v>
      </c>
      <c r="E147" s="36" t="s">
        <v>290</v>
      </c>
      <c r="F147" s="36" t="s">
        <v>290</v>
      </c>
      <c r="G147" s="36" t="s">
        <v>290</v>
      </c>
      <c r="H147" s="44" t="s">
        <v>290</v>
      </c>
    </row>
    <row r="148" spans="1:9" x14ac:dyDescent="0.25">
      <c r="A148" s="39" t="s" vm="11">
        <v>12</v>
      </c>
      <c r="B148" s="35" t="s">
        <v>290</v>
      </c>
      <c r="C148" s="36" t="s">
        <v>290</v>
      </c>
      <c r="D148" s="36" t="s">
        <v>290</v>
      </c>
      <c r="E148" s="36" t="s">
        <v>290</v>
      </c>
      <c r="F148" s="36" t="s">
        <v>290</v>
      </c>
      <c r="G148" s="36" t="s">
        <v>290</v>
      </c>
      <c r="H148" s="44" t="s">
        <v>290</v>
      </c>
    </row>
    <row r="149" spans="1:9" x14ac:dyDescent="0.25">
      <c r="A149" s="39" t="s" vm="13">
        <v>14</v>
      </c>
      <c r="B149" s="35" t="s">
        <v>290</v>
      </c>
      <c r="C149" s="36" t="s">
        <v>290</v>
      </c>
      <c r="D149" s="36" t="s">
        <v>290</v>
      </c>
      <c r="E149" s="36" t="s">
        <v>290</v>
      </c>
      <c r="F149" s="36" t="s">
        <v>290</v>
      </c>
      <c r="G149" s="36" t="s">
        <v>290</v>
      </c>
      <c r="H149" s="44" t="s">
        <v>290</v>
      </c>
    </row>
    <row r="150" spans="1:9" x14ac:dyDescent="0.25">
      <c r="A150" s="39" t="s" vm="14">
        <v>15</v>
      </c>
      <c r="B150" s="35" t="s">
        <v>290</v>
      </c>
      <c r="C150" s="36" t="s">
        <v>290</v>
      </c>
      <c r="D150" s="36" t="s">
        <v>290</v>
      </c>
      <c r="E150" s="36" t="s">
        <v>290</v>
      </c>
      <c r="F150" s="36" t="s">
        <v>290</v>
      </c>
      <c r="G150" s="36" t="s">
        <v>290</v>
      </c>
      <c r="H150" s="44" t="s">
        <v>290</v>
      </c>
    </row>
    <row r="151" spans="1:9" x14ac:dyDescent="0.25">
      <c r="A151" s="39" t="s" vm="17">
        <v>18</v>
      </c>
      <c r="B151" s="35" t="s">
        <v>290</v>
      </c>
      <c r="C151" s="36" t="s">
        <v>290</v>
      </c>
      <c r="D151" s="36" t="s">
        <v>290</v>
      </c>
      <c r="E151" s="36" t="s">
        <v>290</v>
      </c>
      <c r="F151" s="36" t="s">
        <v>290</v>
      </c>
      <c r="G151" s="36" t="s">
        <v>290</v>
      </c>
      <c r="H151" s="44" t="s">
        <v>290</v>
      </c>
    </row>
    <row r="152" spans="1:9" x14ac:dyDescent="0.25">
      <c r="A152" s="39" t="s">
        <v>214</v>
      </c>
      <c r="B152" s="35" t="s">
        <v>290</v>
      </c>
      <c r="C152" s="36" t="s">
        <v>290</v>
      </c>
      <c r="D152" s="36" t="s">
        <v>290</v>
      </c>
      <c r="E152" s="36" t="s">
        <v>290</v>
      </c>
      <c r="F152" s="36" t="s">
        <v>290</v>
      </c>
      <c r="G152" s="36" t="s">
        <v>290</v>
      </c>
      <c r="H152" s="44" t="s">
        <v>290</v>
      </c>
    </row>
    <row r="153" spans="1:9" x14ac:dyDescent="0.25">
      <c r="A153" s="39" t="s" vm="19">
        <v>20</v>
      </c>
      <c r="B153" s="35" t="s">
        <v>290</v>
      </c>
      <c r="C153" s="36" t="s">
        <v>290</v>
      </c>
      <c r="D153" s="36" t="s">
        <v>290</v>
      </c>
      <c r="E153" s="36" t="s">
        <v>290</v>
      </c>
      <c r="F153" s="36" t="s">
        <v>290</v>
      </c>
      <c r="G153" s="36" t="s">
        <v>290</v>
      </c>
      <c r="H153" s="44" t="s">
        <v>290</v>
      </c>
    </row>
    <row r="154" spans="1:9" x14ac:dyDescent="0.25">
      <c r="A154" s="39" t="s" vm="20">
        <v>21</v>
      </c>
      <c r="B154" s="35" t="s">
        <v>290</v>
      </c>
      <c r="C154" s="36" t="s">
        <v>290</v>
      </c>
      <c r="D154" s="36" t="s">
        <v>290</v>
      </c>
      <c r="E154" s="36" t="s">
        <v>290</v>
      </c>
      <c r="F154" s="36" t="s">
        <v>290</v>
      </c>
      <c r="G154" s="36" t="s">
        <v>290</v>
      </c>
      <c r="H154" s="44" t="s">
        <v>290</v>
      </c>
    </row>
    <row r="155" spans="1:9" s="86" customFormat="1" ht="15.75" thickBot="1" x14ac:dyDescent="0.3">
      <c r="A155" s="76" t="s">
        <v>101</v>
      </c>
      <c r="B155" s="96" t="s">
        <v>290</v>
      </c>
      <c r="C155" s="97" t="s">
        <v>290</v>
      </c>
      <c r="D155" s="97" t="s">
        <v>290</v>
      </c>
      <c r="E155" s="97" t="s">
        <v>290</v>
      </c>
      <c r="F155" s="97" t="s">
        <v>290</v>
      </c>
      <c r="G155" s="97" t="s">
        <v>290</v>
      </c>
      <c r="H155" s="99" t="s">
        <v>290</v>
      </c>
      <c r="I155"/>
    </row>
    <row r="156" spans="1:9" ht="15.75" thickTop="1" x14ac:dyDescent="0.25">
      <c r="H156" s="44"/>
    </row>
    <row r="157" spans="1:9" x14ac:dyDescent="0.25">
      <c r="H157" s="44"/>
    </row>
    <row r="158" spans="1:9" x14ac:dyDescent="0.25">
      <c r="H158" s="44"/>
    </row>
    <row r="159" spans="1:9" s="114" customFormat="1" ht="43.5" customHeight="1" x14ac:dyDescent="0.25">
      <c r="A159" s="111" t="s">
        <v>36</v>
      </c>
      <c r="B159" s="111" t="s">
        <v>115</v>
      </c>
      <c r="C159" s="13" t="s" vm="29">
        <v>63</v>
      </c>
      <c r="D159" s="18" t="s" vm="30">
        <v>64</v>
      </c>
      <c r="E159" s="18" t="s" vm="31">
        <v>65</v>
      </c>
      <c r="F159" s="18" t="s" vm="32">
        <v>66</v>
      </c>
      <c r="G159" s="18" t="s">
        <v>67</v>
      </c>
      <c r="H159" s="132" t="s">
        <v>181</v>
      </c>
    </row>
    <row r="160" spans="1:9" x14ac:dyDescent="0.25">
      <c r="A160" s="95"/>
      <c r="B160" s="95"/>
      <c r="C160" s="40" t="s">
        <v>96</v>
      </c>
      <c r="D160" s="40" t="s">
        <v>96</v>
      </c>
      <c r="E160" s="40" t="s">
        <v>96</v>
      </c>
      <c r="F160" s="40" t="s">
        <v>96</v>
      </c>
      <c r="G160" s="40" t="s">
        <v>96</v>
      </c>
      <c r="H160" s="105"/>
    </row>
    <row r="161" spans="1:8" x14ac:dyDescent="0.25">
      <c r="A161" s="39" t="s">
        <v>212</v>
      </c>
      <c r="B161" s="35" t="s">
        <v>208</v>
      </c>
      <c r="C161" s="36" t="s">
        <v>208</v>
      </c>
      <c r="D161" s="36" t="s">
        <v>208</v>
      </c>
      <c r="E161" s="36" t="s">
        <v>208</v>
      </c>
      <c r="F161" s="36" t="s">
        <v>208</v>
      </c>
      <c r="G161" s="36" t="s">
        <v>208</v>
      </c>
      <c r="H161" s="44" t="s">
        <v>208</v>
      </c>
    </row>
    <row r="162" spans="1:8" x14ac:dyDescent="0.25">
      <c r="A162" s="39" t="s" vm="1">
        <v>2</v>
      </c>
      <c r="B162" s="35" t="s">
        <v>290</v>
      </c>
      <c r="C162" s="36" t="s">
        <v>290</v>
      </c>
      <c r="D162" s="36" t="s">
        <v>290</v>
      </c>
      <c r="E162" s="36" t="s">
        <v>290</v>
      </c>
      <c r="F162" s="36" t="s">
        <v>290</v>
      </c>
      <c r="G162" s="36" t="s">
        <v>290</v>
      </c>
      <c r="H162" s="44" t="s">
        <v>290</v>
      </c>
    </row>
    <row r="163" spans="1:8" x14ac:dyDescent="0.25">
      <c r="A163" s="39" t="s" vm="2">
        <v>3</v>
      </c>
      <c r="B163" s="35" t="s">
        <v>208</v>
      </c>
      <c r="C163" s="36" t="s">
        <v>208</v>
      </c>
      <c r="D163" s="36" t="s">
        <v>208</v>
      </c>
      <c r="E163" s="36" t="s">
        <v>208</v>
      </c>
      <c r="F163" s="36" t="s">
        <v>208</v>
      </c>
      <c r="G163" s="36" t="s">
        <v>208</v>
      </c>
      <c r="H163" s="44" t="s">
        <v>208</v>
      </c>
    </row>
    <row r="164" spans="1:8" x14ac:dyDescent="0.25">
      <c r="A164" s="39" t="s">
        <v>282</v>
      </c>
      <c r="B164" s="35" t="s">
        <v>208</v>
      </c>
      <c r="C164" s="36" t="s">
        <v>208</v>
      </c>
      <c r="D164" s="36" t="s">
        <v>208</v>
      </c>
      <c r="E164" s="36" t="s">
        <v>208</v>
      </c>
      <c r="F164" s="36" t="s">
        <v>208</v>
      </c>
      <c r="G164" s="36" t="s">
        <v>208</v>
      </c>
      <c r="H164" s="44" t="s">
        <v>208</v>
      </c>
    </row>
    <row r="165" spans="1:8" x14ac:dyDescent="0.25">
      <c r="A165" s="39" t="s">
        <v>207</v>
      </c>
      <c r="B165" s="35" t="s">
        <v>208</v>
      </c>
      <c r="C165" s="36" t="s">
        <v>208</v>
      </c>
      <c r="D165" s="36" t="s">
        <v>208</v>
      </c>
      <c r="E165" s="36" t="s">
        <v>208</v>
      </c>
      <c r="F165" s="36" t="s">
        <v>208</v>
      </c>
      <c r="G165" s="36" t="s">
        <v>208</v>
      </c>
      <c r="H165" s="44" t="s">
        <v>208</v>
      </c>
    </row>
    <row r="166" spans="1:8" x14ac:dyDescent="0.25">
      <c r="A166" s="39" t="s" vm="4">
        <v>5</v>
      </c>
      <c r="B166" s="35" t="s">
        <v>208</v>
      </c>
      <c r="C166" s="36" t="s">
        <v>208</v>
      </c>
      <c r="D166" s="36" t="s">
        <v>208</v>
      </c>
      <c r="E166" s="36" t="s">
        <v>208</v>
      </c>
      <c r="F166" s="36" t="s">
        <v>208</v>
      </c>
      <c r="G166" s="36" t="s">
        <v>208</v>
      </c>
      <c r="H166" s="44" t="s">
        <v>208</v>
      </c>
    </row>
    <row r="167" spans="1:8" x14ac:dyDescent="0.25">
      <c r="A167" s="39" t="s" vm="5">
        <v>6</v>
      </c>
      <c r="B167" s="35" t="s">
        <v>290</v>
      </c>
      <c r="C167" s="36" t="s">
        <v>290</v>
      </c>
      <c r="D167" s="36" t="s">
        <v>290</v>
      </c>
      <c r="E167" s="36" t="s">
        <v>290</v>
      </c>
      <c r="F167" s="36" t="s">
        <v>290</v>
      </c>
      <c r="G167" s="36" t="s">
        <v>290</v>
      </c>
      <c r="H167" s="44" t="s">
        <v>290</v>
      </c>
    </row>
    <row r="168" spans="1:8" x14ac:dyDescent="0.25">
      <c r="A168" s="39" t="s" vm="6">
        <v>7</v>
      </c>
      <c r="B168" s="35" t="s">
        <v>290</v>
      </c>
      <c r="C168" s="36" t="s">
        <v>290</v>
      </c>
      <c r="D168" s="36" t="s">
        <v>290</v>
      </c>
      <c r="E168" s="36" t="s">
        <v>290</v>
      </c>
      <c r="F168" s="36" t="s">
        <v>290</v>
      </c>
      <c r="G168" s="36" t="s">
        <v>290</v>
      </c>
      <c r="H168" s="44" t="s">
        <v>290</v>
      </c>
    </row>
    <row r="169" spans="1:8" x14ac:dyDescent="0.25">
      <c r="A169" s="39" t="s" vm="7">
        <v>8</v>
      </c>
      <c r="B169" s="35" t="s">
        <v>290</v>
      </c>
      <c r="C169" s="36" t="s">
        <v>290</v>
      </c>
      <c r="D169" s="36" t="s">
        <v>290</v>
      </c>
      <c r="E169" s="36" t="s">
        <v>290</v>
      </c>
      <c r="F169" s="36" t="s">
        <v>290</v>
      </c>
      <c r="G169" s="36" t="s">
        <v>290</v>
      </c>
      <c r="H169" s="44" t="s">
        <v>290</v>
      </c>
    </row>
    <row r="170" spans="1:8" x14ac:dyDescent="0.25">
      <c r="A170" s="39" t="s">
        <v>213</v>
      </c>
      <c r="B170" s="35" t="s">
        <v>290</v>
      </c>
      <c r="C170" s="36" t="s">
        <v>290</v>
      </c>
      <c r="D170" s="36" t="s">
        <v>290</v>
      </c>
      <c r="E170" s="36" t="s">
        <v>290</v>
      </c>
      <c r="F170" s="36" t="s">
        <v>290</v>
      </c>
      <c r="G170" s="36" t="s">
        <v>290</v>
      </c>
      <c r="H170" s="44" t="s">
        <v>290</v>
      </c>
    </row>
    <row r="171" spans="1:8" x14ac:dyDescent="0.25">
      <c r="A171" s="39" t="s" vm="8">
        <v>9</v>
      </c>
      <c r="B171" s="35" t="s">
        <v>290</v>
      </c>
      <c r="C171" s="36" t="s">
        <v>290</v>
      </c>
      <c r="D171" s="36" t="s">
        <v>290</v>
      </c>
      <c r="E171" s="36" t="s">
        <v>290</v>
      </c>
      <c r="F171" s="36" t="s">
        <v>290</v>
      </c>
      <c r="G171" s="36" t="s">
        <v>290</v>
      </c>
      <c r="H171" s="44" t="s">
        <v>290</v>
      </c>
    </row>
    <row r="172" spans="1:8" x14ac:dyDescent="0.25">
      <c r="A172" s="39" t="s" vm="9">
        <v>10</v>
      </c>
      <c r="B172" s="35" t="s">
        <v>208</v>
      </c>
      <c r="C172" s="36" t="s">
        <v>208</v>
      </c>
      <c r="D172" s="36" t="s">
        <v>208</v>
      </c>
      <c r="E172" s="36" t="s">
        <v>208</v>
      </c>
      <c r="F172" s="36" t="s">
        <v>208</v>
      </c>
      <c r="G172" s="36" t="s">
        <v>208</v>
      </c>
      <c r="H172" s="44" t="s">
        <v>208</v>
      </c>
    </row>
    <row r="173" spans="1:8" x14ac:dyDescent="0.25">
      <c r="A173" s="39" t="s" vm="10">
        <v>11</v>
      </c>
      <c r="B173" s="35" t="s">
        <v>290</v>
      </c>
      <c r="C173" s="36" t="s">
        <v>290</v>
      </c>
      <c r="D173" s="36" t="s">
        <v>290</v>
      </c>
      <c r="E173" s="36" t="s">
        <v>290</v>
      </c>
      <c r="F173" s="36" t="s">
        <v>290</v>
      </c>
      <c r="G173" s="36" t="s">
        <v>290</v>
      </c>
      <c r="H173" s="44" t="s">
        <v>290</v>
      </c>
    </row>
    <row r="174" spans="1:8" x14ac:dyDescent="0.25">
      <c r="A174" s="39" t="s" vm="11">
        <v>12</v>
      </c>
      <c r="B174" s="35" t="s">
        <v>290</v>
      </c>
      <c r="C174" s="36" t="s">
        <v>290</v>
      </c>
      <c r="D174" s="36" t="s">
        <v>290</v>
      </c>
      <c r="E174" s="36" t="s">
        <v>290</v>
      </c>
      <c r="F174" s="36" t="s">
        <v>290</v>
      </c>
      <c r="G174" s="36" t="s">
        <v>290</v>
      </c>
      <c r="H174" s="44" t="s">
        <v>290</v>
      </c>
    </row>
    <row r="175" spans="1:8" x14ac:dyDescent="0.25">
      <c r="A175" s="39" t="s" vm="13">
        <v>14</v>
      </c>
      <c r="B175" s="35" t="s">
        <v>290</v>
      </c>
      <c r="C175" s="36" t="s">
        <v>290</v>
      </c>
      <c r="D175" s="36" t="s">
        <v>290</v>
      </c>
      <c r="E175" s="36" t="s">
        <v>290</v>
      </c>
      <c r="F175" s="36" t="s">
        <v>290</v>
      </c>
      <c r="G175" s="36" t="s">
        <v>290</v>
      </c>
      <c r="H175" s="44" t="s">
        <v>290</v>
      </c>
    </row>
    <row r="176" spans="1:8" x14ac:dyDescent="0.25">
      <c r="A176" s="39" t="s" vm="14">
        <v>15</v>
      </c>
      <c r="B176" s="35" t="s">
        <v>290</v>
      </c>
      <c r="C176" s="36" t="s">
        <v>290</v>
      </c>
      <c r="D176" s="36" t="s">
        <v>290</v>
      </c>
      <c r="E176" s="36" t="s">
        <v>290</v>
      </c>
      <c r="F176" s="36" t="s">
        <v>290</v>
      </c>
      <c r="G176" s="36" t="s">
        <v>290</v>
      </c>
      <c r="H176" s="44" t="s">
        <v>290</v>
      </c>
    </row>
    <row r="177" spans="1:9" x14ac:dyDescent="0.25">
      <c r="A177" s="39" t="s" vm="17">
        <v>18</v>
      </c>
      <c r="B177" s="35" t="s">
        <v>290</v>
      </c>
      <c r="C177" s="36" t="s">
        <v>290</v>
      </c>
      <c r="D177" s="36" t="s">
        <v>290</v>
      </c>
      <c r="E177" s="36" t="s">
        <v>290</v>
      </c>
      <c r="F177" s="36" t="s">
        <v>290</v>
      </c>
      <c r="G177" s="36" t="s">
        <v>290</v>
      </c>
      <c r="H177" s="44" t="s">
        <v>290</v>
      </c>
    </row>
    <row r="178" spans="1:9" x14ac:dyDescent="0.25">
      <c r="A178" s="39" t="s">
        <v>214</v>
      </c>
      <c r="B178" s="35" t="s">
        <v>290</v>
      </c>
      <c r="C178" s="36" t="s">
        <v>290</v>
      </c>
      <c r="D178" s="36" t="s">
        <v>290</v>
      </c>
      <c r="E178" s="36" t="s">
        <v>290</v>
      </c>
      <c r="F178" s="36" t="s">
        <v>290</v>
      </c>
      <c r="G178" s="36" t="s">
        <v>290</v>
      </c>
      <c r="H178" s="44" t="s">
        <v>290</v>
      </c>
    </row>
    <row r="179" spans="1:9" x14ac:dyDescent="0.25">
      <c r="A179" s="39" t="s" vm="19">
        <v>20</v>
      </c>
      <c r="B179" s="35" t="s">
        <v>208</v>
      </c>
      <c r="C179" s="36" t="s">
        <v>208</v>
      </c>
      <c r="D179" s="36" t="s">
        <v>208</v>
      </c>
      <c r="E179" s="36" t="s">
        <v>208</v>
      </c>
      <c r="F179" s="36" t="s">
        <v>208</v>
      </c>
      <c r="G179" s="36" t="s">
        <v>208</v>
      </c>
      <c r="H179" s="44" t="s">
        <v>208</v>
      </c>
    </row>
    <row r="180" spans="1:9" x14ac:dyDescent="0.25">
      <c r="A180" s="39" t="s" vm="20">
        <v>21</v>
      </c>
      <c r="B180" s="35" t="s">
        <v>208</v>
      </c>
      <c r="C180" s="36" t="s">
        <v>208</v>
      </c>
      <c r="D180" s="36" t="s">
        <v>208</v>
      </c>
      <c r="E180" s="36" t="s">
        <v>208</v>
      </c>
      <c r="F180" s="36" t="s">
        <v>208</v>
      </c>
      <c r="G180" s="36" t="s">
        <v>208</v>
      </c>
      <c r="H180" s="44" t="s">
        <v>208</v>
      </c>
    </row>
    <row r="181" spans="1:9" s="86" customFormat="1" ht="15.75" thickBot="1" x14ac:dyDescent="0.3">
      <c r="A181" s="76" t="s">
        <v>101</v>
      </c>
      <c r="B181" s="96">
        <v>15</v>
      </c>
      <c r="C181" s="97">
        <v>0.6</v>
      </c>
      <c r="D181" s="97">
        <v>0.2</v>
      </c>
      <c r="E181" s="97">
        <v>0.13333333333333333</v>
      </c>
      <c r="F181" s="97">
        <v>6.6666666666666666E-2</v>
      </c>
      <c r="G181" s="97">
        <v>0</v>
      </c>
      <c r="H181" s="99">
        <v>1.6833333333333333</v>
      </c>
      <c r="I181"/>
    </row>
    <row r="182" spans="1:9" ht="15.75" thickTop="1" x14ac:dyDescent="0.25"/>
  </sheetData>
  <mergeCells count="1">
    <mergeCell ref="L4:M4"/>
  </mergeCells>
  <conditionalFormatting sqref="I5:I25">
    <cfRule type="containsText" dxfId="30" priority="16" operator="containsText" text="check">
      <formula>NOT(ISERROR(SEARCH("check",I5)))</formula>
    </cfRule>
    <cfRule type="containsText" dxfId="29" priority="17" operator="containsText" text="false">
      <formula>NOT(ISERROR(SEARCH("false",I5)))</formula>
    </cfRule>
  </conditionalFormatting>
  <conditionalFormatting sqref="I52:I56 I78:I82 I104:I108 I130:I134 I156:I160">
    <cfRule type="containsText" dxfId="28" priority="14" operator="containsText" text="check">
      <formula>NOT(ISERROR(SEARCH("check",I52)))</formula>
    </cfRule>
    <cfRule type="containsText" dxfId="27" priority="15" operator="containsText" text="false">
      <formula>NOT(ISERROR(SEARCH("false",I52)))</formula>
    </cfRule>
  </conditionalFormatting>
  <conditionalFormatting sqref="I31:I51">
    <cfRule type="containsText" dxfId="26" priority="12" operator="containsText" text="check">
      <formula>NOT(ISERROR(SEARCH("check",I31)))</formula>
    </cfRule>
    <cfRule type="containsText" dxfId="25" priority="13" operator="containsText" text="false">
      <formula>NOT(ISERROR(SEARCH("false",I31)))</formula>
    </cfRule>
  </conditionalFormatting>
  <conditionalFormatting sqref="I57:I77">
    <cfRule type="containsText" dxfId="24" priority="10" operator="containsText" text="check">
      <formula>NOT(ISERROR(SEARCH("check",I57)))</formula>
    </cfRule>
    <cfRule type="containsText" dxfId="23" priority="11" operator="containsText" text="false">
      <formula>NOT(ISERROR(SEARCH("false",I57)))</formula>
    </cfRule>
  </conditionalFormatting>
  <conditionalFormatting sqref="I83:I103">
    <cfRule type="containsText" dxfId="22" priority="8" operator="containsText" text="check">
      <formula>NOT(ISERROR(SEARCH("check",I83)))</formula>
    </cfRule>
    <cfRule type="containsText" dxfId="21" priority="9" operator="containsText" text="false">
      <formula>NOT(ISERROR(SEARCH("false",I83)))</formula>
    </cfRule>
  </conditionalFormatting>
  <conditionalFormatting sqref="I109:I129">
    <cfRule type="containsText" dxfId="20" priority="6" operator="containsText" text="check">
      <formula>NOT(ISERROR(SEARCH("check",I109)))</formula>
    </cfRule>
    <cfRule type="containsText" dxfId="19" priority="7" operator="containsText" text="false">
      <formula>NOT(ISERROR(SEARCH("false",I109)))</formula>
    </cfRule>
  </conditionalFormatting>
  <conditionalFormatting sqref="I135:I155">
    <cfRule type="containsText" dxfId="18" priority="4" operator="containsText" text="check">
      <formula>NOT(ISERROR(SEARCH("check",I135)))</formula>
    </cfRule>
    <cfRule type="containsText" dxfId="17" priority="5" operator="containsText" text="false">
      <formula>NOT(ISERROR(SEARCH("false",I135)))</formula>
    </cfRule>
  </conditionalFormatting>
  <conditionalFormatting sqref="I161:I181">
    <cfRule type="containsText" dxfId="16" priority="2" operator="containsText" text="check">
      <formula>NOT(ISERROR(SEARCH("check",I161)))</formula>
    </cfRule>
    <cfRule type="containsText" dxfId="15" priority="3" operator="containsText" text="false">
      <formula>NOT(ISERROR(SEARCH("false",I161)))</formula>
    </cfRule>
  </conditionalFormatting>
  <conditionalFormatting sqref="I1:I1048576">
    <cfRule type="containsText" dxfId="14" priority="1" operator="containsText" text="check">
      <formula>NOT(ISERROR(SEARCH("check",I1)))</formula>
    </cfRule>
  </conditionalFormatting>
  <pageMargins left="0.7" right="0.7" top="0.75" bottom="0.75" header="0.3" footer="0.3"/>
  <pageSetup paperSize="9" orientation="portrait" r:id="rId1"/>
  <headerFooter>
    <oddHeader>&amp;C&amp;B&amp;"Arial"&amp;12&amp;Kff0000​‌OFFICIAL:Sensitive‌​</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X284"/>
  <sheetViews>
    <sheetView showGridLines="0" zoomScale="70" zoomScaleNormal="70" workbookViewId="0">
      <pane xSplit="1" ySplit="5" topLeftCell="B6" activePane="bottomRight" state="frozen"/>
      <selection pane="topRight" activeCell="B1" sqref="B1"/>
      <selection pane="bottomLeft" activeCell="A6" sqref="A6"/>
      <selection pane="bottomRight" activeCell="E40" sqref="E40"/>
    </sheetView>
  </sheetViews>
  <sheetFormatPr defaultRowHeight="15" outlineLevelRow="1" outlineLevelCol="1" x14ac:dyDescent="0.25"/>
  <cols>
    <col min="1" max="1" width="29.7109375" style="51" hidden="1" customWidth="1" outlineLevel="1"/>
    <col min="2" max="2" width="29.7109375" style="39" bestFit="1" customWidth="1" collapsed="1"/>
    <col min="3" max="3" width="27.28515625" style="39" bestFit="1" customWidth="1"/>
    <col min="4" max="4" width="19.5703125" style="39" customWidth="1"/>
    <col min="5" max="5" width="16" style="39" customWidth="1"/>
    <col min="6" max="6" width="19.5703125" style="39" customWidth="1"/>
    <col min="7" max="7" width="15.7109375" style="39" customWidth="1"/>
    <col min="8" max="8" width="19.5703125" style="39" customWidth="1"/>
    <col min="9" max="9" width="15.7109375" style="39" customWidth="1"/>
    <col min="10" max="10" width="19.5703125" style="39" bestFit="1" customWidth="1"/>
    <col min="11" max="11" width="16" style="39" bestFit="1" customWidth="1"/>
    <col min="12" max="12" width="19.5703125" style="39" bestFit="1" customWidth="1"/>
    <col min="13" max="13" width="19.7109375" style="39" bestFit="1" customWidth="1"/>
    <col min="14" max="14" width="8.5703125" customWidth="1"/>
    <col min="15" max="15" width="24.28515625" customWidth="1"/>
  </cols>
  <sheetData>
    <row r="1" spans="1:24" ht="23.25" x14ac:dyDescent="0.35">
      <c r="B1" s="38" t="s">
        <v>108</v>
      </c>
      <c r="C1" s="38"/>
      <c r="L1" s="39">
        <v>10</v>
      </c>
    </row>
    <row r="2" spans="1:24" s="51" customFormat="1" ht="23.25" hidden="1" outlineLevel="1" x14ac:dyDescent="0.35">
      <c r="B2" s="52"/>
      <c r="C2" s="53">
        <v>5</v>
      </c>
      <c r="D2" s="53"/>
      <c r="E2" s="53">
        <v>6</v>
      </c>
      <c r="F2" s="53"/>
      <c r="G2" s="53">
        <v>7</v>
      </c>
      <c r="H2" s="53"/>
      <c r="I2" s="53">
        <v>8</v>
      </c>
      <c r="J2" s="53"/>
      <c r="K2" s="53">
        <v>9</v>
      </c>
      <c r="L2" s="53">
        <v>11</v>
      </c>
      <c r="M2" s="53">
        <v>16</v>
      </c>
    </row>
    <row r="3" spans="1:24" ht="30" customHeight="1" collapsed="1" x14ac:dyDescent="0.25">
      <c r="B3" s="33" t="s">
        <v>0</v>
      </c>
      <c r="C3" s="294" t="s" vm="29">
        <v>63</v>
      </c>
      <c r="D3" s="294"/>
      <c r="E3" s="291" t="s" vm="30">
        <v>64</v>
      </c>
      <c r="F3" s="291"/>
      <c r="G3" s="291" t="s" vm="31">
        <v>65</v>
      </c>
      <c r="H3" s="291"/>
      <c r="I3" s="291" t="s" vm="32">
        <v>66</v>
      </c>
      <c r="J3" s="291"/>
      <c r="K3" s="291" t="s">
        <v>67</v>
      </c>
      <c r="L3" s="291"/>
      <c r="M3" s="32" t="s" vm="33">
        <v>68</v>
      </c>
      <c r="N3" s="19"/>
      <c r="O3" s="4"/>
    </row>
    <row r="4" spans="1:24" x14ac:dyDescent="0.25">
      <c r="B4" s="40"/>
      <c r="C4" s="40" t="s">
        <v>98</v>
      </c>
      <c r="D4" s="40" t="s">
        <v>96</v>
      </c>
      <c r="E4" s="40" t="s">
        <v>98</v>
      </c>
      <c r="F4" s="40" t="s">
        <v>96</v>
      </c>
      <c r="G4" s="40" t="s">
        <v>98</v>
      </c>
      <c r="H4" s="40" t="s">
        <v>96</v>
      </c>
      <c r="I4" s="40" t="s">
        <v>98</v>
      </c>
      <c r="J4" s="40" t="s">
        <v>96</v>
      </c>
      <c r="K4" s="40" t="s">
        <v>98</v>
      </c>
      <c r="L4" s="40" t="s">
        <v>96</v>
      </c>
      <c r="M4" s="31"/>
      <c r="N4" s="6"/>
      <c r="Q4" s="34"/>
      <c r="R4" s="34"/>
      <c r="S4" s="300"/>
      <c r="T4" s="300"/>
      <c r="U4" s="34"/>
      <c r="V4" s="34"/>
      <c r="W4" s="34"/>
      <c r="X4" s="34"/>
    </row>
    <row r="5" spans="1:24" x14ac:dyDescent="0.25">
      <c r="B5" s="41" t="s">
        <v>26</v>
      </c>
      <c r="C5" s="42"/>
      <c r="Q5" s="34"/>
      <c r="R5" s="34"/>
      <c r="S5" s="34"/>
      <c r="T5" s="34"/>
      <c r="U5" s="34"/>
      <c r="V5" s="34"/>
      <c r="W5" s="34"/>
      <c r="X5" s="6"/>
    </row>
    <row r="6" spans="1:24" x14ac:dyDescent="0.25">
      <c r="A6" s="51" t="str">
        <f>B6&amp;"-"&amp;$B$5</f>
        <v>AIA-Industry Aggregate</v>
      </c>
      <c r="B6" s="39" t="s">
        <v>1</v>
      </c>
      <c r="C6" s="35" t="e">
        <v>#N/A</v>
      </c>
      <c r="D6" s="36">
        <f>IFERROR(C6/SUM($C6,$E6,$G6,$I6,$K6),0)</f>
        <v>0</v>
      </c>
      <c r="E6" s="35">
        <v>269085</v>
      </c>
      <c r="F6" s="36">
        <f>IFERROR(E6/SUM($C6,$E6,$G6,$I6,$K6),0)</f>
        <v>0</v>
      </c>
      <c r="G6" s="35">
        <v>211806</v>
      </c>
      <c r="H6" s="36">
        <f>IFERROR(G6/SUM($C6,$E6,$G6,$I6,$K6),0)</f>
        <v>0</v>
      </c>
      <c r="I6" s="35">
        <v>129388</v>
      </c>
      <c r="J6" s="36">
        <f>IFERROR(I6/SUM($C6,$E6,$G6,$I6,$K6),0)</f>
        <v>0</v>
      </c>
      <c r="K6" s="35">
        <v>54529</v>
      </c>
      <c r="L6" s="36">
        <f>IFERROR(K6/SUM($C6,$E6,$G6,$I6,$K6),0)</f>
        <v>0</v>
      </c>
      <c r="M6" s="35">
        <v>3.9103130208932368</v>
      </c>
    </row>
    <row r="7" spans="1:24" x14ac:dyDescent="0.25">
      <c r="A7" s="51" t="str">
        <f t="shared" ref="A7:A26" si="0">B7&amp;"-"&amp;$B$5</f>
        <v>Allianz-Industry Aggregate</v>
      </c>
      <c r="B7" s="39" t="s" vm="1">
        <v>2</v>
      </c>
      <c r="C7" s="35">
        <v>53</v>
      </c>
      <c r="D7" s="36">
        <f t="shared" ref="D7:F26" si="1">IFERROR(C7/SUM($C7,$E7,$G7,$I7,$K7),0)</f>
        <v>3.4958116219246751E-3</v>
      </c>
      <c r="E7" s="35">
        <v>3302</v>
      </c>
      <c r="F7" s="36">
        <f t="shared" si="1"/>
        <v>0.21779565991689204</v>
      </c>
      <c r="G7" s="35">
        <v>4103</v>
      </c>
      <c r="H7" s="36">
        <f t="shared" ref="H7:H26" si="2">IFERROR(G7/SUM($C7,$E7,$G7,$I7,$K7),0)</f>
        <v>0.27062858650484795</v>
      </c>
      <c r="I7" s="35">
        <v>4702</v>
      </c>
      <c r="J7" s="36">
        <f t="shared" ref="J7:J26" si="3">IFERROR(I7/SUM($C7,$E7,$G7,$I7,$K7),0)</f>
        <v>0.31013785370358155</v>
      </c>
      <c r="K7" s="35">
        <v>3001</v>
      </c>
      <c r="L7" s="36">
        <f t="shared" ref="L7:L26" si="4">IFERROR(K7/SUM($C7,$E7,$G7,$I7,$K7),0)</f>
        <v>0.19794208825275378</v>
      </c>
      <c r="M7" s="35">
        <v>8.2094402888831564</v>
      </c>
    </row>
    <row r="8" spans="1:24" x14ac:dyDescent="0.25">
      <c r="A8" s="51" t="str">
        <f t="shared" si="0"/>
        <v>AMP-Industry Aggregate</v>
      </c>
      <c r="B8" s="39" t="s" vm="2">
        <v>3</v>
      </c>
      <c r="C8" s="35">
        <v>115491</v>
      </c>
      <c r="D8" s="36">
        <f t="shared" si="1"/>
        <v>0.14519426117391479</v>
      </c>
      <c r="E8" s="35">
        <v>237801</v>
      </c>
      <c r="F8" s="36">
        <f t="shared" si="1"/>
        <v>0.2989613086856821</v>
      </c>
      <c r="G8" s="35">
        <v>254388</v>
      </c>
      <c r="H8" s="36">
        <f t="shared" si="2"/>
        <v>0.31981433801343684</v>
      </c>
      <c r="I8" s="35">
        <v>111707</v>
      </c>
      <c r="J8" s="36">
        <f t="shared" si="3"/>
        <v>0.14043704992557429</v>
      </c>
      <c r="K8" s="35">
        <v>76037</v>
      </c>
      <c r="L8" s="36">
        <f t="shared" si="4"/>
        <v>9.5593042201391962E-2</v>
      </c>
      <c r="M8" s="35">
        <v>6.4907830200112642</v>
      </c>
    </row>
    <row r="9" spans="1:24" x14ac:dyDescent="0.25">
      <c r="A9" s="51" t="str">
        <f t="shared" si="0"/>
        <v>Clearview-Industry Aggregate</v>
      </c>
      <c r="B9" s="39" t="s" vm="3">
        <v>4</v>
      </c>
      <c r="C9" s="35">
        <v>16794</v>
      </c>
      <c r="D9" s="36">
        <f t="shared" si="1"/>
        <v>0.29720737620783633</v>
      </c>
      <c r="E9" s="35">
        <v>19408</v>
      </c>
      <c r="F9" s="36">
        <f t="shared" si="1"/>
        <v>0.34346795030616217</v>
      </c>
      <c r="G9" s="35">
        <v>14772</v>
      </c>
      <c r="H9" s="36">
        <f t="shared" si="2"/>
        <v>0.26142356563904717</v>
      </c>
      <c r="I9" s="35">
        <v>2987</v>
      </c>
      <c r="J9" s="36">
        <f t="shared" si="3"/>
        <v>5.2861643011361627E-2</v>
      </c>
      <c r="K9" s="35">
        <v>2545</v>
      </c>
      <c r="L9" s="36">
        <f t="shared" si="4"/>
        <v>4.503946483559268E-2</v>
      </c>
      <c r="M9" s="35">
        <v>3.9851124216107814</v>
      </c>
    </row>
    <row r="10" spans="1:24" x14ac:dyDescent="0.25">
      <c r="A10" s="51" t="str">
        <f t="shared" si="0"/>
        <v>CMLA-Industry Aggregate</v>
      </c>
      <c r="B10" s="39" t="s" vm="4">
        <v>5</v>
      </c>
      <c r="C10" s="35">
        <v>356987</v>
      </c>
      <c r="D10" s="36">
        <f t="shared" si="1"/>
        <v>0.38025276545432274</v>
      </c>
      <c r="E10" s="35">
        <v>255029</v>
      </c>
      <c r="F10" s="36">
        <f t="shared" si="1"/>
        <v>0.27164989907489762</v>
      </c>
      <c r="G10" s="35">
        <v>185958</v>
      </c>
      <c r="H10" s="36">
        <f t="shared" si="2"/>
        <v>0.19807736348481864</v>
      </c>
      <c r="I10" s="35">
        <v>93754</v>
      </c>
      <c r="J10" s="36">
        <f t="shared" si="3"/>
        <v>9.9864190495465022E-2</v>
      </c>
      <c r="K10" s="35">
        <v>47087</v>
      </c>
      <c r="L10" s="36">
        <f t="shared" si="4"/>
        <v>5.0155781490495994E-2</v>
      </c>
      <c r="M10" s="35">
        <v>3.6014834597932905</v>
      </c>
    </row>
    <row r="11" spans="1:24" x14ac:dyDescent="0.25">
      <c r="A11" s="51" t="str">
        <f t="shared" si="0"/>
        <v>Hallmark-Industry Aggregate</v>
      </c>
      <c r="B11" s="39" t="s" vm="5">
        <v>6</v>
      </c>
      <c r="C11" s="35">
        <v>1016</v>
      </c>
      <c r="D11" s="36">
        <f t="shared" si="1"/>
        <v>0.28269337785197551</v>
      </c>
      <c r="E11" s="35">
        <v>306</v>
      </c>
      <c r="F11" s="36">
        <f t="shared" si="1"/>
        <v>8.5141903171953262E-2</v>
      </c>
      <c r="G11" s="35">
        <v>1110</v>
      </c>
      <c r="H11" s="36">
        <f t="shared" si="2"/>
        <v>0.30884808013355591</v>
      </c>
      <c r="I11" s="35">
        <v>841</v>
      </c>
      <c r="J11" s="36">
        <f t="shared" si="3"/>
        <v>0.23400111296605453</v>
      </c>
      <c r="K11" s="35">
        <v>321</v>
      </c>
      <c r="L11" s="36">
        <f t="shared" si="4"/>
        <v>8.9315525876460772E-2</v>
      </c>
      <c r="M11" s="35">
        <v>5.1968558708959378</v>
      </c>
    </row>
    <row r="12" spans="1:24" x14ac:dyDescent="0.25">
      <c r="A12" s="51" t="str">
        <f t="shared" si="0"/>
        <v>Hannover Re-Industry Aggregate</v>
      </c>
      <c r="B12" s="39" t="s" vm="6">
        <v>7</v>
      </c>
      <c r="C12" s="35">
        <v>93782</v>
      </c>
      <c r="D12" s="36">
        <f t="shared" si="1"/>
        <v>0.40175469410660969</v>
      </c>
      <c r="E12" s="35">
        <v>46756</v>
      </c>
      <c r="F12" s="36">
        <f t="shared" si="1"/>
        <v>0.2002990176968783</v>
      </c>
      <c r="G12" s="35">
        <v>52882</v>
      </c>
      <c r="H12" s="36">
        <f t="shared" si="2"/>
        <v>0.22654231871516636</v>
      </c>
      <c r="I12" s="35">
        <v>27639</v>
      </c>
      <c r="J12" s="36">
        <f t="shared" si="3"/>
        <v>0.11840329690572375</v>
      </c>
      <c r="K12" s="35">
        <v>12372</v>
      </c>
      <c r="L12" s="36">
        <f t="shared" si="4"/>
        <v>5.3000672575621917E-2</v>
      </c>
      <c r="M12" s="35">
        <v>3.5406260377904748</v>
      </c>
    </row>
    <row r="13" spans="1:24" x14ac:dyDescent="0.25">
      <c r="A13" s="51" t="str">
        <f t="shared" si="0"/>
        <v>HCF-Industry Aggregate</v>
      </c>
      <c r="B13" s="39" t="s" vm="7">
        <v>8</v>
      </c>
      <c r="C13" s="35">
        <v>134530</v>
      </c>
      <c r="D13" s="36">
        <f t="shared" si="1"/>
        <v>0.93110011419870575</v>
      </c>
      <c r="E13" s="35">
        <v>5920</v>
      </c>
      <c r="F13" s="36">
        <f t="shared" si="1"/>
        <v>4.0973111395646605E-2</v>
      </c>
      <c r="G13" s="35">
        <v>3200</v>
      </c>
      <c r="H13" s="36">
        <f t="shared" si="2"/>
        <v>2.2147627781430597E-2</v>
      </c>
      <c r="I13" s="35">
        <v>590</v>
      </c>
      <c r="J13" s="36">
        <f t="shared" si="3"/>
        <v>4.0834688722012668E-3</v>
      </c>
      <c r="K13" s="35">
        <v>245</v>
      </c>
      <c r="L13" s="36">
        <f t="shared" si="4"/>
        <v>1.6956777520157802E-3</v>
      </c>
      <c r="M13" s="35">
        <v>0.67263037685572902</v>
      </c>
    </row>
    <row r="14" spans="1:24" x14ac:dyDescent="0.25">
      <c r="A14" s="51" t="str">
        <f t="shared" si="0"/>
        <v>MetLife-Industry Aggregate</v>
      </c>
      <c r="B14" s="39" t="s" vm="8">
        <v>9</v>
      </c>
      <c r="C14" s="35">
        <v>182694</v>
      </c>
      <c r="D14" s="36">
        <f t="shared" si="1"/>
        <v>0.48402557180213379</v>
      </c>
      <c r="E14" s="35">
        <v>77190</v>
      </c>
      <c r="F14" s="36">
        <f t="shared" si="1"/>
        <v>0.20450553322718157</v>
      </c>
      <c r="G14" s="35">
        <v>75015</v>
      </c>
      <c r="H14" s="36">
        <f t="shared" si="2"/>
        <v>0.1987431347977332</v>
      </c>
      <c r="I14" s="35">
        <v>28147</v>
      </c>
      <c r="J14" s="36">
        <f t="shared" si="3"/>
        <v>7.4572059123532569E-2</v>
      </c>
      <c r="K14" s="35">
        <v>14401</v>
      </c>
      <c r="L14" s="36">
        <f t="shared" si="4"/>
        <v>3.8153701049418856E-2</v>
      </c>
      <c r="M14" s="35">
        <v>3.0625448272612572</v>
      </c>
    </row>
    <row r="15" spans="1:24" x14ac:dyDescent="0.25">
      <c r="A15" s="51" t="str">
        <f t="shared" si="0"/>
        <v>MLC-Industry Aggregate</v>
      </c>
      <c r="B15" s="39" t="s" vm="9">
        <v>10</v>
      </c>
      <c r="C15" s="35">
        <v>522310</v>
      </c>
      <c r="D15" s="36">
        <f t="shared" si="1"/>
        <v>0.40359808180605716</v>
      </c>
      <c r="E15" s="35">
        <v>363084</v>
      </c>
      <c r="F15" s="36">
        <f t="shared" si="1"/>
        <v>0.28056136381549363</v>
      </c>
      <c r="G15" s="35">
        <v>238974</v>
      </c>
      <c r="H15" s="36">
        <f t="shared" si="2"/>
        <v>0.18465939384947772</v>
      </c>
      <c r="I15" s="35">
        <v>118852</v>
      </c>
      <c r="J15" s="36">
        <f t="shared" si="3"/>
        <v>9.1839021306912572E-2</v>
      </c>
      <c r="K15" s="35">
        <v>50914</v>
      </c>
      <c r="L15" s="36">
        <f t="shared" si="4"/>
        <v>3.9342139222058918E-2</v>
      </c>
      <c r="M15" s="35">
        <v>3.7304737032787876</v>
      </c>
    </row>
    <row r="16" spans="1:24" x14ac:dyDescent="0.25">
      <c r="A16" s="51" t="str">
        <f t="shared" si="0"/>
        <v>NobleOak-Industry Aggregate</v>
      </c>
      <c r="B16" s="39" t="s" vm="10">
        <v>11</v>
      </c>
      <c r="C16" s="35">
        <v>1000</v>
      </c>
      <c r="D16" s="36">
        <f t="shared" si="1"/>
        <v>0.24987506246876562</v>
      </c>
      <c r="E16" s="35">
        <v>2897</v>
      </c>
      <c r="F16" s="36">
        <f t="shared" si="1"/>
        <v>0.723888055972014</v>
      </c>
      <c r="G16" s="35">
        <v>105</v>
      </c>
      <c r="H16" s="36">
        <f t="shared" si="2"/>
        <v>2.6236881559220389E-2</v>
      </c>
      <c r="I16" s="35">
        <v>0</v>
      </c>
      <c r="J16" s="36">
        <f t="shared" si="3"/>
        <v>0</v>
      </c>
      <c r="K16" s="35">
        <v>0</v>
      </c>
      <c r="L16" s="36">
        <f t="shared" si="4"/>
        <v>0</v>
      </c>
      <c r="M16" s="35">
        <v>1.1347451274362819</v>
      </c>
    </row>
    <row r="17" spans="1:13" x14ac:dyDescent="0.25">
      <c r="A17" s="51" t="str">
        <f t="shared" si="0"/>
        <v>OnePath-Industry Aggregate</v>
      </c>
      <c r="B17" s="39" t="s" vm="11">
        <v>12</v>
      </c>
      <c r="C17" s="35">
        <v>171357</v>
      </c>
      <c r="D17" s="36">
        <f t="shared" si="1"/>
        <v>0.21704029172266082</v>
      </c>
      <c r="E17" s="35">
        <v>260863</v>
      </c>
      <c r="F17" s="36">
        <f t="shared" si="1"/>
        <v>0.33040833826250732</v>
      </c>
      <c r="G17" s="35">
        <v>180371</v>
      </c>
      <c r="H17" s="36">
        <f t="shared" si="2"/>
        <v>0.22845739863739475</v>
      </c>
      <c r="I17" s="35">
        <v>84727</v>
      </c>
      <c r="J17" s="36">
        <f t="shared" si="3"/>
        <v>0.10731497865150465</v>
      </c>
      <c r="K17" s="35">
        <v>92199</v>
      </c>
      <c r="L17" s="36">
        <f t="shared" si="4"/>
        <v>0.11677899272593244</v>
      </c>
      <c r="M17" s="35">
        <v>6.2654967920577302</v>
      </c>
    </row>
    <row r="18" spans="1:13" x14ac:dyDescent="0.25">
      <c r="A18" s="51" t="str">
        <f t="shared" si="0"/>
        <v>QBE-Industry Aggregate</v>
      </c>
      <c r="B18" s="39" t="s" vm="12">
        <v>13</v>
      </c>
      <c r="C18" s="35">
        <v>542</v>
      </c>
      <c r="D18" s="36">
        <f t="shared" si="1"/>
        <v>0.18561643835616437</v>
      </c>
      <c r="E18" s="35">
        <v>603</v>
      </c>
      <c r="F18" s="36">
        <f t="shared" si="1"/>
        <v>0.20650684931506849</v>
      </c>
      <c r="G18" s="35">
        <v>677</v>
      </c>
      <c r="H18" s="36">
        <f t="shared" si="2"/>
        <v>0.23184931506849316</v>
      </c>
      <c r="I18" s="35">
        <v>1098</v>
      </c>
      <c r="J18" s="36">
        <f t="shared" si="3"/>
        <v>0.37602739726027395</v>
      </c>
      <c r="K18" s="35">
        <v>0</v>
      </c>
      <c r="L18" s="36">
        <f t="shared" si="4"/>
        <v>0</v>
      </c>
      <c r="M18" s="35">
        <v>4.6625856164383563</v>
      </c>
    </row>
    <row r="19" spans="1:13" x14ac:dyDescent="0.25">
      <c r="A19" s="51" t="str">
        <f t="shared" si="0"/>
        <v>Qinsure-Industry Aggregate</v>
      </c>
      <c r="B19" s="39" t="s" vm="13">
        <v>14</v>
      </c>
      <c r="C19" s="35">
        <v>52838</v>
      </c>
      <c r="D19" s="36">
        <f t="shared" si="1"/>
        <v>0.5387454627023941</v>
      </c>
      <c r="E19" s="35">
        <v>28512</v>
      </c>
      <c r="F19" s="36">
        <f t="shared" si="1"/>
        <v>0.29071332436069985</v>
      </c>
      <c r="G19" s="35">
        <v>12421</v>
      </c>
      <c r="H19" s="36">
        <f t="shared" si="2"/>
        <v>0.12664668216485175</v>
      </c>
      <c r="I19" s="35">
        <v>4262</v>
      </c>
      <c r="J19" s="36">
        <f t="shared" si="3"/>
        <v>4.3456095273053552E-2</v>
      </c>
      <c r="K19" s="35">
        <v>43</v>
      </c>
      <c r="L19" s="36">
        <f t="shared" si="4"/>
        <v>4.3843549900077493E-4</v>
      </c>
      <c r="M19" s="35">
        <v>1.5383478119009748</v>
      </c>
    </row>
    <row r="20" spans="1:13" x14ac:dyDescent="0.25">
      <c r="A20" s="51" t="str">
        <f t="shared" si="0"/>
        <v>St Andrews-Industry Aggregate</v>
      </c>
      <c r="B20" s="39" t="s" vm="14">
        <v>15</v>
      </c>
      <c r="C20" s="35">
        <v>20481</v>
      </c>
      <c r="D20" s="36">
        <f t="shared" si="1"/>
        <v>0.68049971757982519</v>
      </c>
      <c r="E20" s="35">
        <v>5063</v>
      </c>
      <c r="F20" s="36">
        <f t="shared" si="1"/>
        <v>0.16822274645313487</v>
      </c>
      <c r="G20" s="35">
        <v>4040</v>
      </c>
      <c r="H20" s="36">
        <f t="shared" si="2"/>
        <v>0.1342326477722032</v>
      </c>
      <c r="I20" s="35">
        <v>467</v>
      </c>
      <c r="J20" s="36">
        <f t="shared" si="3"/>
        <v>1.5516496660796757E-2</v>
      </c>
      <c r="K20" s="35">
        <v>46</v>
      </c>
      <c r="L20" s="36">
        <f t="shared" si="4"/>
        <v>1.5283915340399375E-3</v>
      </c>
      <c r="M20" s="35">
        <v>1.2546184005050338</v>
      </c>
    </row>
    <row r="21" spans="1:13" x14ac:dyDescent="0.25">
      <c r="A21" s="51" t="str">
        <f t="shared" si="0"/>
        <v>St George-Industry Aggregate</v>
      </c>
      <c r="B21" s="39" t="s" vm="15">
        <v>16</v>
      </c>
      <c r="C21" s="35">
        <v>1591</v>
      </c>
      <c r="D21" s="36">
        <f t="shared" si="1"/>
        <v>0.2155534480422707</v>
      </c>
      <c r="E21" s="35">
        <v>1567</v>
      </c>
      <c r="F21" s="36">
        <f t="shared" si="1"/>
        <v>0.21230185611705732</v>
      </c>
      <c r="G21" s="35">
        <v>2821</v>
      </c>
      <c r="H21" s="36">
        <f t="shared" si="2"/>
        <v>0.38219753420945674</v>
      </c>
      <c r="I21" s="35">
        <v>599</v>
      </c>
      <c r="J21" s="36">
        <f t="shared" si="3"/>
        <v>8.1154315133450755E-2</v>
      </c>
      <c r="K21" s="35">
        <v>803</v>
      </c>
      <c r="L21" s="36">
        <f t="shared" si="4"/>
        <v>0.10879284649776454</v>
      </c>
      <c r="M21" s="35">
        <v>6.429967324368481</v>
      </c>
    </row>
    <row r="22" spans="1:13" x14ac:dyDescent="0.25">
      <c r="A22" s="51" t="str">
        <f t="shared" si="0"/>
        <v>Suncorp-Industry Aggregate</v>
      </c>
      <c r="B22" s="39" t="s" vm="16">
        <v>17</v>
      </c>
      <c r="C22" s="35">
        <v>44701</v>
      </c>
      <c r="D22" s="36">
        <f t="shared" si="1"/>
        <v>0.11155727476915397</v>
      </c>
      <c r="E22" s="35">
        <v>134722</v>
      </c>
      <c r="F22" s="36">
        <f t="shared" si="1"/>
        <v>0.33621662091340154</v>
      </c>
      <c r="G22" s="35">
        <v>134604</v>
      </c>
      <c r="H22" s="36">
        <f t="shared" si="2"/>
        <v>0.33592213626154233</v>
      </c>
      <c r="I22" s="35">
        <v>57724</v>
      </c>
      <c r="J22" s="36">
        <f t="shared" si="3"/>
        <v>0.14405789867731469</v>
      </c>
      <c r="K22" s="35">
        <v>28949</v>
      </c>
      <c r="L22" s="36">
        <f t="shared" si="4"/>
        <v>7.2246069378587477E-2</v>
      </c>
      <c r="M22" s="35">
        <v>4.8446745125073862</v>
      </c>
    </row>
    <row r="23" spans="1:13" x14ac:dyDescent="0.25">
      <c r="A23" s="51" t="str">
        <f t="shared" si="0"/>
        <v>Swiss Re-Industry Aggregate</v>
      </c>
      <c r="B23" s="39" t="s" vm="17">
        <v>18</v>
      </c>
      <c r="C23" s="35">
        <v>2206</v>
      </c>
      <c r="D23" s="36">
        <f t="shared" si="1"/>
        <v>6.8466790813159525E-2</v>
      </c>
      <c r="E23" s="35">
        <v>9546</v>
      </c>
      <c r="F23" s="36">
        <f t="shared" si="1"/>
        <v>0.29627560521415269</v>
      </c>
      <c r="G23" s="35">
        <v>8860</v>
      </c>
      <c r="H23" s="36">
        <f t="shared" si="2"/>
        <v>0.27498448168839229</v>
      </c>
      <c r="I23" s="35">
        <v>6671</v>
      </c>
      <c r="J23" s="36">
        <f t="shared" si="3"/>
        <v>0.20704531346989447</v>
      </c>
      <c r="K23" s="35">
        <v>4937</v>
      </c>
      <c r="L23" s="36">
        <f t="shared" si="4"/>
        <v>0.15322780881440098</v>
      </c>
      <c r="M23" s="35">
        <v>7.0848267079050302</v>
      </c>
    </row>
    <row r="24" spans="1:13" x14ac:dyDescent="0.25">
      <c r="A24" s="51" t="str">
        <f t="shared" si="0"/>
        <v>TAL Life-Industry Aggregate</v>
      </c>
      <c r="B24" s="39" t="s" vm="18">
        <v>19</v>
      </c>
      <c r="C24" s="35">
        <v>386944</v>
      </c>
      <c r="D24" s="36">
        <f t="shared" si="1"/>
        <v>0.29117900920093281</v>
      </c>
      <c r="E24" s="35">
        <v>299892</v>
      </c>
      <c r="F24" s="36">
        <f t="shared" si="1"/>
        <v>0.2256715582288035</v>
      </c>
      <c r="G24" s="35">
        <v>341479</v>
      </c>
      <c r="H24" s="36">
        <f t="shared" si="2"/>
        <v>0.25696616792849958</v>
      </c>
      <c r="I24" s="35">
        <v>178551</v>
      </c>
      <c r="J24" s="36">
        <f t="shared" si="3"/>
        <v>0.1343613113831349</v>
      </c>
      <c r="K24" s="35">
        <v>122021</v>
      </c>
      <c r="L24" s="36">
        <f t="shared" si="4"/>
        <v>9.1821953258629213E-2</v>
      </c>
      <c r="M24" s="35">
        <v>4.8361214995085797</v>
      </c>
    </row>
    <row r="25" spans="1:13" x14ac:dyDescent="0.25">
      <c r="A25" s="51" t="str">
        <f t="shared" si="0"/>
        <v>Westpac-Industry Aggregate</v>
      </c>
      <c r="B25" s="39" t="s" vm="19">
        <v>20</v>
      </c>
      <c r="C25" s="35">
        <v>44588</v>
      </c>
      <c r="D25" s="36">
        <f t="shared" si="1"/>
        <v>0.1351868415068597</v>
      </c>
      <c r="E25" s="35">
        <v>120027</v>
      </c>
      <c r="F25" s="36">
        <f t="shared" si="1"/>
        <v>0.36391116501174864</v>
      </c>
      <c r="G25" s="35">
        <v>84838</v>
      </c>
      <c r="H25" s="36">
        <f t="shared" si="2"/>
        <v>0.25722125369514137</v>
      </c>
      <c r="I25" s="35">
        <v>44927</v>
      </c>
      <c r="J25" s="36">
        <f t="shared" si="3"/>
        <v>0.13621465928901691</v>
      </c>
      <c r="K25" s="35">
        <v>35445</v>
      </c>
      <c r="L25" s="36">
        <f t="shared" si="4"/>
        <v>0.10746608049723338</v>
      </c>
      <c r="M25" s="35">
        <v>5.0775175437547819</v>
      </c>
    </row>
    <row r="26" spans="1:13" x14ac:dyDescent="0.25">
      <c r="A26" s="51" t="str">
        <f t="shared" si="0"/>
        <v>Zurich-Industry Aggregate</v>
      </c>
      <c r="B26" s="39" t="s" vm="20">
        <v>21</v>
      </c>
      <c r="C26" s="35">
        <v>89422</v>
      </c>
      <c r="D26" s="36">
        <f t="shared" si="1"/>
        <v>0.41707438795166113</v>
      </c>
      <c r="E26" s="35">
        <v>67313</v>
      </c>
      <c r="F26" s="36">
        <f t="shared" si="1"/>
        <v>0.31395549502572256</v>
      </c>
      <c r="G26" s="35">
        <v>28205</v>
      </c>
      <c r="H26" s="36">
        <f t="shared" si="2"/>
        <v>0.13155133090488472</v>
      </c>
      <c r="I26" s="35">
        <v>20387</v>
      </c>
      <c r="J26" s="36">
        <f t="shared" si="3"/>
        <v>9.5087288890547239E-2</v>
      </c>
      <c r="K26" s="35">
        <v>9076</v>
      </c>
      <c r="L26" s="36">
        <f t="shared" si="4"/>
        <v>4.2331497227184323E-2</v>
      </c>
      <c r="M26" s="35">
        <v>3.3700298336201953</v>
      </c>
    </row>
    <row r="27" spans="1:13" x14ac:dyDescent="0.25">
      <c r="B27" s="42" t="s" vm="21">
        <v>22</v>
      </c>
      <c r="C27" s="42"/>
      <c r="D27" s="36"/>
      <c r="E27" s="35"/>
      <c r="F27" s="36"/>
      <c r="G27" s="35"/>
      <c r="H27" s="36"/>
      <c r="I27" s="35"/>
      <c r="J27" s="36"/>
      <c r="K27" s="35"/>
      <c r="L27" s="36"/>
      <c r="M27" s="44"/>
    </row>
    <row r="28" spans="1:13" x14ac:dyDescent="0.25">
      <c r="A28" s="51" t="str">
        <f>B28&amp;"-"&amp;$B$27</f>
        <v>AIA-Individual Advised</v>
      </c>
      <c r="B28" s="39" t="s">
        <v>1</v>
      </c>
      <c r="C28" s="35">
        <v>62354</v>
      </c>
      <c r="D28" s="36">
        <f>IFERROR(C28/SUM($C28,$E28,$G28,$I28,$K28),0)</f>
        <v>0.32457615208032942</v>
      </c>
      <c r="E28" s="35">
        <v>68513</v>
      </c>
      <c r="F28" s="36">
        <f>IFERROR(E28/SUM($C28,$E28,$G28,$I28,$K28),0)</f>
        <v>0.35663607639413042</v>
      </c>
      <c r="G28" s="35">
        <v>40502</v>
      </c>
      <c r="H28" s="36">
        <f>IFERROR(G28/SUM($C28,$E28,$G28,$I28,$K28),0)</f>
        <v>0.21082822772488535</v>
      </c>
      <c r="I28" s="35">
        <v>17108</v>
      </c>
      <c r="J28" s="36">
        <f>IFERROR(I28/SUM($C28,$E28,$G28,$I28,$K28),0)</f>
        <v>8.9053610190048357E-2</v>
      </c>
      <c r="K28" s="35">
        <v>3632</v>
      </c>
      <c r="L28" s="36">
        <f>IFERROR(K28/SUM($C28,$E28,$G28,$I28,$K28),0)</f>
        <v>1.8905933610606478E-2</v>
      </c>
      <c r="M28" s="35">
        <v>2.7928743430877589</v>
      </c>
    </row>
    <row r="29" spans="1:13" x14ac:dyDescent="0.25">
      <c r="A29" s="51" t="str">
        <f t="shared" ref="A29:A48" si="5">B29&amp;"-"&amp;$B$27</f>
        <v>Allianz-Individual Advised</v>
      </c>
      <c r="B29" s="39" t="s" vm="1">
        <v>2</v>
      </c>
      <c r="C29" s="35">
        <v>0</v>
      </c>
      <c r="D29" s="36">
        <f t="shared" ref="D29:D48" si="6">IFERROR(C29/SUM($C29,$E29,$G29,$I29,$K29),0)</f>
        <v>0</v>
      </c>
      <c r="E29" s="35">
        <v>0</v>
      </c>
      <c r="F29" s="36">
        <f t="shared" ref="F29:F48" si="7">IFERROR(E29/SUM($C29,$E29,$G29,$I29,$K29),0)</f>
        <v>0</v>
      </c>
      <c r="G29" s="35">
        <v>0</v>
      </c>
      <c r="H29" s="36">
        <f t="shared" ref="H29:H48" si="8">IFERROR(G29/SUM($C29,$E29,$G29,$I29,$K29),0)</f>
        <v>0</v>
      </c>
      <c r="I29" s="35">
        <v>0</v>
      </c>
      <c r="J29" s="36">
        <f t="shared" ref="J29:J48" si="9">IFERROR(I29/SUM($C29,$E29,$G29,$I29,$K29),0)</f>
        <v>0</v>
      </c>
      <c r="K29" s="35">
        <v>0</v>
      </c>
      <c r="L29" s="36">
        <f t="shared" ref="L29:L48" si="10">IFERROR(K29/SUM($C29,$E29,$G29,$I29,$K29),0)</f>
        <v>0</v>
      </c>
      <c r="M29" s="35">
        <v>0</v>
      </c>
    </row>
    <row r="30" spans="1:13" x14ac:dyDescent="0.25">
      <c r="A30" s="51" t="str">
        <f t="shared" si="5"/>
        <v>AMP-Individual Advised</v>
      </c>
      <c r="B30" s="39" t="s" vm="2">
        <v>3</v>
      </c>
      <c r="C30" s="35">
        <v>61467</v>
      </c>
      <c r="D30" s="36">
        <f t="shared" si="6"/>
        <v>0.11183524646984012</v>
      </c>
      <c r="E30" s="35">
        <v>180844</v>
      </c>
      <c r="F30" s="36">
        <f t="shared" si="7"/>
        <v>0.32903400707032665</v>
      </c>
      <c r="G30" s="35">
        <v>193897</v>
      </c>
      <c r="H30" s="36">
        <f t="shared" si="8"/>
        <v>0.35278309962683374</v>
      </c>
      <c r="I30" s="35">
        <v>71996</v>
      </c>
      <c r="J30" s="36">
        <f t="shared" si="9"/>
        <v>0.13099208363581449</v>
      </c>
      <c r="K30" s="35">
        <v>41417</v>
      </c>
      <c r="L30" s="36">
        <f t="shared" si="10"/>
        <v>7.5355563197184963E-2</v>
      </c>
      <c r="M30" s="35">
        <v>5.6974795428227578</v>
      </c>
    </row>
    <row r="31" spans="1:13" x14ac:dyDescent="0.25">
      <c r="A31" s="51" t="str">
        <f t="shared" si="5"/>
        <v>Clearview-Individual Advised</v>
      </c>
      <c r="B31" s="39" t="s" vm="3">
        <v>4</v>
      </c>
      <c r="C31" s="35">
        <v>13691</v>
      </c>
      <c r="D31" s="36">
        <f t="shared" si="6"/>
        <v>0.36741539865281914</v>
      </c>
      <c r="E31" s="35">
        <v>13135</v>
      </c>
      <c r="F31" s="36">
        <f t="shared" si="7"/>
        <v>0.35249443147357967</v>
      </c>
      <c r="G31" s="35">
        <v>8596</v>
      </c>
      <c r="H31" s="36">
        <f t="shared" si="8"/>
        <v>0.23068459329629928</v>
      </c>
      <c r="I31" s="35">
        <v>641</v>
      </c>
      <c r="J31" s="36">
        <f t="shared" si="9"/>
        <v>1.7202050291173551E-2</v>
      </c>
      <c r="K31" s="35">
        <v>1200</v>
      </c>
      <c r="L31" s="36">
        <f t="shared" si="10"/>
        <v>3.2203526286128333E-2</v>
      </c>
      <c r="M31" s="35">
        <v>3.5486388547428804</v>
      </c>
    </row>
    <row r="32" spans="1:13" x14ac:dyDescent="0.25">
      <c r="A32" s="51" t="str">
        <f t="shared" si="5"/>
        <v>CMLA-Individual Advised</v>
      </c>
      <c r="B32" s="39" t="s" vm="4">
        <v>5</v>
      </c>
      <c r="C32" s="35">
        <v>107446</v>
      </c>
      <c r="D32" s="36">
        <f t="shared" si="6"/>
        <v>0.34152884746807882</v>
      </c>
      <c r="E32" s="35">
        <v>112055</v>
      </c>
      <c r="F32" s="36">
        <f t="shared" si="7"/>
        <v>0.35617905741521855</v>
      </c>
      <c r="G32" s="35">
        <v>56289</v>
      </c>
      <c r="H32" s="36">
        <f t="shared" si="8"/>
        <v>0.17892073502159864</v>
      </c>
      <c r="I32" s="35">
        <v>24820</v>
      </c>
      <c r="J32" s="36">
        <f t="shared" si="9"/>
        <v>7.8893081121286193E-2</v>
      </c>
      <c r="K32" s="35">
        <v>13993</v>
      </c>
      <c r="L32" s="36">
        <f t="shared" si="10"/>
        <v>4.4478278973817793E-2</v>
      </c>
      <c r="M32" s="35">
        <v>3.3097671416186061</v>
      </c>
    </row>
    <row r="33" spans="1:13" x14ac:dyDescent="0.25">
      <c r="A33" s="51" t="str">
        <f t="shared" si="5"/>
        <v>Hallmark-Individual Advised</v>
      </c>
      <c r="B33" s="39" t="s" vm="5">
        <v>6</v>
      </c>
      <c r="C33" s="35">
        <v>0</v>
      </c>
      <c r="D33" s="36">
        <f t="shared" si="6"/>
        <v>0</v>
      </c>
      <c r="E33" s="35">
        <v>0</v>
      </c>
      <c r="F33" s="36">
        <f t="shared" si="7"/>
        <v>0</v>
      </c>
      <c r="G33" s="35">
        <v>248</v>
      </c>
      <c r="H33" s="36">
        <f t="shared" si="8"/>
        <v>0.38871473354231972</v>
      </c>
      <c r="I33" s="35">
        <v>174</v>
      </c>
      <c r="J33" s="36">
        <f t="shared" si="9"/>
        <v>0.27272727272727271</v>
      </c>
      <c r="K33" s="35">
        <v>216</v>
      </c>
      <c r="L33" s="36">
        <f t="shared" si="10"/>
        <v>0.33855799373040751</v>
      </c>
      <c r="M33" s="35">
        <v>10.103448275862069</v>
      </c>
    </row>
    <row r="34" spans="1:13" x14ac:dyDescent="0.25">
      <c r="A34" s="51" t="str">
        <f t="shared" si="5"/>
        <v>Hannover Re-Individual Advised</v>
      </c>
      <c r="B34" s="39" t="s" vm="6">
        <v>7</v>
      </c>
      <c r="C34" s="35">
        <v>0</v>
      </c>
      <c r="D34" s="36">
        <f t="shared" si="6"/>
        <v>0</v>
      </c>
      <c r="E34" s="35">
        <v>0</v>
      </c>
      <c r="F34" s="36">
        <f t="shared" si="7"/>
        <v>0</v>
      </c>
      <c r="G34" s="35">
        <v>0</v>
      </c>
      <c r="H34" s="36">
        <f t="shared" si="8"/>
        <v>0</v>
      </c>
      <c r="I34" s="35">
        <v>0</v>
      </c>
      <c r="J34" s="36">
        <f t="shared" si="9"/>
        <v>0</v>
      </c>
      <c r="K34" s="35">
        <v>0</v>
      </c>
      <c r="L34" s="36">
        <f t="shared" si="10"/>
        <v>0</v>
      </c>
      <c r="M34" s="35">
        <v>0</v>
      </c>
    </row>
    <row r="35" spans="1:13" x14ac:dyDescent="0.25">
      <c r="A35" s="51" t="str">
        <f t="shared" si="5"/>
        <v>HCF-Individual Advised</v>
      </c>
      <c r="B35" s="39" t="s" vm="7">
        <v>8</v>
      </c>
      <c r="C35" s="35">
        <v>0</v>
      </c>
      <c r="D35" s="36">
        <f t="shared" si="6"/>
        <v>0</v>
      </c>
      <c r="E35" s="35">
        <v>0</v>
      </c>
      <c r="F35" s="36">
        <f t="shared" si="7"/>
        <v>0</v>
      </c>
      <c r="G35" s="35">
        <v>0</v>
      </c>
      <c r="H35" s="36">
        <f t="shared" si="8"/>
        <v>0</v>
      </c>
      <c r="I35" s="35">
        <v>0</v>
      </c>
      <c r="J35" s="36">
        <f t="shared" si="9"/>
        <v>0</v>
      </c>
      <c r="K35" s="35">
        <v>0</v>
      </c>
      <c r="L35" s="36">
        <f t="shared" si="10"/>
        <v>0</v>
      </c>
      <c r="M35" s="35">
        <v>0</v>
      </c>
    </row>
    <row r="36" spans="1:13" x14ac:dyDescent="0.25">
      <c r="A36" s="51" t="str">
        <f t="shared" si="5"/>
        <v>MetLife-Individual Advised</v>
      </c>
      <c r="B36" s="39" t="s" vm="8">
        <v>9</v>
      </c>
      <c r="C36" s="35">
        <v>3419</v>
      </c>
      <c r="D36" s="36">
        <f t="shared" si="6"/>
        <v>0.53715632364493326</v>
      </c>
      <c r="E36" s="35">
        <v>2780</v>
      </c>
      <c r="F36" s="36">
        <f t="shared" si="7"/>
        <v>0.43676355066771405</v>
      </c>
      <c r="G36" s="35">
        <v>166</v>
      </c>
      <c r="H36" s="36">
        <f t="shared" si="8"/>
        <v>2.6080125687352709E-2</v>
      </c>
      <c r="I36" s="35">
        <v>0</v>
      </c>
      <c r="J36" s="36">
        <f t="shared" si="9"/>
        <v>0</v>
      </c>
      <c r="K36" s="35">
        <v>0</v>
      </c>
      <c r="L36" s="36">
        <f t="shared" si="10"/>
        <v>0</v>
      </c>
      <c r="M36" s="35">
        <v>0.91885310290652</v>
      </c>
    </row>
    <row r="37" spans="1:13" x14ac:dyDescent="0.25">
      <c r="A37" s="51" t="str">
        <f t="shared" si="5"/>
        <v>MLC-Individual Advised</v>
      </c>
      <c r="B37" s="39" t="s" vm="9">
        <v>10</v>
      </c>
      <c r="C37" s="35">
        <v>118812</v>
      </c>
      <c r="D37" s="36">
        <f t="shared" si="6"/>
        <v>0.21312104698593329</v>
      </c>
      <c r="E37" s="35">
        <v>186643</v>
      </c>
      <c r="F37" s="36">
        <f t="shared" si="7"/>
        <v>0.33479405760862158</v>
      </c>
      <c r="G37" s="35">
        <v>149784</v>
      </c>
      <c r="H37" s="36">
        <f t="shared" si="8"/>
        <v>0.26867759907872124</v>
      </c>
      <c r="I37" s="35">
        <v>70245</v>
      </c>
      <c r="J37" s="36">
        <f t="shared" si="9"/>
        <v>0.12600316420502039</v>
      </c>
      <c r="K37" s="35">
        <v>32002</v>
      </c>
      <c r="L37" s="36">
        <f t="shared" si="10"/>
        <v>5.7404132121703505E-2</v>
      </c>
      <c r="M37" s="35">
        <v>5.0212136505606075</v>
      </c>
    </row>
    <row r="38" spans="1:13" x14ac:dyDescent="0.25">
      <c r="A38" s="51" t="str">
        <f t="shared" si="5"/>
        <v>NobleOak-Individual Advised</v>
      </c>
      <c r="B38" s="39" t="s" vm="10">
        <v>11</v>
      </c>
      <c r="C38" s="35">
        <v>155</v>
      </c>
      <c r="D38" s="36">
        <f t="shared" si="6"/>
        <v>0.93939393939393945</v>
      </c>
      <c r="E38" s="35">
        <v>10</v>
      </c>
      <c r="F38" s="36">
        <f t="shared" si="7"/>
        <v>6.0606060606060608E-2</v>
      </c>
      <c r="G38" s="35">
        <v>0</v>
      </c>
      <c r="H38" s="36">
        <f t="shared" si="8"/>
        <v>0</v>
      </c>
      <c r="I38" s="35">
        <v>0</v>
      </c>
      <c r="J38" s="36">
        <f t="shared" si="9"/>
        <v>0</v>
      </c>
      <c r="K38" s="35">
        <v>0</v>
      </c>
      <c r="L38" s="36">
        <f t="shared" si="10"/>
        <v>0</v>
      </c>
      <c r="M38" s="35">
        <v>0.54545454545454541</v>
      </c>
    </row>
    <row r="39" spans="1:13" x14ac:dyDescent="0.25">
      <c r="A39" s="51" t="str">
        <f t="shared" si="5"/>
        <v>OnePath-Individual Advised</v>
      </c>
      <c r="B39" s="39" t="s" vm="11">
        <v>12</v>
      </c>
      <c r="C39" s="35">
        <v>43776</v>
      </c>
      <c r="D39" s="36">
        <f t="shared" si="6"/>
        <v>0.11027116893585399</v>
      </c>
      <c r="E39" s="35">
        <v>186330</v>
      </c>
      <c r="F39" s="36">
        <f t="shared" si="7"/>
        <v>0.46936282227288184</v>
      </c>
      <c r="G39" s="35">
        <v>89328</v>
      </c>
      <c r="H39" s="36">
        <f t="shared" si="8"/>
        <v>0.2250160585412547</v>
      </c>
      <c r="I39" s="35">
        <v>33890</v>
      </c>
      <c r="J39" s="36">
        <f t="shared" si="9"/>
        <v>8.5368464803456057E-2</v>
      </c>
      <c r="K39" s="35">
        <v>43661</v>
      </c>
      <c r="L39" s="36">
        <f t="shared" si="10"/>
        <v>0.1099814854465534</v>
      </c>
      <c r="M39" s="35">
        <v>5.073945949378218</v>
      </c>
    </row>
    <row r="40" spans="1:13" x14ac:dyDescent="0.25">
      <c r="A40" s="51" t="str">
        <f t="shared" si="5"/>
        <v>QBE-Individual Advised</v>
      </c>
      <c r="B40" s="39" t="s" vm="12">
        <v>13</v>
      </c>
      <c r="C40" s="35">
        <v>0</v>
      </c>
      <c r="D40" s="36">
        <f t="shared" si="6"/>
        <v>0</v>
      </c>
      <c r="E40" s="35">
        <v>0</v>
      </c>
      <c r="F40" s="36">
        <f t="shared" si="7"/>
        <v>0</v>
      </c>
      <c r="G40" s="35">
        <v>0</v>
      </c>
      <c r="H40" s="36">
        <f t="shared" si="8"/>
        <v>0</v>
      </c>
      <c r="I40" s="35">
        <v>0</v>
      </c>
      <c r="J40" s="36">
        <f t="shared" si="9"/>
        <v>0</v>
      </c>
      <c r="K40" s="35">
        <v>0</v>
      </c>
      <c r="L40" s="36">
        <f t="shared" si="10"/>
        <v>0</v>
      </c>
      <c r="M40" s="35">
        <v>0</v>
      </c>
    </row>
    <row r="41" spans="1:13" x14ac:dyDescent="0.25">
      <c r="A41" s="51" t="str">
        <f t="shared" si="5"/>
        <v>Qinsure-Individual Advised</v>
      </c>
      <c r="B41" s="39" t="s" vm="13">
        <v>14</v>
      </c>
      <c r="C41" s="35">
        <v>0</v>
      </c>
      <c r="D41" s="36">
        <f t="shared" si="6"/>
        <v>0</v>
      </c>
      <c r="E41" s="35">
        <v>0</v>
      </c>
      <c r="F41" s="36">
        <f t="shared" si="7"/>
        <v>0</v>
      </c>
      <c r="G41" s="35">
        <v>0</v>
      </c>
      <c r="H41" s="36">
        <f t="shared" si="8"/>
        <v>0</v>
      </c>
      <c r="I41" s="35">
        <v>0</v>
      </c>
      <c r="J41" s="36">
        <f t="shared" si="9"/>
        <v>0</v>
      </c>
      <c r="K41" s="35">
        <v>0</v>
      </c>
      <c r="L41" s="36">
        <f t="shared" si="10"/>
        <v>0</v>
      </c>
      <c r="M41" s="35">
        <v>0</v>
      </c>
    </row>
    <row r="42" spans="1:13" x14ac:dyDescent="0.25">
      <c r="A42" s="51" t="str">
        <f t="shared" si="5"/>
        <v>St Andrews-Individual Advised</v>
      </c>
      <c r="B42" s="39" t="s" vm="14">
        <v>15</v>
      </c>
      <c r="C42" s="35">
        <v>0</v>
      </c>
      <c r="D42" s="36">
        <f t="shared" si="6"/>
        <v>0</v>
      </c>
      <c r="E42" s="35">
        <v>0</v>
      </c>
      <c r="F42" s="36">
        <f t="shared" si="7"/>
        <v>0</v>
      </c>
      <c r="G42" s="35">
        <v>0</v>
      </c>
      <c r="H42" s="36">
        <f t="shared" si="8"/>
        <v>0</v>
      </c>
      <c r="I42" s="35">
        <v>0</v>
      </c>
      <c r="J42" s="36">
        <f t="shared" si="9"/>
        <v>0</v>
      </c>
      <c r="K42" s="35">
        <v>0</v>
      </c>
      <c r="L42" s="36">
        <f t="shared" si="10"/>
        <v>0</v>
      </c>
      <c r="M42" s="35">
        <v>0</v>
      </c>
    </row>
    <row r="43" spans="1:13" x14ac:dyDescent="0.25">
      <c r="A43" s="51" t="str">
        <f t="shared" si="5"/>
        <v>St George-Individual Advised</v>
      </c>
      <c r="B43" s="39" t="s" vm="15">
        <v>16</v>
      </c>
      <c r="C43" s="35">
        <v>142</v>
      </c>
      <c r="D43" s="36">
        <f t="shared" si="6"/>
        <v>4.5703250724171224E-2</v>
      </c>
      <c r="E43" s="35">
        <v>443</v>
      </c>
      <c r="F43" s="36">
        <f t="shared" si="7"/>
        <v>0.14258126810428065</v>
      </c>
      <c r="G43" s="35">
        <v>1890</v>
      </c>
      <c r="H43" s="36">
        <f t="shared" si="8"/>
        <v>0.60830383006115218</v>
      </c>
      <c r="I43" s="35">
        <v>0</v>
      </c>
      <c r="J43" s="36">
        <f t="shared" si="9"/>
        <v>0</v>
      </c>
      <c r="K43" s="35">
        <v>632</v>
      </c>
      <c r="L43" s="36">
        <f t="shared" si="10"/>
        <v>0.20341165111039589</v>
      </c>
      <c r="M43" s="35">
        <v>10.00291881618246</v>
      </c>
    </row>
    <row r="44" spans="1:13" x14ac:dyDescent="0.25">
      <c r="A44" s="51" t="str">
        <f t="shared" si="5"/>
        <v>Suncorp-Individual Advised</v>
      </c>
      <c r="B44" s="39" t="s" vm="16">
        <v>17</v>
      </c>
      <c r="C44" s="35">
        <v>27626</v>
      </c>
      <c r="D44" s="36">
        <f t="shared" si="6"/>
        <v>8.7660400827547696E-2</v>
      </c>
      <c r="E44" s="35">
        <v>111536</v>
      </c>
      <c r="F44" s="36">
        <f t="shared" si="7"/>
        <v>0.35391625521976977</v>
      </c>
      <c r="G44" s="35">
        <v>112798</v>
      </c>
      <c r="H44" s="36">
        <f t="shared" si="8"/>
        <v>0.35792072296190997</v>
      </c>
      <c r="I44" s="35">
        <v>41570</v>
      </c>
      <c r="J44" s="36">
        <f t="shared" si="9"/>
        <v>0.13190627895464987</v>
      </c>
      <c r="K44" s="35">
        <v>21618</v>
      </c>
      <c r="L44" s="36">
        <f t="shared" si="10"/>
        <v>6.8596342036122707E-2</v>
      </c>
      <c r="M44" s="35">
        <v>4.600442064099294</v>
      </c>
    </row>
    <row r="45" spans="1:13" x14ac:dyDescent="0.25">
      <c r="A45" s="51" t="str">
        <f t="shared" si="5"/>
        <v>Swiss Re-Individual Advised</v>
      </c>
      <c r="B45" s="39" t="s" vm="17">
        <v>18</v>
      </c>
      <c r="C45" s="35">
        <v>0</v>
      </c>
      <c r="D45" s="36">
        <f t="shared" si="6"/>
        <v>0</v>
      </c>
      <c r="E45" s="35">
        <v>0</v>
      </c>
      <c r="F45" s="36">
        <f t="shared" si="7"/>
        <v>0</v>
      </c>
      <c r="G45" s="35">
        <v>0</v>
      </c>
      <c r="H45" s="36">
        <f t="shared" si="8"/>
        <v>0</v>
      </c>
      <c r="I45" s="35">
        <v>0</v>
      </c>
      <c r="J45" s="36">
        <f t="shared" si="9"/>
        <v>0</v>
      </c>
      <c r="K45" s="35">
        <v>0</v>
      </c>
      <c r="L45" s="36">
        <f t="shared" si="10"/>
        <v>0</v>
      </c>
      <c r="M45" s="35">
        <v>0</v>
      </c>
    </row>
    <row r="46" spans="1:13" x14ac:dyDescent="0.25">
      <c r="A46" s="51" t="str">
        <f t="shared" si="5"/>
        <v>TAL Life-Individual Advised</v>
      </c>
      <c r="B46" s="39" t="s" vm="18">
        <v>19</v>
      </c>
      <c r="C46" s="35">
        <v>12246</v>
      </c>
      <c r="D46" s="36">
        <f t="shared" si="6"/>
        <v>4.8681977014601412E-2</v>
      </c>
      <c r="E46" s="35">
        <v>88187</v>
      </c>
      <c r="F46" s="36">
        <f t="shared" si="7"/>
        <v>0.35057304482987545</v>
      </c>
      <c r="G46" s="35">
        <v>88791</v>
      </c>
      <c r="H46" s="36">
        <f t="shared" si="8"/>
        <v>0.35297414838342922</v>
      </c>
      <c r="I46" s="35">
        <v>31458</v>
      </c>
      <c r="J46" s="36">
        <f t="shared" si="9"/>
        <v>0.12505615163525488</v>
      </c>
      <c r="K46" s="35">
        <v>30869</v>
      </c>
      <c r="L46" s="36">
        <f t="shared" si="10"/>
        <v>0.12271467813683905</v>
      </c>
      <c r="M46" s="35">
        <v>5.4553028239353489</v>
      </c>
    </row>
    <row r="47" spans="1:13" x14ac:dyDescent="0.25">
      <c r="A47" s="51" t="str">
        <f t="shared" si="5"/>
        <v>Westpac-Individual Advised</v>
      </c>
      <c r="B47" s="39" t="s" vm="19">
        <v>20</v>
      </c>
      <c r="C47" s="35">
        <v>28080</v>
      </c>
      <c r="D47" s="36">
        <f t="shared" si="6"/>
        <v>0.10759445168212124</v>
      </c>
      <c r="E47" s="35">
        <v>105257</v>
      </c>
      <c r="F47" s="36">
        <f t="shared" si="7"/>
        <v>0.40331443022453828</v>
      </c>
      <c r="G47" s="35">
        <v>71673</v>
      </c>
      <c r="H47" s="36">
        <f t="shared" si="8"/>
        <v>0.27463023986512375</v>
      </c>
      <c r="I47" s="35">
        <v>30978</v>
      </c>
      <c r="J47" s="36">
        <f t="shared" si="9"/>
        <v>0.11869875086213504</v>
      </c>
      <c r="K47" s="35">
        <v>24992</v>
      </c>
      <c r="L47" s="36">
        <f t="shared" si="10"/>
        <v>9.5762127366081695E-2</v>
      </c>
      <c r="M47" s="35">
        <v>4.7060789795097824</v>
      </c>
    </row>
    <row r="48" spans="1:13" x14ac:dyDescent="0.25">
      <c r="A48" s="51" t="str">
        <f t="shared" si="5"/>
        <v>Zurich-Individual Advised</v>
      </c>
      <c r="B48" s="39" t="s" vm="20">
        <v>21</v>
      </c>
      <c r="C48" s="35">
        <v>83996</v>
      </c>
      <c r="D48" s="36">
        <f t="shared" si="6"/>
        <v>0.43250312807336427</v>
      </c>
      <c r="E48" s="35">
        <v>61232</v>
      </c>
      <c r="F48" s="36">
        <f t="shared" si="7"/>
        <v>0.31528919874980049</v>
      </c>
      <c r="G48" s="35">
        <v>25531</v>
      </c>
      <c r="H48" s="36">
        <f t="shared" si="8"/>
        <v>0.13146146677033504</v>
      </c>
      <c r="I48" s="35">
        <v>16110</v>
      </c>
      <c r="J48" s="36">
        <f t="shared" si="9"/>
        <v>8.2951871437472E-2</v>
      </c>
      <c r="K48" s="35">
        <v>7340</v>
      </c>
      <c r="L48" s="36">
        <f t="shared" si="10"/>
        <v>3.7794334969028211E-2</v>
      </c>
      <c r="M48" s="35">
        <v>3.1735853837772092</v>
      </c>
    </row>
    <row r="49" spans="1:13" x14ac:dyDescent="0.25">
      <c r="B49" s="42" t="s" vm="22">
        <v>28</v>
      </c>
      <c r="D49" s="36"/>
      <c r="E49" s="35"/>
      <c r="F49" s="36"/>
      <c r="G49" s="35"/>
      <c r="H49" s="36"/>
      <c r="I49" s="35"/>
      <c r="J49" s="36"/>
      <c r="K49" s="35"/>
      <c r="L49" s="36"/>
      <c r="M49" s="44"/>
    </row>
    <row r="50" spans="1:13" x14ac:dyDescent="0.25">
      <c r="A50" s="51" t="str">
        <f>B50&amp;"-"&amp;$B$49</f>
        <v>AIA-Individual Non-Advised</v>
      </c>
      <c r="B50" s="39" t="s">
        <v>1</v>
      </c>
      <c r="C50" s="35">
        <v>4080</v>
      </c>
      <c r="D50" s="36">
        <f>IFERROR(C50/SUM($C50,$E50,$G50,$I50,$K50),0)</f>
        <v>0.33434401376710643</v>
      </c>
      <c r="E50" s="35">
        <v>6592</v>
      </c>
      <c r="F50" s="36">
        <f>IFERROR(E50/SUM($C50,$E50,$G50,$I50,$K50),0)</f>
        <v>0.54019503400803082</v>
      </c>
      <c r="G50" s="35">
        <v>416</v>
      </c>
      <c r="H50" s="36">
        <f>IFERROR(G50/SUM($C50,$E50,$G50,$I50,$K50),0)</f>
        <v>3.4089977874293208E-2</v>
      </c>
      <c r="I50" s="35">
        <v>1115</v>
      </c>
      <c r="J50" s="36">
        <f>IFERROR(I50/SUM($C50,$E50,$G50,$I50,$K50),0)</f>
        <v>9.1370974350569525E-2</v>
      </c>
      <c r="K50" s="35">
        <v>0</v>
      </c>
      <c r="L50" s="36">
        <f>IFERROR(K50/SUM($C50,$E50,$G50,$I50,$K50),0)</f>
        <v>0</v>
      </c>
      <c r="M50" s="35">
        <v>1.8011144800458903</v>
      </c>
    </row>
    <row r="51" spans="1:13" x14ac:dyDescent="0.25">
      <c r="A51" s="51" t="str">
        <f t="shared" ref="A51:A70" si="11">B51&amp;"-"&amp;$B$49</f>
        <v>Allianz-Individual Non-Advised</v>
      </c>
      <c r="B51" s="39" t="s" vm="1">
        <v>2</v>
      </c>
      <c r="C51" s="35">
        <v>53</v>
      </c>
      <c r="D51" s="36">
        <f t="shared" ref="D51:D70" si="12">IFERROR(C51/SUM($C51,$E51,$G51,$I51,$K51),0)</f>
        <v>3.4958116219246751E-3</v>
      </c>
      <c r="E51" s="35">
        <v>3302</v>
      </c>
      <c r="F51" s="36">
        <f t="shared" ref="F51:F70" si="13">IFERROR(E51/SUM($C51,$E51,$G51,$I51,$K51),0)</f>
        <v>0.21779565991689204</v>
      </c>
      <c r="G51" s="35">
        <v>4103</v>
      </c>
      <c r="H51" s="36">
        <f t="shared" ref="H51:H70" si="14">IFERROR(G51/SUM($C51,$E51,$G51,$I51,$K51),0)</f>
        <v>0.27062858650484795</v>
      </c>
      <c r="I51" s="35">
        <v>4702</v>
      </c>
      <c r="J51" s="36">
        <f t="shared" ref="J51:J70" si="15">IFERROR(I51/SUM($C51,$E51,$G51,$I51,$K51),0)</f>
        <v>0.31013785370358155</v>
      </c>
      <c r="K51" s="35">
        <v>3001</v>
      </c>
      <c r="L51" s="36">
        <f t="shared" ref="L51:L70" si="16">IFERROR(K51/SUM($C51,$E51,$G51,$I51,$K51),0)</f>
        <v>0.19794208825275378</v>
      </c>
      <c r="M51" s="35">
        <v>8.2094402888831564</v>
      </c>
    </row>
    <row r="52" spans="1:13" x14ac:dyDescent="0.25">
      <c r="A52" s="51" t="str">
        <f t="shared" si="11"/>
        <v>AMP-Individual Non-Advised</v>
      </c>
      <c r="B52" s="39" t="s" vm="2">
        <v>3</v>
      </c>
      <c r="C52" s="35">
        <v>904</v>
      </c>
      <c r="D52" s="36">
        <f t="shared" si="12"/>
        <v>0.11179816967598318</v>
      </c>
      <c r="E52" s="35">
        <v>1519</v>
      </c>
      <c r="F52" s="36">
        <f t="shared" si="13"/>
        <v>0.1878555528073213</v>
      </c>
      <c r="G52" s="35">
        <v>2658</v>
      </c>
      <c r="H52" s="36">
        <f t="shared" si="14"/>
        <v>0.32871629977739303</v>
      </c>
      <c r="I52" s="35">
        <v>1312</v>
      </c>
      <c r="J52" s="36">
        <f t="shared" si="15"/>
        <v>0.16225575068018797</v>
      </c>
      <c r="K52" s="35">
        <v>1693</v>
      </c>
      <c r="L52" s="36">
        <f t="shared" si="16"/>
        <v>0.20937422705911451</v>
      </c>
      <c r="M52" s="35">
        <v>8.6364906478102181</v>
      </c>
    </row>
    <row r="53" spans="1:13" x14ac:dyDescent="0.25">
      <c r="A53" s="51" t="str">
        <f t="shared" si="11"/>
        <v>Clearview-Individual Non-Advised</v>
      </c>
      <c r="B53" s="39" t="s" vm="3">
        <v>4</v>
      </c>
      <c r="C53" s="35">
        <v>3103</v>
      </c>
      <c r="D53" s="36">
        <f t="shared" si="12"/>
        <v>0.1612534428103726</v>
      </c>
      <c r="E53" s="35">
        <v>6273</v>
      </c>
      <c r="F53" s="36">
        <f t="shared" si="13"/>
        <v>0.32598867120511354</v>
      </c>
      <c r="G53" s="35">
        <v>6176</v>
      </c>
      <c r="H53" s="36">
        <f t="shared" si="14"/>
        <v>0.32094787715013251</v>
      </c>
      <c r="I53" s="35">
        <v>2346</v>
      </c>
      <c r="J53" s="36">
        <f t="shared" si="15"/>
        <v>0.12191446240191238</v>
      </c>
      <c r="K53" s="35">
        <v>1345</v>
      </c>
      <c r="L53" s="36">
        <f t="shared" si="16"/>
        <v>6.9895546432468952E-2</v>
      </c>
      <c r="M53" s="35">
        <v>4.8461956247158087</v>
      </c>
    </row>
    <row r="54" spans="1:13" x14ac:dyDescent="0.25">
      <c r="A54" s="51" t="str">
        <f t="shared" si="11"/>
        <v>CMLA-Individual Non-Advised</v>
      </c>
      <c r="B54" s="39" t="s" vm="4">
        <v>5</v>
      </c>
      <c r="C54" s="35">
        <v>35387</v>
      </c>
      <c r="D54" s="36">
        <f t="shared" si="12"/>
        <v>0.46094228289328004</v>
      </c>
      <c r="E54" s="35">
        <v>24145</v>
      </c>
      <c r="F54" s="36">
        <f t="shared" si="13"/>
        <v>0.31450677990386994</v>
      </c>
      <c r="G54" s="35">
        <v>10026</v>
      </c>
      <c r="H54" s="36">
        <f t="shared" si="14"/>
        <v>0.13059618866499068</v>
      </c>
      <c r="I54" s="35">
        <v>3616</v>
      </c>
      <c r="J54" s="36">
        <f t="shared" si="15"/>
        <v>4.71011189120892E-2</v>
      </c>
      <c r="K54" s="35">
        <v>3597</v>
      </c>
      <c r="L54" s="36">
        <f t="shared" si="16"/>
        <v>4.6853629625770145E-2</v>
      </c>
      <c r="M54" s="35">
        <v>3.4333427815570672</v>
      </c>
    </row>
    <row r="55" spans="1:13" x14ac:dyDescent="0.25">
      <c r="A55" s="51" t="str">
        <f t="shared" si="11"/>
        <v>Hallmark-Individual Non-Advised</v>
      </c>
      <c r="B55" s="39" t="s" vm="5">
        <v>6</v>
      </c>
      <c r="C55" s="35">
        <v>1016</v>
      </c>
      <c r="D55" s="36">
        <f t="shared" si="12"/>
        <v>0.34370771312584575</v>
      </c>
      <c r="E55" s="35">
        <v>306</v>
      </c>
      <c r="F55" s="36">
        <f t="shared" si="13"/>
        <v>0.10351826792963464</v>
      </c>
      <c r="G55" s="35">
        <v>862</v>
      </c>
      <c r="H55" s="36">
        <f t="shared" si="14"/>
        <v>0.29161028416779433</v>
      </c>
      <c r="I55" s="35">
        <v>667</v>
      </c>
      <c r="J55" s="36">
        <f t="shared" si="15"/>
        <v>0.22564276048714479</v>
      </c>
      <c r="K55" s="35">
        <v>105</v>
      </c>
      <c r="L55" s="36">
        <f t="shared" si="16"/>
        <v>3.5520974289580516E-2</v>
      </c>
      <c r="M55" s="35">
        <v>4.137855209742896</v>
      </c>
    </row>
    <row r="56" spans="1:13" x14ac:dyDescent="0.25">
      <c r="A56" s="51" t="str">
        <f t="shared" si="11"/>
        <v>Hannover Re-Individual Non-Advised</v>
      </c>
      <c r="B56" s="39" t="s" vm="6">
        <v>7</v>
      </c>
      <c r="C56" s="35">
        <v>42363</v>
      </c>
      <c r="D56" s="36">
        <f t="shared" si="12"/>
        <v>0.53165081197761099</v>
      </c>
      <c r="E56" s="35">
        <v>20207</v>
      </c>
      <c r="F56" s="36">
        <f t="shared" si="13"/>
        <v>0.25359554228056524</v>
      </c>
      <c r="G56" s="35">
        <v>11639</v>
      </c>
      <c r="H56" s="36">
        <f t="shared" si="14"/>
        <v>0.1460681207801009</v>
      </c>
      <c r="I56" s="35">
        <v>3766</v>
      </c>
      <c r="J56" s="36">
        <f t="shared" si="15"/>
        <v>4.7262869907883837E-2</v>
      </c>
      <c r="K56" s="35">
        <v>1707</v>
      </c>
      <c r="L56" s="36">
        <f t="shared" si="16"/>
        <v>2.1422655053839008E-2</v>
      </c>
      <c r="M56" s="35">
        <v>2.0240593637627957</v>
      </c>
    </row>
    <row r="57" spans="1:13" x14ac:dyDescent="0.25">
      <c r="A57" s="51" t="str">
        <f t="shared" si="11"/>
        <v>HCF-Individual Non-Advised</v>
      </c>
      <c r="B57" s="39" t="s" vm="7">
        <v>8</v>
      </c>
      <c r="C57" s="35">
        <v>134520</v>
      </c>
      <c r="D57" s="36">
        <f t="shared" si="12"/>
        <v>0.93109534521543524</v>
      </c>
      <c r="E57" s="35">
        <v>5920</v>
      </c>
      <c r="F57" s="36">
        <f t="shared" si="13"/>
        <v>4.0975947395743208E-2</v>
      </c>
      <c r="G57" s="35">
        <v>3200</v>
      </c>
      <c r="H57" s="36">
        <f t="shared" si="14"/>
        <v>2.2149160754455787E-2</v>
      </c>
      <c r="I57" s="35">
        <v>590</v>
      </c>
      <c r="J57" s="36">
        <f t="shared" si="15"/>
        <v>4.0837515141027856E-3</v>
      </c>
      <c r="K57" s="35">
        <v>245</v>
      </c>
      <c r="L57" s="36">
        <f t="shared" si="16"/>
        <v>1.6957951202630213E-3</v>
      </c>
      <c r="M57" s="35">
        <v>0.6726423256618792</v>
      </c>
    </row>
    <row r="58" spans="1:13" x14ac:dyDescent="0.25">
      <c r="A58" s="51" t="str">
        <f t="shared" si="11"/>
        <v>MetLife-Individual Non-Advised</v>
      </c>
      <c r="B58" s="39" t="s" vm="8">
        <v>9</v>
      </c>
      <c r="C58" s="35">
        <v>3580</v>
      </c>
      <c r="D58" s="36">
        <f t="shared" si="12"/>
        <v>0.39344982965161007</v>
      </c>
      <c r="E58" s="35">
        <v>4449</v>
      </c>
      <c r="F58" s="36">
        <f t="shared" si="13"/>
        <v>0.48895483020112102</v>
      </c>
      <c r="G58" s="35">
        <v>1020</v>
      </c>
      <c r="H58" s="36">
        <f t="shared" si="14"/>
        <v>0.11210023079459282</v>
      </c>
      <c r="I58" s="35">
        <v>50</v>
      </c>
      <c r="J58" s="36">
        <f t="shared" si="15"/>
        <v>5.4951093526761181E-3</v>
      </c>
      <c r="K58" s="35">
        <v>0</v>
      </c>
      <c r="L58" s="36">
        <f t="shared" si="16"/>
        <v>0</v>
      </c>
      <c r="M58" s="35">
        <v>1.3057753599296626</v>
      </c>
    </row>
    <row r="59" spans="1:13" x14ac:dyDescent="0.25">
      <c r="A59" s="51" t="str">
        <f t="shared" si="11"/>
        <v>MLC-Individual Non-Advised</v>
      </c>
      <c r="B59" s="39" t="s" vm="9">
        <v>10</v>
      </c>
      <c r="C59" s="35">
        <v>269769</v>
      </c>
      <c r="D59" s="36">
        <f t="shared" si="12"/>
        <v>0.66583818124825689</v>
      </c>
      <c r="E59" s="35">
        <v>115720</v>
      </c>
      <c r="F59" s="36">
        <f t="shared" si="13"/>
        <v>0.28561767413619904</v>
      </c>
      <c r="G59" s="35">
        <v>16824</v>
      </c>
      <c r="H59" s="36">
        <f t="shared" si="14"/>
        <v>4.1524643533247606E-2</v>
      </c>
      <c r="I59" s="35">
        <v>1392</v>
      </c>
      <c r="J59" s="36">
        <f t="shared" si="15"/>
        <v>3.4357051710818274E-3</v>
      </c>
      <c r="K59" s="35">
        <v>1452</v>
      </c>
      <c r="L59" s="36">
        <f t="shared" si="16"/>
        <v>3.5837959112146648E-3</v>
      </c>
      <c r="M59" s="35">
        <v>1.8618543501569575</v>
      </c>
    </row>
    <row r="60" spans="1:13" x14ac:dyDescent="0.25">
      <c r="A60" s="51" t="str">
        <f t="shared" si="11"/>
        <v>NobleOak-Individual Non-Advised</v>
      </c>
      <c r="B60" s="39" t="s" vm="10">
        <v>11</v>
      </c>
      <c r="C60" s="35">
        <v>845</v>
      </c>
      <c r="D60" s="36">
        <f t="shared" si="12"/>
        <v>0.22022413343758143</v>
      </c>
      <c r="E60" s="35">
        <v>2887</v>
      </c>
      <c r="F60" s="36">
        <f t="shared" si="13"/>
        <v>0.75241073755538179</v>
      </c>
      <c r="G60" s="35">
        <v>105</v>
      </c>
      <c r="H60" s="36">
        <f t="shared" si="14"/>
        <v>2.7365129007036748E-2</v>
      </c>
      <c r="I60" s="35">
        <v>0</v>
      </c>
      <c r="J60" s="36">
        <f t="shared" si="15"/>
        <v>0</v>
      </c>
      <c r="K60" s="35">
        <v>0</v>
      </c>
      <c r="L60" s="36">
        <f t="shared" si="16"/>
        <v>0</v>
      </c>
      <c r="M60" s="35">
        <v>1.160086004691165</v>
      </c>
    </row>
    <row r="61" spans="1:13" x14ac:dyDescent="0.25">
      <c r="A61" s="51" t="str">
        <f t="shared" si="11"/>
        <v>OnePath-Individual Non-Advised</v>
      </c>
      <c r="B61" s="39" t="s" vm="11">
        <v>12</v>
      </c>
      <c r="C61" s="35">
        <v>8893</v>
      </c>
      <c r="D61" s="36">
        <f t="shared" si="12"/>
        <v>0.19630913224873622</v>
      </c>
      <c r="E61" s="35">
        <v>15337</v>
      </c>
      <c r="F61" s="36">
        <f t="shared" si="13"/>
        <v>0.33855764773404562</v>
      </c>
      <c r="G61" s="35">
        <v>10894</v>
      </c>
      <c r="H61" s="36">
        <f t="shared" si="14"/>
        <v>0.24048034259729364</v>
      </c>
      <c r="I61" s="35">
        <v>2287</v>
      </c>
      <c r="J61" s="36">
        <f t="shared" si="15"/>
        <v>5.0484536765192822E-2</v>
      </c>
      <c r="K61" s="35">
        <v>7890</v>
      </c>
      <c r="L61" s="36">
        <f t="shared" si="16"/>
        <v>0.17416834065473169</v>
      </c>
      <c r="M61" s="35">
        <v>7.7240194318091131</v>
      </c>
    </row>
    <row r="62" spans="1:13" x14ac:dyDescent="0.25">
      <c r="A62" s="51" t="str">
        <f t="shared" si="11"/>
        <v>QBE-Individual Non-Advised</v>
      </c>
      <c r="B62" s="39" t="s" vm="12">
        <v>13</v>
      </c>
      <c r="C62" s="35">
        <v>542</v>
      </c>
      <c r="D62" s="36">
        <f t="shared" si="12"/>
        <v>0.31095811818703384</v>
      </c>
      <c r="E62" s="35">
        <v>603</v>
      </c>
      <c r="F62" s="36">
        <f t="shared" si="13"/>
        <v>0.34595524956970741</v>
      </c>
      <c r="G62" s="35">
        <v>98</v>
      </c>
      <c r="H62" s="36">
        <f t="shared" si="14"/>
        <v>5.6224899598393573E-2</v>
      </c>
      <c r="I62" s="35">
        <v>500</v>
      </c>
      <c r="J62" s="36">
        <f t="shared" si="15"/>
        <v>0.2868617326448652</v>
      </c>
      <c r="K62" s="35">
        <v>0</v>
      </c>
      <c r="L62" s="36">
        <f t="shared" si="16"/>
        <v>0</v>
      </c>
      <c r="M62" s="35">
        <v>3.3945783132530121</v>
      </c>
    </row>
    <row r="63" spans="1:13" x14ac:dyDescent="0.25">
      <c r="A63" s="51" t="str">
        <f t="shared" si="11"/>
        <v>Qinsure-Individual Non-Advised</v>
      </c>
      <c r="B63" s="39" t="s" vm="13">
        <v>14</v>
      </c>
      <c r="C63" s="35">
        <v>0</v>
      </c>
      <c r="D63" s="36">
        <f t="shared" si="12"/>
        <v>0</v>
      </c>
      <c r="E63" s="35">
        <v>0</v>
      </c>
      <c r="F63" s="36">
        <f t="shared" si="13"/>
        <v>0</v>
      </c>
      <c r="G63" s="35">
        <v>0</v>
      </c>
      <c r="H63" s="36">
        <f t="shared" si="14"/>
        <v>0</v>
      </c>
      <c r="I63" s="35">
        <v>0</v>
      </c>
      <c r="J63" s="36">
        <f t="shared" si="15"/>
        <v>0</v>
      </c>
      <c r="K63" s="35">
        <v>0</v>
      </c>
      <c r="L63" s="36">
        <f t="shared" si="16"/>
        <v>0</v>
      </c>
      <c r="M63" s="35">
        <v>0</v>
      </c>
    </row>
    <row r="64" spans="1:13" x14ac:dyDescent="0.25">
      <c r="A64" s="51" t="str">
        <f t="shared" si="11"/>
        <v>St Andrews-Individual Non-Advised</v>
      </c>
      <c r="B64" s="39" t="s" vm="14">
        <v>15</v>
      </c>
      <c r="C64" s="35">
        <v>20481</v>
      </c>
      <c r="D64" s="36">
        <f t="shared" si="12"/>
        <v>0.68049971757982519</v>
      </c>
      <c r="E64" s="35">
        <v>5063</v>
      </c>
      <c r="F64" s="36">
        <f t="shared" si="13"/>
        <v>0.16822274645313487</v>
      </c>
      <c r="G64" s="35">
        <v>4040</v>
      </c>
      <c r="H64" s="36">
        <f t="shared" si="14"/>
        <v>0.1342326477722032</v>
      </c>
      <c r="I64" s="35">
        <v>467</v>
      </c>
      <c r="J64" s="36">
        <f t="shared" si="15"/>
        <v>1.5516496660796757E-2</v>
      </c>
      <c r="K64" s="35">
        <v>46</v>
      </c>
      <c r="L64" s="36">
        <f t="shared" si="16"/>
        <v>1.5283915340399375E-3</v>
      </c>
      <c r="M64" s="35">
        <v>1.2546184005050338</v>
      </c>
    </row>
    <row r="65" spans="1:13" x14ac:dyDescent="0.25">
      <c r="A65" s="51" t="str">
        <f t="shared" si="11"/>
        <v>St George-Individual Non-Advised</v>
      </c>
      <c r="B65" s="39" t="s" vm="15">
        <v>16</v>
      </c>
      <c r="C65" s="35">
        <v>1449</v>
      </c>
      <c r="D65" s="36">
        <f t="shared" si="12"/>
        <v>0.33902667290594291</v>
      </c>
      <c r="E65" s="35">
        <v>1124</v>
      </c>
      <c r="F65" s="36">
        <f t="shared" si="13"/>
        <v>0.26298549368273283</v>
      </c>
      <c r="G65" s="35">
        <v>931</v>
      </c>
      <c r="H65" s="36">
        <f t="shared" si="14"/>
        <v>0.21782873186710341</v>
      </c>
      <c r="I65" s="35">
        <v>599</v>
      </c>
      <c r="J65" s="36">
        <f t="shared" si="15"/>
        <v>0.14014974262985494</v>
      </c>
      <c r="K65" s="35">
        <v>171</v>
      </c>
      <c r="L65" s="36">
        <f t="shared" si="16"/>
        <v>4.0009358914365932E-2</v>
      </c>
      <c r="M65" s="35">
        <v>3.3510762751520824</v>
      </c>
    </row>
    <row r="66" spans="1:13" x14ac:dyDescent="0.25">
      <c r="A66" s="51" t="str">
        <f t="shared" si="11"/>
        <v>Suncorp-Individual Non-Advised</v>
      </c>
      <c r="B66" s="39" t="s" vm="16">
        <v>17</v>
      </c>
      <c r="C66" s="35">
        <v>8835</v>
      </c>
      <c r="D66" s="36">
        <f t="shared" si="12"/>
        <v>0.19976033282083747</v>
      </c>
      <c r="E66" s="35">
        <v>14971</v>
      </c>
      <c r="F66" s="36">
        <f t="shared" si="13"/>
        <v>0.33849597540019899</v>
      </c>
      <c r="G66" s="35">
        <v>12429</v>
      </c>
      <c r="H66" s="36">
        <f t="shared" si="14"/>
        <v>0.28102107262367731</v>
      </c>
      <c r="I66" s="35">
        <v>7230</v>
      </c>
      <c r="J66" s="36">
        <f t="shared" si="15"/>
        <v>0.16347110427783304</v>
      </c>
      <c r="K66" s="35">
        <v>763</v>
      </c>
      <c r="L66" s="36">
        <f t="shared" si="16"/>
        <v>1.7251514877453196E-2</v>
      </c>
      <c r="M66" s="35">
        <v>3.5617983215965081</v>
      </c>
    </row>
    <row r="67" spans="1:13" x14ac:dyDescent="0.25">
      <c r="A67" s="51" t="str">
        <f t="shared" si="11"/>
        <v>Swiss Re-Individual Non-Advised</v>
      </c>
      <c r="B67" s="39" t="s" vm="17">
        <v>18</v>
      </c>
      <c r="C67" s="35">
        <v>2206</v>
      </c>
      <c r="D67" s="36">
        <f t="shared" si="12"/>
        <v>6.8466790813159525E-2</v>
      </c>
      <c r="E67" s="35">
        <v>9546</v>
      </c>
      <c r="F67" s="36">
        <f t="shared" si="13"/>
        <v>0.29627560521415269</v>
      </c>
      <c r="G67" s="35">
        <v>8860</v>
      </c>
      <c r="H67" s="36">
        <f t="shared" si="14"/>
        <v>0.27498448168839229</v>
      </c>
      <c r="I67" s="35">
        <v>6671</v>
      </c>
      <c r="J67" s="36">
        <f t="shared" si="15"/>
        <v>0.20704531346989447</v>
      </c>
      <c r="K67" s="35">
        <v>4937</v>
      </c>
      <c r="L67" s="36">
        <f t="shared" si="16"/>
        <v>0.15322780881440098</v>
      </c>
      <c r="M67" s="35">
        <v>7.0848267079050302</v>
      </c>
    </row>
    <row r="68" spans="1:13" x14ac:dyDescent="0.25">
      <c r="A68" s="51" t="str">
        <f t="shared" si="11"/>
        <v>TAL Life-Individual Non-Advised</v>
      </c>
      <c r="B68" s="39" t="s" vm="18">
        <v>19</v>
      </c>
      <c r="C68" s="35">
        <v>49664</v>
      </c>
      <c r="D68" s="36">
        <f t="shared" si="12"/>
        <v>0.47266186365669582</v>
      </c>
      <c r="E68" s="35">
        <v>21338</v>
      </c>
      <c r="F68" s="36">
        <f t="shared" si="13"/>
        <v>0.20307786015436888</v>
      </c>
      <c r="G68" s="35">
        <v>18746</v>
      </c>
      <c r="H68" s="36">
        <f t="shared" si="14"/>
        <v>0.17840929639393566</v>
      </c>
      <c r="I68" s="35">
        <v>9796</v>
      </c>
      <c r="J68" s="36">
        <f t="shared" si="15"/>
        <v>9.3230420755094079E-2</v>
      </c>
      <c r="K68" s="35">
        <v>5529</v>
      </c>
      <c r="L68" s="36">
        <f t="shared" si="16"/>
        <v>5.262055903990559E-2</v>
      </c>
      <c r="M68" s="35">
        <v>3.4109132450144326</v>
      </c>
    </row>
    <row r="69" spans="1:13" x14ac:dyDescent="0.25">
      <c r="A69" s="51" t="str">
        <f t="shared" si="11"/>
        <v>Westpac-Individual Non-Advised</v>
      </c>
      <c r="B69" s="39" t="s" vm="19">
        <v>20</v>
      </c>
      <c r="C69" s="35">
        <v>6856</v>
      </c>
      <c r="D69" s="36">
        <f t="shared" si="12"/>
        <v>0.22003979716284741</v>
      </c>
      <c r="E69" s="35">
        <v>9450</v>
      </c>
      <c r="F69" s="36">
        <f t="shared" si="13"/>
        <v>0.30329289428076256</v>
      </c>
      <c r="G69" s="35">
        <v>7374</v>
      </c>
      <c r="H69" s="36">
        <f t="shared" si="14"/>
        <v>0.23666474099749663</v>
      </c>
      <c r="I69" s="35">
        <v>3749</v>
      </c>
      <c r="J69" s="36">
        <f t="shared" si="15"/>
        <v>0.12032222864111945</v>
      </c>
      <c r="K69" s="35">
        <v>3729</v>
      </c>
      <c r="L69" s="36">
        <f t="shared" si="16"/>
        <v>0.11968033891777392</v>
      </c>
      <c r="M69" s="35">
        <v>4.6771124161612274</v>
      </c>
    </row>
    <row r="70" spans="1:13" x14ac:dyDescent="0.25">
      <c r="A70" s="51" t="str">
        <f t="shared" si="11"/>
        <v>Zurich-Individual Non-Advised</v>
      </c>
      <c r="B70" s="39" t="s" vm="20">
        <v>21</v>
      </c>
      <c r="C70" s="35">
        <v>5423</v>
      </c>
      <c r="D70" s="36">
        <f t="shared" si="12"/>
        <v>0.47412134988634375</v>
      </c>
      <c r="E70" s="35">
        <v>4839</v>
      </c>
      <c r="F70" s="36">
        <f t="shared" si="13"/>
        <v>0.42306347263507604</v>
      </c>
      <c r="G70" s="35">
        <v>1126</v>
      </c>
      <c r="H70" s="36">
        <f t="shared" si="14"/>
        <v>9.8443783878300398E-2</v>
      </c>
      <c r="I70" s="35">
        <v>50</v>
      </c>
      <c r="J70" s="36">
        <f t="shared" si="15"/>
        <v>4.3713936002797689E-3</v>
      </c>
      <c r="K70" s="35">
        <v>0</v>
      </c>
      <c r="L70" s="36">
        <f t="shared" si="16"/>
        <v>0</v>
      </c>
      <c r="M70" s="35">
        <v>1.1990076936527365</v>
      </c>
    </row>
    <row r="71" spans="1:13" x14ac:dyDescent="0.25">
      <c r="B71" s="42" t="s" vm="23">
        <v>29</v>
      </c>
      <c r="D71" s="36"/>
      <c r="E71" s="35"/>
      <c r="F71" s="36"/>
      <c r="G71" s="35"/>
      <c r="H71" s="36"/>
      <c r="I71" s="35"/>
      <c r="J71" s="36"/>
      <c r="K71" s="35"/>
      <c r="L71" s="36"/>
      <c r="M71" s="44"/>
    </row>
    <row r="72" spans="1:13" x14ac:dyDescent="0.25">
      <c r="A72" s="51" t="str">
        <f>B72&amp;"-"&amp;$B$71</f>
        <v>AIA-Group</v>
      </c>
      <c r="B72" s="39" t="s">
        <v>1</v>
      </c>
      <c r="C72" s="35">
        <v>407123</v>
      </c>
      <c r="D72" s="36">
        <f>IFERROR(C72/SUM($C72,$E72,$G72,$I72,$K72),0)</f>
        <v>0.43586712959542984</v>
      </c>
      <c r="E72" s="35">
        <v>193980</v>
      </c>
      <c r="F72" s="36">
        <f>IFERROR(E72/SUM($C72,$E72,$G72,$I72,$K72),0)</f>
        <v>0.20767558157834726</v>
      </c>
      <c r="G72" s="35">
        <v>170888</v>
      </c>
      <c r="H72" s="36">
        <f>IFERROR(G72/SUM($C72,$E72,$G72,$I72,$K72),0)</f>
        <v>0.18295321571688117</v>
      </c>
      <c r="I72" s="35">
        <v>111165</v>
      </c>
      <c r="J72" s="36">
        <f>IFERROR(I72/SUM($C72,$E72,$G72,$I72,$K72),0)</f>
        <v>0.11901358916464055</v>
      </c>
      <c r="K72" s="35">
        <v>50897</v>
      </c>
      <c r="L72" s="36">
        <f>IFERROR(K72/SUM($C72,$E72,$G72,$I72,$K72),0)</f>
        <v>5.4490483944701212E-2</v>
      </c>
      <c r="M72" s="35">
        <v>4.1625522231858438</v>
      </c>
    </row>
    <row r="73" spans="1:13" x14ac:dyDescent="0.25">
      <c r="A73" s="51" t="str">
        <f t="shared" ref="A73:A92" si="17">B73&amp;"-"&amp;$B$71</f>
        <v>Allianz-Group</v>
      </c>
      <c r="B73" s="39" t="s" vm="1">
        <v>2</v>
      </c>
      <c r="C73" s="35">
        <v>0</v>
      </c>
      <c r="D73" s="36">
        <f t="shared" ref="D73:D92" si="18">IFERROR(C73/SUM($C73,$E73,$G73,$I73,$K73),0)</f>
        <v>0</v>
      </c>
      <c r="E73" s="35">
        <v>0</v>
      </c>
      <c r="F73" s="36">
        <f t="shared" ref="F73:F92" si="19">IFERROR(E73/SUM($C73,$E73,$G73,$I73,$K73),0)</f>
        <v>0</v>
      </c>
      <c r="G73" s="35">
        <v>0</v>
      </c>
      <c r="H73" s="36">
        <f t="shared" ref="H73:H92" si="20">IFERROR(G73/SUM($C73,$E73,$G73,$I73,$K73),0)</f>
        <v>0</v>
      </c>
      <c r="I73" s="35">
        <v>0</v>
      </c>
      <c r="J73" s="36">
        <f t="shared" ref="J73:J92" si="21">IFERROR(I73/SUM($C73,$E73,$G73,$I73,$K73),0)</f>
        <v>0</v>
      </c>
      <c r="K73" s="35">
        <v>0</v>
      </c>
      <c r="L73" s="36">
        <f t="shared" ref="L73:L92" si="22">IFERROR(K73/SUM($C73,$E73,$G73,$I73,$K73),0)</f>
        <v>0</v>
      </c>
      <c r="M73" s="35">
        <v>0</v>
      </c>
    </row>
    <row r="74" spans="1:13" x14ac:dyDescent="0.25">
      <c r="A74" s="51" t="str">
        <f t="shared" si="17"/>
        <v>AMP-Group</v>
      </c>
      <c r="B74" s="39" t="s" vm="2">
        <v>3</v>
      </c>
      <c r="C74" s="35">
        <v>53120</v>
      </c>
      <c r="D74" s="36">
        <f t="shared" si="18"/>
        <v>0.22345898694666347</v>
      </c>
      <c r="E74" s="35">
        <v>55438</v>
      </c>
      <c r="F74" s="36">
        <f t="shared" si="19"/>
        <v>0.23321007752916284</v>
      </c>
      <c r="G74" s="35">
        <v>57833</v>
      </c>
      <c r="H74" s="36">
        <f t="shared" si="20"/>
        <v>0.24328508268234919</v>
      </c>
      <c r="I74" s="35">
        <v>38399</v>
      </c>
      <c r="J74" s="36">
        <f t="shared" si="21"/>
        <v>0.161532410387141</v>
      </c>
      <c r="K74" s="35">
        <v>32927</v>
      </c>
      <c r="L74" s="36">
        <f t="shared" si="22"/>
        <v>0.1385134424546835</v>
      </c>
      <c r="M74" s="35">
        <v>8.1551922841302424</v>
      </c>
    </row>
    <row r="75" spans="1:13" x14ac:dyDescent="0.25">
      <c r="A75" s="51" t="str">
        <f t="shared" si="17"/>
        <v>Clearview-Group</v>
      </c>
      <c r="B75" s="39" t="s" vm="3">
        <v>4</v>
      </c>
      <c r="C75" s="35">
        <v>0</v>
      </c>
      <c r="D75" s="36">
        <f t="shared" si="18"/>
        <v>0</v>
      </c>
      <c r="E75" s="35">
        <v>0</v>
      </c>
      <c r="F75" s="36">
        <f t="shared" si="19"/>
        <v>0</v>
      </c>
      <c r="G75" s="35">
        <v>0</v>
      </c>
      <c r="H75" s="36">
        <f t="shared" si="20"/>
        <v>0</v>
      </c>
      <c r="I75" s="35">
        <v>0</v>
      </c>
      <c r="J75" s="36">
        <f t="shared" si="21"/>
        <v>0</v>
      </c>
      <c r="K75" s="35">
        <v>0</v>
      </c>
      <c r="L75" s="36">
        <f t="shared" si="22"/>
        <v>0</v>
      </c>
      <c r="M75" s="35">
        <v>0</v>
      </c>
    </row>
    <row r="76" spans="1:13" x14ac:dyDescent="0.25">
      <c r="A76" s="51" t="str">
        <f t="shared" si="17"/>
        <v>CMLA-Group</v>
      </c>
      <c r="B76" s="39" t="s" vm="4">
        <v>5</v>
      </c>
      <c r="C76" s="35">
        <v>214154</v>
      </c>
      <c r="D76" s="36">
        <f t="shared" si="18"/>
        <v>0.39119101419148367</v>
      </c>
      <c r="E76" s="35">
        <v>118829</v>
      </c>
      <c r="F76" s="36">
        <f t="shared" si="19"/>
        <v>0.21706266063374866</v>
      </c>
      <c r="G76" s="35">
        <v>119643</v>
      </c>
      <c r="H76" s="36">
        <f t="shared" si="20"/>
        <v>0.21854957885872633</v>
      </c>
      <c r="I76" s="35">
        <v>65318</v>
      </c>
      <c r="J76" s="36">
        <f t="shared" si="21"/>
        <v>0.11931514080969456</v>
      </c>
      <c r="K76" s="35">
        <v>29497</v>
      </c>
      <c r="L76" s="36">
        <f t="shared" si="22"/>
        <v>5.3881605506346804E-2</v>
      </c>
      <c r="M76" s="35">
        <v>3.7928568082434402</v>
      </c>
    </row>
    <row r="77" spans="1:13" x14ac:dyDescent="0.25">
      <c r="A77" s="51" t="str">
        <f t="shared" si="17"/>
        <v>Hallmark-Group</v>
      </c>
      <c r="B77" s="39" t="s" vm="5">
        <v>6</v>
      </c>
      <c r="C77" s="35">
        <v>0</v>
      </c>
      <c r="D77" s="36">
        <f t="shared" si="18"/>
        <v>0</v>
      </c>
      <c r="E77" s="35">
        <v>0</v>
      </c>
      <c r="F77" s="36">
        <f t="shared" si="19"/>
        <v>0</v>
      </c>
      <c r="G77" s="35">
        <v>0</v>
      </c>
      <c r="H77" s="36">
        <f t="shared" si="20"/>
        <v>0</v>
      </c>
      <c r="I77" s="35">
        <v>0</v>
      </c>
      <c r="J77" s="36">
        <f t="shared" si="21"/>
        <v>0</v>
      </c>
      <c r="K77" s="35">
        <v>0</v>
      </c>
      <c r="L77" s="36">
        <f t="shared" si="22"/>
        <v>0</v>
      </c>
      <c r="M77" s="35">
        <v>0</v>
      </c>
    </row>
    <row r="78" spans="1:13" x14ac:dyDescent="0.25">
      <c r="A78" s="51" t="str">
        <f t="shared" si="17"/>
        <v>Hannover Re-Group</v>
      </c>
      <c r="B78" s="39" t="s" vm="6">
        <v>7</v>
      </c>
      <c r="C78" s="35">
        <v>51419</v>
      </c>
      <c r="D78" s="36">
        <f t="shared" si="18"/>
        <v>0.33443469551021471</v>
      </c>
      <c r="E78" s="35">
        <v>26549</v>
      </c>
      <c r="F78" s="36">
        <f t="shared" si="19"/>
        <v>0.17267754587021705</v>
      </c>
      <c r="G78" s="35">
        <v>41243</v>
      </c>
      <c r="H78" s="36">
        <f t="shared" si="20"/>
        <v>0.26824889917983208</v>
      </c>
      <c r="I78" s="35">
        <v>23873</v>
      </c>
      <c r="J78" s="36">
        <f t="shared" si="21"/>
        <v>0.15527255461824141</v>
      </c>
      <c r="K78" s="35">
        <v>10665</v>
      </c>
      <c r="L78" s="36">
        <f t="shared" si="22"/>
        <v>6.9366304821494779E-2</v>
      </c>
      <c r="M78" s="35">
        <v>4.3212332565893421</v>
      </c>
    </row>
    <row r="79" spans="1:13" x14ac:dyDescent="0.25">
      <c r="A79" s="51" t="str">
        <f t="shared" si="17"/>
        <v>HCF-Group</v>
      </c>
      <c r="B79" s="39" t="s" vm="7">
        <v>8</v>
      </c>
      <c r="C79" s="35">
        <v>10</v>
      </c>
      <c r="D79" s="36">
        <f t="shared" si="18"/>
        <v>1</v>
      </c>
      <c r="E79" s="35">
        <v>0</v>
      </c>
      <c r="F79" s="36">
        <f t="shared" si="19"/>
        <v>0</v>
      </c>
      <c r="G79" s="35">
        <v>0</v>
      </c>
      <c r="H79" s="36">
        <f t="shared" si="20"/>
        <v>0</v>
      </c>
      <c r="I79" s="35">
        <v>0</v>
      </c>
      <c r="J79" s="36">
        <f t="shared" si="21"/>
        <v>0</v>
      </c>
      <c r="K79" s="35">
        <v>0</v>
      </c>
      <c r="L79" s="36">
        <f t="shared" si="22"/>
        <v>0</v>
      </c>
      <c r="M79" s="35">
        <v>0.5</v>
      </c>
    </row>
    <row r="80" spans="1:13" x14ac:dyDescent="0.25">
      <c r="A80" s="51" t="str">
        <f t="shared" si="17"/>
        <v>MetLife-Group</v>
      </c>
      <c r="B80" s="39" t="s" vm="8">
        <v>9</v>
      </c>
      <c r="C80" s="35">
        <v>175695</v>
      </c>
      <c r="D80" s="36">
        <f t="shared" si="18"/>
        <v>0.48536809739683906</v>
      </c>
      <c r="E80" s="35">
        <v>69961</v>
      </c>
      <c r="F80" s="36">
        <f t="shared" si="19"/>
        <v>0.19327150722547745</v>
      </c>
      <c r="G80" s="35">
        <v>73829</v>
      </c>
      <c r="H80" s="36">
        <f t="shared" si="20"/>
        <v>0.20395709190763103</v>
      </c>
      <c r="I80" s="35">
        <v>28097</v>
      </c>
      <c r="J80" s="36">
        <f t="shared" si="21"/>
        <v>7.7619667221941357E-2</v>
      </c>
      <c r="K80" s="35">
        <v>14401</v>
      </c>
      <c r="L80" s="36">
        <f t="shared" si="22"/>
        <v>3.9783636248111098E-2</v>
      </c>
      <c r="M80" s="35">
        <v>3.1433763551743517</v>
      </c>
    </row>
    <row r="81" spans="1:14" x14ac:dyDescent="0.25">
      <c r="A81" s="51" t="str">
        <f t="shared" si="17"/>
        <v>MLC-Group</v>
      </c>
      <c r="B81" s="39" t="s" vm="9">
        <v>10</v>
      </c>
      <c r="C81" s="35">
        <v>133729</v>
      </c>
      <c r="D81" s="36">
        <f t="shared" si="18"/>
        <v>0.40341668401253727</v>
      </c>
      <c r="E81" s="35">
        <v>60721</v>
      </c>
      <c r="F81" s="36">
        <f t="shared" si="19"/>
        <v>0.18317541049379923</v>
      </c>
      <c r="G81" s="35">
        <v>72366</v>
      </c>
      <c r="H81" s="36">
        <f t="shared" si="20"/>
        <v>0.21830456935482412</v>
      </c>
      <c r="I81" s="35">
        <v>47215</v>
      </c>
      <c r="J81" s="36">
        <f t="shared" si="21"/>
        <v>0.1424322228959459</v>
      </c>
      <c r="K81" s="35">
        <v>17460</v>
      </c>
      <c r="L81" s="36">
        <f t="shared" si="22"/>
        <v>5.2671113242893475E-2</v>
      </c>
      <c r="M81" s="35">
        <v>3.8099045860356813</v>
      </c>
    </row>
    <row r="82" spans="1:14" x14ac:dyDescent="0.25">
      <c r="A82" s="51" t="str">
        <f t="shared" si="17"/>
        <v>NobleOak-Group</v>
      </c>
      <c r="B82" s="39" t="s" vm="10">
        <v>11</v>
      </c>
      <c r="C82" s="35">
        <v>0</v>
      </c>
      <c r="D82" s="36">
        <f t="shared" si="18"/>
        <v>0</v>
      </c>
      <c r="E82" s="35">
        <v>0</v>
      </c>
      <c r="F82" s="36">
        <f t="shared" si="19"/>
        <v>0</v>
      </c>
      <c r="G82" s="35">
        <v>0</v>
      </c>
      <c r="H82" s="36">
        <f t="shared" si="20"/>
        <v>0</v>
      </c>
      <c r="I82" s="35">
        <v>0</v>
      </c>
      <c r="J82" s="36">
        <f t="shared" si="21"/>
        <v>0</v>
      </c>
      <c r="K82" s="35">
        <v>0</v>
      </c>
      <c r="L82" s="36">
        <f t="shared" si="22"/>
        <v>0</v>
      </c>
      <c r="M82" s="35">
        <v>0</v>
      </c>
    </row>
    <row r="83" spans="1:14" x14ac:dyDescent="0.25">
      <c r="A83" s="51" t="str">
        <f t="shared" si="17"/>
        <v>OnePath-Group</v>
      </c>
      <c r="B83" s="39" t="s" vm="11">
        <v>12</v>
      </c>
      <c r="C83" s="35">
        <v>118688</v>
      </c>
      <c r="D83" s="36">
        <f t="shared" si="18"/>
        <v>0.34181279897244199</v>
      </c>
      <c r="E83" s="35">
        <v>59196</v>
      </c>
      <c r="F83" s="36">
        <f t="shared" si="19"/>
        <v>0.1704801702612958</v>
      </c>
      <c r="G83" s="35">
        <v>80149</v>
      </c>
      <c r="H83" s="36">
        <f t="shared" si="20"/>
        <v>0.23082328478736058</v>
      </c>
      <c r="I83" s="35">
        <v>48550</v>
      </c>
      <c r="J83" s="36">
        <f t="shared" si="21"/>
        <v>0.13982046533863624</v>
      </c>
      <c r="K83" s="35">
        <v>40648</v>
      </c>
      <c r="L83" s="36">
        <f t="shared" si="22"/>
        <v>0.11706328064026542</v>
      </c>
      <c r="M83" s="35">
        <v>7.3641487594987671</v>
      </c>
    </row>
    <row r="84" spans="1:14" x14ac:dyDescent="0.25">
      <c r="A84" s="51" t="str">
        <f t="shared" si="17"/>
        <v>QBE-Group</v>
      </c>
      <c r="B84" s="39" t="s" vm="12">
        <v>13</v>
      </c>
      <c r="C84" s="35">
        <v>0</v>
      </c>
      <c r="D84" s="36">
        <f t="shared" si="18"/>
        <v>0</v>
      </c>
      <c r="E84" s="35">
        <v>0</v>
      </c>
      <c r="F84" s="36">
        <f t="shared" si="19"/>
        <v>0</v>
      </c>
      <c r="G84" s="35">
        <v>579</v>
      </c>
      <c r="H84" s="36">
        <f t="shared" si="20"/>
        <v>0.49192863211554799</v>
      </c>
      <c r="I84" s="35">
        <v>598</v>
      </c>
      <c r="J84" s="36">
        <f t="shared" si="21"/>
        <v>0.50807136788445195</v>
      </c>
      <c r="K84" s="35">
        <v>0</v>
      </c>
      <c r="L84" s="36">
        <f t="shared" si="22"/>
        <v>0</v>
      </c>
      <c r="M84" s="35">
        <v>6.5403568394222598</v>
      </c>
    </row>
    <row r="85" spans="1:14" x14ac:dyDescent="0.25">
      <c r="A85" s="51" t="str">
        <f t="shared" si="17"/>
        <v>Qinsure-Group</v>
      </c>
      <c r="B85" s="39" t="s" vm="13">
        <v>14</v>
      </c>
      <c r="C85" s="35">
        <v>52838</v>
      </c>
      <c r="D85" s="36">
        <f t="shared" si="18"/>
        <v>0.5387454627023941</v>
      </c>
      <c r="E85" s="35">
        <v>28512</v>
      </c>
      <c r="F85" s="36">
        <f t="shared" si="19"/>
        <v>0.29071332436069985</v>
      </c>
      <c r="G85" s="35">
        <v>12421</v>
      </c>
      <c r="H85" s="36">
        <f t="shared" si="20"/>
        <v>0.12664668216485175</v>
      </c>
      <c r="I85" s="35">
        <v>4262</v>
      </c>
      <c r="J85" s="36">
        <f t="shared" si="21"/>
        <v>4.3456095273053552E-2</v>
      </c>
      <c r="K85" s="35">
        <v>43</v>
      </c>
      <c r="L85" s="36">
        <f t="shared" si="22"/>
        <v>4.3843549900077493E-4</v>
      </c>
      <c r="M85" s="35">
        <v>1.5383478119009748</v>
      </c>
    </row>
    <row r="86" spans="1:14" x14ac:dyDescent="0.25">
      <c r="A86" s="51" t="str">
        <f t="shared" si="17"/>
        <v>St Andrews-Group</v>
      </c>
      <c r="B86" s="39" t="s" vm="14">
        <v>15</v>
      </c>
      <c r="C86" s="35">
        <v>0</v>
      </c>
      <c r="D86" s="36">
        <f t="shared" si="18"/>
        <v>0</v>
      </c>
      <c r="E86" s="35">
        <v>0</v>
      </c>
      <c r="F86" s="36">
        <f t="shared" si="19"/>
        <v>0</v>
      </c>
      <c r="G86" s="35">
        <v>0</v>
      </c>
      <c r="H86" s="36">
        <f t="shared" si="20"/>
        <v>0</v>
      </c>
      <c r="I86" s="35">
        <v>0</v>
      </c>
      <c r="J86" s="36">
        <f t="shared" si="21"/>
        <v>0</v>
      </c>
      <c r="K86" s="35">
        <v>0</v>
      </c>
      <c r="L86" s="36">
        <f t="shared" si="22"/>
        <v>0</v>
      </c>
      <c r="M86" s="35">
        <v>0</v>
      </c>
    </row>
    <row r="87" spans="1:14" x14ac:dyDescent="0.25">
      <c r="A87" s="51" t="str">
        <f t="shared" si="17"/>
        <v>St George-Group</v>
      </c>
      <c r="B87" s="39" t="s" vm="15">
        <v>16</v>
      </c>
      <c r="C87" s="35">
        <v>0</v>
      </c>
      <c r="D87" s="36">
        <f t="shared" si="18"/>
        <v>0</v>
      </c>
      <c r="E87" s="35">
        <v>0</v>
      </c>
      <c r="F87" s="36">
        <f t="shared" si="19"/>
        <v>0</v>
      </c>
      <c r="G87" s="35">
        <v>0</v>
      </c>
      <c r="H87" s="36">
        <f t="shared" si="20"/>
        <v>0</v>
      </c>
      <c r="I87" s="35">
        <v>0</v>
      </c>
      <c r="J87" s="36">
        <f t="shared" si="21"/>
        <v>0</v>
      </c>
      <c r="K87" s="35">
        <v>0</v>
      </c>
      <c r="L87" s="36">
        <f t="shared" si="22"/>
        <v>0</v>
      </c>
      <c r="M87" s="35">
        <v>0</v>
      </c>
    </row>
    <row r="88" spans="1:14" x14ac:dyDescent="0.25">
      <c r="A88" s="51" t="str">
        <f t="shared" si="17"/>
        <v>Suncorp-Group</v>
      </c>
      <c r="B88" s="39" t="s" vm="16">
        <v>17</v>
      </c>
      <c r="C88" s="35">
        <v>8240</v>
      </c>
      <c r="D88" s="36">
        <f t="shared" si="18"/>
        <v>0.19939986448552899</v>
      </c>
      <c r="E88" s="35">
        <v>8215</v>
      </c>
      <c r="F88" s="36">
        <f t="shared" si="19"/>
        <v>0.19879488916852192</v>
      </c>
      <c r="G88" s="35">
        <v>9377</v>
      </c>
      <c r="H88" s="36">
        <f t="shared" si="20"/>
        <v>0.22691414190301035</v>
      </c>
      <c r="I88" s="35">
        <v>8924</v>
      </c>
      <c r="J88" s="36">
        <f t="shared" si="21"/>
        <v>0.21595198915884231</v>
      </c>
      <c r="K88" s="35">
        <v>6568</v>
      </c>
      <c r="L88" s="36">
        <f t="shared" si="22"/>
        <v>0.1589391152840964</v>
      </c>
      <c r="M88" s="35">
        <v>7.895736987667755</v>
      </c>
    </row>
    <row r="89" spans="1:14" x14ac:dyDescent="0.25">
      <c r="A89" s="51" t="str">
        <f t="shared" si="17"/>
        <v>Swiss Re-Group</v>
      </c>
      <c r="B89" s="39" t="s" vm="17">
        <v>18</v>
      </c>
      <c r="C89" s="35">
        <v>0</v>
      </c>
      <c r="D89" s="36">
        <f t="shared" si="18"/>
        <v>0</v>
      </c>
      <c r="E89" s="35">
        <v>0</v>
      </c>
      <c r="F89" s="36">
        <f t="shared" si="19"/>
        <v>0</v>
      </c>
      <c r="G89" s="35">
        <v>0</v>
      </c>
      <c r="H89" s="36">
        <f t="shared" si="20"/>
        <v>0</v>
      </c>
      <c r="I89" s="35">
        <v>0</v>
      </c>
      <c r="J89" s="36">
        <f t="shared" si="21"/>
        <v>0</v>
      </c>
      <c r="K89" s="35">
        <v>0</v>
      </c>
      <c r="L89" s="36">
        <f t="shared" si="22"/>
        <v>0</v>
      </c>
      <c r="M89" s="35">
        <v>0</v>
      </c>
    </row>
    <row r="90" spans="1:14" x14ac:dyDescent="0.25">
      <c r="A90" s="51" t="str">
        <f t="shared" si="17"/>
        <v>TAL Life-Group</v>
      </c>
      <c r="B90" s="39" t="s" vm="18">
        <v>19</v>
      </c>
      <c r="C90" s="35">
        <v>325034</v>
      </c>
      <c r="D90" s="36">
        <f t="shared" si="18"/>
        <v>0.33430666393763825</v>
      </c>
      <c r="E90" s="35">
        <v>190367</v>
      </c>
      <c r="F90" s="36">
        <f t="shared" si="19"/>
        <v>0.19579784482182291</v>
      </c>
      <c r="G90" s="35">
        <v>233942</v>
      </c>
      <c r="H90" s="36">
        <f t="shared" si="20"/>
        <v>0.24061596502180993</v>
      </c>
      <c r="I90" s="35">
        <v>137297</v>
      </c>
      <c r="J90" s="36">
        <f t="shared" si="21"/>
        <v>0.14121384851629651</v>
      </c>
      <c r="K90" s="35">
        <v>85623</v>
      </c>
      <c r="L90" s="36">
        <f t="shared" si="22"/>
        <v>8.8065677702432371E-2</v>
      </c>
      <c r="M90" s="35">
        <v>4.83082488788944</v>
      </c>
    </row>
    <row r="91" spans="1:14" x14ac:dyDescent="0.25">
      <c r="A91" s="51" t="str">
        <f t="shared" si="17"/>
        <v>Westpac-Group</v>
      </c>
      <c r="B91" s="39" t="s" vm="19">
        <v>20</v>
      </c>
      <c r="C91" s="35">
        <v>9652</v>
      </c>
      <c r="D91" s="36">
        <f t="shared" si="18"/>
        <v>0.25610953379149309</v>
      </c>
      <c r="E91" s="35">
        <v>5320</v>
      </c>
      <c r="F91" s="36">
        <f t="shared" si="19"/>
        <v>0.14116273516066549</v>
      </c>
      <c r="G91" s="35">
        <v>5791</v>
      </c>
      <c r="H91" s="36">
        <f t="shared" si="20"/>
        <v>0.15366041340515296</v>
      </c>
      <c r="I91" s="35">
        <v>10200</v>
      </c>
      <c r="J91" s="36">
        <f t="shared" si="21"/>
        <v>0.27065035688699018</v>
      </c>
      <c r="K91" s="35">
        <v>6724</v>
      </c>
      <c r="L91" s="36">
        <f t="shared" si="22"/>
        <v>0.17841696075569824</v>
      </c>
      <c r="M91" s="35">
        <v>7.8519337571934766</v>
      </c>
    </row>
    <row r="92" spans="1:14" x14ac:dyDescent="0.25">
      <c r="A92" s="51" t="str">
        <f t="shared" si="17"/>
        <v>Zurich-Group</v>
      </c>
      <c r="B92" s="43" t="s" vm="20">
        <v>21</v>
      </c>
      <c r="C92" s="35">
        <v>3</v>
      </c>
      <c r="D92" s="36">
        <f t="shared" si="18"/>
        <v>3.4262220191868436E-4</v>
      </c>
      <c r="E92" s="35">
        <v>1242</v>
      </c>
      <c r="F92" s="36">
        <f t="shared" si="19"/>
        <v>0.14184559159433532</v>
      </c>
      <c r="G92" s="35">
        <v>1548</v>
      </c>
      <c r="H92" s="36">
        <f t="shared" si="20"/>
        <v>0.17679305619004113</v>
      </c>
      <c r="I92" s="35">
        <v>4227</v>
      </c>
      <c r="J92" s="36">
        <f t="shared" si="21"/>
        <v>0.48275468250342624</v>
      </c>
      <c r="K92" s="35">
        <v>1736</v>
      </c>
      <c r="L92" s="36">
        <f t="shared" si="22"/>
        <v>0.19826404751027868</v>
      </c>
      <c r="M92" s="35">
        <v>10.341482131111599</v>
      </c>
      <c r="N92" s="14"/>
    </row>
    <row r="94" spans="1:14" ht="14.45" customHeight="1" x14ac:dyDescent="0.25">
      <c r="B94" s="33" t="s">
        <v>30</v>
      </c>
      <c r="C94" s="294" t="s" vm="29">
        <v>63</v>
      </c>
      <c r="D94" s="294"/>
      <c r="E94" s="291" t="s" vm="30">
        <v>64</v>
      </c>
      <c r="F94" s="291"/>
      <c r="G94" s="291" t="s" vm="31">
        <v>65</v>
      </c>
      <c r="H94" s="291"/>
      <c r="I94" s="291" t="s" vm="32">
        <v>66</v>
      </c>
      <c r="J94" s="291"/>
      <c r="K94" s="291" t="s">
        <v>67</v>
      </c>
      <c r="L94" s="291"/>
      <c r="M94" s="32" t="s" vm="33">
        <v>68</v>
      </c>
    </row>
    <row r="95" spans="1:14" x14ac:dyDescent="0.25">
      <c r="B95" s="40"/>
      <c r="C95" s="40" t="s">
        <v>98</v>
      </c>
      <c r="D95" s="40" t="s">
        <v>96</v>
      </c>
      <c r="E95" s="40" t="s">
        <v>98</v>
      </c>
      <c r="F95" s="40" t="s">
        <v>96</v>
      </c>
      <c r="G95" s="40" t="s">
        <v>98</v>
      </c>
      <c r="H95" s="40" t="s">
        <v>96</v>
      </c>
      <c r="I95" s="40" t="s">
        <v>98</v>
      </c>
      <c r="J95" s="40" t="s">
        <v>96</v>
      </c>
      <c r="K95" s="40" t="s">
        <v>98</v>
      </c>
      <c r="L95" s="40" t="s">
        <v>96</v>
      </c>
      <c r="M95" s="31"/>
    </row>
    <row r="96" spans="1:14" x14ac:dyDescent="0.25">
      <c r="A96" s="51" t="str">
        <f>B96&amp;"-"&amp;$B$94</f>
        <v>AIA-Death</v>
      </c>
      <c r="B96" s="39" t="s">
        <v>1</v>
      </c>
      <c r="C96" s="35">
        <v>383708</v>
      </c>
      <c r="D96" s="36">
        <f>IFERROR(C96/SUM($C96,$E96,$G96,$I96,$K96),0)</f>
        <v>0.66531883314144624</v>
      </c>
      <c r="E96" s="35">
        <v>141747</v>
      </c>
      <c r="F96" s="36">
        <f>IFERROR(E96/SUM($C96,$E96,$G96,$I96,$K96),0)</f>
        <v>0.24577790570251487</v>
      </c>
      <c r="G96" s="35">
        <v>38050</v>
      </c>
      <c r="H96" s="36">
        <f>IFERROR(G96/SUM($C96,$E96,$G96,$I96,$K96),0)</f>
        <v>6.5975641897046786E-2</v>
      </c>
      <c r="I96" s="35">
        <v>11169</v>
      </c>
      <c r="J96" s="36">
        <f>IFERROR(I96/SUM($C96,$E96,$G96,$I96,$K96),0)</f>
        <v>1.9366148340292131E-2</v>
      </c>
      <c r="K96" s="35">
        <v>2054</v>
      </c>
      <c r="L96" s="36">
        <f>IFERROR(K96/SUM($C96,$E96,$G96,$I96,$K96),0)</f>
        <v>3.5614709186999765E-3</v>
      </c>
      <c r="M96" s="35">
        <v>1.1673972567130813</v>
      </c>
    </row>
    <row r="97" spans="1:13" x14ac:dyDescent="0.25">
      <c r="A97" s="51" t="str">
        <f t="shared" ref="A97:A116" si="23">B97&amp;"-"&amp;$B$94</f>
        <v>Allianz-Death</v>
      </c>
      <c r="B97" s="39" t="s" vm="1">
        <v>2</v>
      </c>
      <c r="C97" s="35">
        <v>0</v>
      </c>
      <c r="D97" s="36">
        <f t="shared" ref="D97:D116" si="24">IFERROR(C97/SUM($C97,$E97,$G97,$I97,$K97),0)</f>
        <v>0</v>
      </c>
      <c r="E97" s="35">
        <v>2615</v>
      </c>
      <c r="F97" s="36">
        <f t="shared" ref="F97:F116" si="25">IFERROR(E97/SUM($C97,$E97,$G97,$I97,$K97),0)</f>
        <v>0.2718295218295218</v>
      </c>
      <c r="G97" s="35">
        <v>1270</v>
      </c>
      <c r="H97" s="36">
        <f t="shared" ref="H97:H116" si="26">IFERROR(G97/SUM($C97,$E97,$G97,$I97,$K97),0)</f>
        <v>0.13201663201663202</v>
      </c>
      <c r="I97" s="35">
        <v>2866</v>
      </c>
      <c r="J97" s="36">
        <f t="shared" ref="J97:J116" si="27">IFERROR(I97/SUM($C97,$E97,$G97,$I97,$K97),0)</f>
        <v>0.29792099792099791</v>
      </c>
      <c r="K97" s="35">
        <v>2869</v>
      </c>
      <c r="L97" s="36">
        <f t="shared" ref="L97:L116" si="28">IFERROR(K97/SUM($C97,$E97,$G97,$I97,$K97),0)</f>
        <v>0.29823284823284824</v>
      </c>
      <c r="M97" s="35">
        <v>9.6513243704223939</v>
      </c>
    </row>
    <row r="98" spans="1:13" x14ac:dyDescent="0.25">
      <c r="A98" s="51" t="str">
        <f t="shared" si="23"/>
        <v>AMP-Death</v>
      </c>
      <c r="B98" s="39" t="s" vm="2">
        <v>3</v>
      </c>
      <c r="C98" s="35">
        <v>61717</v>
      </c>
      <c r="D98" s="36">
        <f t="shared" si="24"/>
        <v>0.15325876959905438</v>
      </c>
      <c r="E98" s="35">
        <v>135569</v>
      </c>
      <c r="F98" s="36">
        <f t="shared" si="25"/>
        <v>0.3366517837188166</v>
      </c>
      <c r="G98" s="35">
        <v>154562</v>
      </c>
      <c r="H98" s="36">
        <f t="shared" si="26"/>
        <v>0.38381616000079466</v>
      </c>
      <c r="I98" s="35">
        <v>38528</v>
      </c>
      <c r="J98" s="36">
        <f t="shared" si="27"/>
        <v>9.5674674321700126E-2</v>
      </c>
      <c r="K98" s="35">
        <v>12322</v>
      </c>
      <c r="L98" s="36">
        <f t="shared" si="28"/>
        <v>3.0598612359634268E-2</v>
      </c>
      <c r="M98" s="35">
        <v>4.1550083657180652</v>
      </c>
    </row>
    <row r="99" spans="1:13" x14ac:dyDescent="0.25">
      <c r="A99" s="51" t="str">
        <f t="shared" si="23"/>
        <v>Clearview-Death</v>
      </c>
      <c r="B99" s="39" t="s" vm="3">
        <v>4</v>
      </c>
      <c r="C99" s="35">
        <v>4412</v>
      </c>
      <c r="D99" s="36">
        <f t="shared" si="24"/>
        <v>0.19303465173258663</v>
      </c>
      <c r="E99" s="35">
        <v>6714</v>
      </c>
      <c r="F99" s="36">
        <f t="shared" si="25"/>
        <v>0.29375218760938049</v>
      </c>
      <c r="G99" s="35">
        <v>7658</v>
      </c>
      <c r="H99" s="36">
        <f t="shared" si="26"/>
        <v>0.33505425271263561</v>
      </c>
      <c r="I99" s="35">
        <v>1727</v>
      </c>
      <c r="J99" s="36">
        <f t="shared" si="27"/>
        <v>7.5560028001400076E-2</v>
      </c>
      <c r="K99" s="35">
        <v>2345</v>
      </c>
      <c r="L99" s="36">
        <f t="shared" si="28"/>
        <v>0.1025988799439972</v>
      </c>
      <c r="M99" s="35">
        <v>4.7178962337326551</v>
      </c>
    </row>
    <row r="100" spans="1:13" x14ac:dyDescent="0.25">
      <c r="A100" s="51" t="str">
        <f t="shared" si="23"/>
        <v>CMLA-Death</v>
      </c>
      <c r="B100" s="39" t="s" vm="4">
        <v>5</v>
      </c>
      <c r="C100" s="35">
        <v>234685</v>
      </c>
      <c r="D100" s="36">
        <f t="shared" si="24"/>
        <v>0.55035340246607856</v>
      </c>
      <c r="E100" s="35">
        <v>129181</v>
      </c>
      <c r="F100" s="36">
        <f t="shared" si="25"/>
        <v>0.3029388451923663</v>
      </c>
      <c r="G100" s="35">
        <v>33528</v>
      </c>
      <c r="H100" s="36">
        <f t="shared" si="26"/>
        <v>7.8625599752360317E-2</v>
      </c>
      <c r="I100" s="35">
        <v>23951</v>
      </c>
      <c r="J100" s="36">
        <f t="shared" si="27"/>
        <v>5.6166837856978701E-2</v>
      </c>
      <c r="K100" s="35">
        <v>5081</v>
      </c>
      <c r="L100" s="36">
        <f t="shared" si="28"/>
        <v>1.191531473221614E-2</v>
      </c>
      <c r="M100" s="35">
        <v>1.8960442038160126</v>
      </c>
    </row>
    <row r="101" spans="1:13" x14ac:dyDescent="0.25">
      <c r="A101" s="51" t="str">
        <f t="shared" si="23"/>
        <v>Hallmark-Death</v>
      </c>
      <c r="B101" s="39" t="s" vm="5">
        <v>6</v>
      </c>
      <c r="C101" s="35">
        <v>0</v>
      </c>
      <c r="D101" s="36">
        <f t="shared" si="24"/>
        <v>0</v>
      </c>
      <c r="E101" s="35">
        <v>0</v>
      </c>
      <c r="F101" s="36">
        <f t="shared" si="25"/>
        <v>0</v>
      </c>
      <c r="G101" s="35">
        <v>748</v>
      </c>
      <c r="H101" s="36">
        <f t="shared" si="26"/>
        <v>0.48793215916503585</v>
      </c>
      <c r="I101" s="35">
        <v>569</v>
      </c>
      <c r="J101" s="36">
        <f t="shared" si="27"/>
        <v>0.37116764514024786</v>
      </c>
      <c r="K101" s="35">
        <v>216</v>
      </c>
      <c r="L101" s="36">
        <f t="shared" si="28"/>
        <v>0.14090019569471623</v>
      </c>
      <c r="M101" s="35">
        <v>7.8284409654272666</v>
      </c>
    </row>
    <row r="102" spans="1:13" x14ac:dyDescent="0.25">
      <c r="A102" s="51" t="str">
        <f t="shared" si="23"/>
        <v>Hannover Re-Death</v>
      </c>
      <c r="B102" s="39" t="s" vm="6">
        <v>7</v>
      </c>
      <c r="C102" s="35">
        <v>44277</v>
      </c>
      <c r="D102" s="36">
        <f t="shared" si="24"/>
        <v>0.54273001397367071</v>
      </c>
      <c r="E102" s="35">
        <v>21878</v>
      </c>
      <c r="F102" s="36">
        <f t="shared" si="25"/>
        <v>0.26817190066436225</v>
      </c>
      <c r="G102" s="35">
        <v>11579</v>
      </c>
      <c r="H102" s="36">
        <f t="shared" si="26"/>
        <v>0.14193081807261407</v>
      </c>
      <c r="I102" s="35">
        <v>2694</v>
      </c>
      <c r="J102" s="36">
        <f t="shared" si="27"/>
        <v>3.3021990144884904E-2</v>
      </c>
      <c r="K102" s="35">
        <v>1154</v>
      </c>
      <c r="L102" s="36">
        <f t="shared" si="28"/>
        <v>1.4145277144468142E-2</v>
      </c>
      <c r="M102" s="35">
        <v>1.7641874357342213</v>
      </c>
    </row>
    <row r="103" spans="1:13" x14ac:dyDescent="0.25">
      <c r="A103" s="51" t="str">
        <f t="shared" si="23"/>
        <v>HCF-Death</v>
      </c>
      <c r="B103" s="39" t="s" vm="7">
        <v>8</v>
      </c>
      <c r="C103" s="35">
        <v>1165</v>
      </c>
      <c r="D103" s="36">
        <f t="shared" si="24"/>
        <v>0.30072276716572016</v>
      </c>
      <c r="E103" s="35">
        <v>972</v>
      </c>
      <c r="F103" s="36">
        <f t="shared" si="25"/>
        <v>0.25090345895715022</v>
      </c>
      <c r="G103" s="35">
        <v>1212</v>
      </c>
      <c r="H103" s="36">
        <f t="shared" si="26"/>
        <v>0.31285493030459471</v>
      </c>
      <c r="I103" s="35">
        <v>325</v>
      </c>
      <c r="J103" s="36">
        <f t="shared" si="27"/>
        <v>8.3892617449664433E-2</v>
      </c>
      <c r="K103" s="35">
        <v>200</v>
      </c>
      <c r="L103" s="36">
        <f t="shared" si="28"/>
        <v>5.1626226122870419E-2</v>
      </c>
      <c r="M103" s="35">
        <v>3.3997160557563242</v>
      </c>
    </row>
    <row r="104" spans="1:13" x14ac:dyDescent="0.25">
      <c r="A104" s="51" t="str">
        <f t="shared" si="23"/>
        <v>MetLife-Death</v>
      </c>
      <c r="B104" s="39" t="s" vm="8">
        <v>9</v>
      </c>
      <c r="C104" s="35">
        <v>159499</v>
      </c>
      <c r="D104" s="36">
        <f t="shared" si="24"/>
        <v>0.72029389981755454</v>
      </c>
      <c r="E104" s="35">
        <v>44607</v>
      </c>
      <c r="F104" s="36">
        <f t="shared" si="25"/>
        <v>0.20144420961361295</v>
      </c>
      <c r="G104" s="35">
        <v>14777</v>
      </c>
      <c r="H104" s="36">
        <f t="shared" si="26"/>
        <v>6.6732599938582701E-2</v>
      </c>
      <c r="I104" s="35">
        <v>1807</v>
      </c>
      <c r="J104" s="36">
        <f t="shared" si="27"/>
        <v>8.1603713939919428E-3</v>
      </c>
      <c r="K104" s="35">
        <v>746</v>
      </c>
      <c r="L104" s="36">
        <f t="shared" si="28"/>
        <v>3.3689192362578802E-3</v>
      </c>
      <c r="M104" s="35">
        <v>1.0129665004786936</v>
      </c>
    </row>
    <row r="105" spans="1:13" x14ac:dyDescent="0.25">
      <c r="A105" s="51" t="str">
        <f t="shared" si="23"/>
        <v>MLC-Death</v>
      </c>
      <c r="B105" s="39" t="s" vm="9">
        <v>10</v>
      </c>
      <c r="C105" s="35">
        <v>153565</v>
      </c>
      <c r="D105" s="36">
        <f t="shared" si="24"/>
        <v>0.37759533012697571</v>
      </c>
      <c r="E105" s="35">
        <v>116075</v>
      </c>
      <c r="F105" s="36">
        <f t="shared" si="25"/>
        <v>0.28541254807077593</v>
      </c>
      <c r="G105" s="35">
        <v>99226</v>
      </c>
      <c r="H105" s="36">
        <f t="shared" si="26"/>
        <v>0.24398316170468068</v>
      </c>
      <c r="I105" s="35">
        <v>29800</v>
      </c>
      <c r="J105" s="36">
        <f t="shared" si="27"/>
        <v>7.3274123907035305E-2</v>
      </c>
      <c r="K105" s="35">
        <v>8026</v>
      </c>
      <c r="L105" s="36">
        <f t="shared" si="28"/>
        <v>1.9734836190532394E-2</v>
      </c>
      <c r="M105" s="35">
        <v>2.818558000385555</v>
      </c>
    </row>
    <row r="106" spans="1:13" x14ac:dyDescent="0.25">
      <c r="A106" s="51" t="str">
        <f t="shared" si="23"/>
        <v>NobleOak-Death</v>
      </c>
      <c r="B106" s="39" t="s" vm="10">
        <v>11</v>
      </c>
      <c r="C106" s="35">
        <v>835</v>
      </c>
      <c r="D106" s="36">
        <f t="shared" si="24"/>
        <v>0.33069306930693071</v>
      </c>
      <c r="E106" s="35">
        <v>1690</v>
      </c>
      <c r="F106" s="36">
        <f t="shared" si="25"/>
        <v>0.66930693069306935</v>
      </c>
      <c r="G106" s="35">
        <v>0</v>
      </c>
      <c r="H106" s="36">
        <f t="shared" si="26"/>
        <v>0</v>
      </c>
      <c r="I106" s="35">
        <v>0</v>
      </c>
      <c r="J106" s="36">
        <f t="shared" si="27"/>
        <v>0</v>
      </c>
      <c r="K106" s="35">
        <v>0</v>
      </c>
      <c r="L106" s="36">
        <f t="shared" si="28"/>
        <v>0</v>
      </c>
      <c r="M106" s="35">
        <v>1.001980198019802</v>
      </c>
    </row>
    <row r="107" spans="1:13" x14ac:dyDescent="0.25">
      <c r="A107" s="51" t="str">
        <f t="shared" si="23"/>
        <v>OnePath-Death</v>
      </c>
      <c r="B107" s="39" t="s" vm="11">
        <v>12</v>
      </c>
      <c r="C107" s="35">
        <v>110670</v>
      </c>
      <c r="D107" s="36">
        <f t="shared" si="24"/>
        <v>0.32840542208717122</v>
      </c>
      <c r="E107" s="35">
        <v>114394</v>
      </c>
      <c r="F107" s="36">
        <f t="shared" si="25"/>
        <v>0.33945612952236254</v>
      </c>
      <c r="G107" s="35">
        <v>73224</v>
      </c>
      <c r="H107" s="36">
        <f t="shared" si="26"/>
        <v>0.21728705725951952</v>
      </c>
      <c r="I107" s="35">
        <v>16622</v>
      </c>
      <c r="J107" s="36">
        <f t="shared" si="27"/>
        <v>4.9324613047194002E-2</v>
      </c>
      <c r="K107" s="35">
        <v>22082</v>
      </c>
      <c r="L107" s="36">
        <f t="shared" si="28"/>
        <v>6.5526778083752735E-2</v>
      </c>
      <c r="M107" s="35">
        <v>4.2180296819868621</v>
      </c>
    </row>
    <row r="108" spans="1:13" x14ac:dyDescent="0.25">
      <c r="A108" s="51" t="str">
        <f t="shared" si="23"/>
        <v>QBE-Death</v>
      </c>
      <c r="B108" s="39" t="s" vm="12">
        <v>13</v>
      </c>
      <c r="C108" s="35">
        <v>0</v>
      </c>
      <c r="D108" s="36">
        <f t="shared" si="24"/>
        <v>0</v>
      </c>
      <c r="E108" s="35">
        <v>0</v>
      </c>
      <c r="F108" s="36">
        <f t="shared" si="25"/>
        <v>0</v>
      </c>
      <c r="G108" s="35">
        <v>0</v>
      </c>
      <c r="H108" s="36">
        <f t="shared" si="26"/>
        <v>0</v>
      </c>
      <c r="I108" s="35">
        <v>0</v>
      </c>
      <c r="J108" s="36">
        <f t="shared" si="27"/>
        <v>0</v>
      </c>
      <c r="K108" s="35">
        <v>0</v>
      </c>
      <c r="L108" s="36">
        <f t="shared" si="28"/>
        <v>0</v>
      </c>
      <c r="M108" s="35">
        <v>0</v>
      </c>
    </row>
    <row r="109" spans="1:13" x14ac:dyDescent="0.25">
      <c r="A109" s="51" t="str">
        <f t="shared" si="23"/>
        <v>Qinsure-Death</v>
      </c>
      <c r="B109" s="39" t="s" vm="13">
        <v>14</v>
      </c>
      <c r="C109" s="35">
        <v>37380</v>
      </c>
      <c r="D109" s="36">
        <f t="shared" si="24"/>
        <v>0.62952608710296742</v>
      </c>
      <c r="E109" s="35">
        <v>14927</v>
      </c>
      <c r="F109" s="36">
        <f t="shared" si="25"/>
        <v>0.25138940348277139</v>
      </c>
      <c r="G109" s="35">
        <v>6044</v>
      </c>
      <c r="H109" s="36">
        <f t="shared" si="26"/>
        <v>0.10178854121054937</v>
      </c>
      <c r="I109" s="35">
        <v>1027</v>
      </c>
      <c r="J109" s="36">
        <f t="shared" si="27"/>
        <v>1.7295968203711813E-2</v>
      </c>
      <c r="K109" s="35">
        <v>0</v>
      </c>
      <c r="L109" s="36">
        <f t="shared" si="28"/>
        <v>0</v>
      </c>
      <c r="M109" s="35">
        <v>1.1918176765805517</v>
      </c>
    </row>
    <row r="110" spans="1:13" x14ac:dyDescent="0.25">
      <c r="A110" s="51" t="str">
        <f t="shared" si="23"/>
        <v>St Andrews-Death</v>
      </c>
      <c r="B110" s="39" t="s" vm="14">
        <v>15</v>
      </c>
      <c r="C110" s="35">
        <v>5576</v>
      </c>
      <c r="D110" s="36">
        <f t="shared" si="24"/>
        <v>0.55284552845528456</v>
      </c>
      <c r="E110" s="35">
        <v>2000</v>
      </c>
      <c r="F110" s="36">
        <f t="shared" si="25"/>
        <v>0.19829466587348801</v>
      </c>
      <c r="G110" s="35">
        <v>2400</v>
      </c>
      <c r="H110" s="36">
        <f t="shared" si="26"/>
        <v>0.23795359904818561</v>
      </c>
      <c r="I110" s="35">
        <v>80</v>
      </c>
      <c r="J110" s="36">
        <f t="shared" si="27"/>
        <v>7.9317866349395208E-3</v>
      </c>
      <c r="K110" s="35">
        <v>30</v>
      </c>
      <c r="L110" s="36">
        <f t="shared" si="28"/>
        <v>2.9744199881023199E-3</v>
      </c>
      <c r="M110" s="35">
        <v>1.6010311322625421</v>
      </c>
    </row>
    <row r="111" spans="1:13" x14ac:dyDescent="0.25">
      <c r="A111" s="51" t="str">
        <f t="shared" si="23"/>
        <v>St George-Death</v>
      </c>
      <c r="B111" s="39" t="s" vm="15">
        <v>16</v>
      </c>
      <c r="C111" s="35">
        <v>292</v>
      </c>
      <c r="D111" s="36">
        <f t="shared" si="24"/>
        <v>0.17516496700659867</v>
      </c>
      <c r="E111" s="35">
        <v>566</v>
      </c>
      <c r="F111" s="36">
        <f t="shared" si="25"/>
        <v>0.33953209358128372</v>
      </c>
      <c r="G111" s="35">
        <v>638</v>
      </c>
      <c r="H111" s="36">
        <f t="shared" si="26"/>
        <v>0.3827234553089382</v>
      </c>
      <c r="I111" s="35">
        <v>0</v>
      </c>
      <c r="J111" s="36">
        <f t="shared" si="27"/>
        <v>0</v>
      </c>
      <c r="K111" s="35">
        <v>171</v>
      </c>
      <c r="L111" s="36">
        <f t="shared" si="28"/>
        <v>0.10257948410317937</v>
      </c>
      <c r="M111" s="35">
        <v>10.594516272848864</v>
      </c>
    </row>
    <row r="112" spans="1:13" x14ac:dyDescent="0.25">
      <c r="A112" s="51" t="str">
        <f t="shared" si="23"/>
        <v>Suncorp-Death</v>
      </c>
      <c r="B112" s="39" t="s" vm="16">
        <v>17</v>
      </c>
      <c r="C112" s="35">
        <v>14775</v>
      </c>
      <c r="D112" s="36">
        <f t="shared" si="24"/>
        <v>7.884499421002919E-2</v>
      </c>
      <c r="E112" s="35">
        <v>73701</v>
      </c>
      <c r="F112" s="36">
        <f t="shared" si="25"/>
        <v>0.39329644116909385</v>
      </c>
      <c r="G112" s="35">
        <v>73206</v>
      </c>
      <c r="H112" s="36">
        <f t="shared" si="26"/>
        <v>0.39065493374885935</v>
      </c>
      <c r="I112" s="35">
        <v>21919</v>
      </c>
      <c r="J112" s="36">
        <f t="shared" si="27"/>
        <v>0.11696808311943349</v>
      </c>
      <c r="K112" s="35">
        <v>3792</v>
      </c>
      <c r="L112" s="36">
        <f t="shared" si="28"/>
        <v>2.023554775258414E-2</v>
      </c>
      <c r="M112" s="35">
        <v>3.7787008743453003</v>
      </c>
    </row>
    <row r="113" spans="1:13" x14ac:dyDescent="0.25">
      <c r="A113" s="51" t="str">
        <f t="shared" si="23"/>
        <v>Swiss Re-Death</v>
      </c>
      <c r="B113" s="39" t="s" vm="17">
        <v>18</v>
      </c>
      <c r="C113" s="35">
        <v>800</v>
      </c>
      <c r="D113" s="36">
        <f t="shared" si="24"/>
        <v>3.4180730613116855E-2</v>
      </c>
      <c r="E113" s="35">
        <v>7159</v>
      </c>
      <c r="F113" s="36">
        <f t="shared" si="25"/>
        <v>0.30587481307412945</v>
      </c>
      <c r="G113" s="35">
        <v>6887</v>
      </c>
      <c r="H113" s="36">
        <f t="shared" si="26"/>
        <v>0.2942533646656697</v>
      </c>
      <c r="I113" s="35">
        <v>5266</v>
      </c>
      <c r="J113" s="36">
        <f t="shared" si="27"/>
        <v>0.2249946592608417</v>
      </c>
      <c r="K113" s="35">
        <v>3293</v>
      </c>
      <c r="L113" s="36">
        <f t="shared" si="28"/>
        <v>0.14069643238624224</v>
      </c>
      <c r="M113" s="35">
        <v>7.4338542744773335</v>
      </c>
    </row>
    <row r="114" spans="1:13" x14ac:dyDescent="0.25">
      <c r="A114" s="51" t="str">
        <f t="shared" si="23"/>
        <v>TAL Life-Death</v>
      </c>
      <c r="B114" s="39" t="s" vm="18">
        <v>19</v>
      </c>
      <c r="C114" s="35">
        <v>274499</v>
      </c>
      <c r="D114" s="36">
        <f t="shared" si="24"/>
        <v>0.41886693411176235</v>
      </c>
      <c r="E114" s="35">
        <v>161927</v>
      </c>
      <c r="F114" s="36">
        <f t="shared" si="25"/>
        <v>0.24708966531723373</v>
      </c>
      <c r="G114" s="35">
        <v>149495</v>
      </c>
      <c r="H114" s="36">
        <f t="shared" si="26"/>
        <v>0.22811927298473916</v>
      </c>
      <c r="I114" s="35">
        <v>44693</v>
      </c>
      <c r="J114" s="36">
        <f t="shared" si="27"/>
        <v>6.8198499398019641E-2</v>
      </c>
      <c r="K114" s="35">
        <v>24723</v>
      </c>
      <c r="L114" s="36">
        <f t="shared" si="28"/>
        <v>3.7725628188245132E-2</v>
      </c>
      <c r="M114" s="35">
        <v>2.9206882455373937</v>
      </c>
    </row>
    <row r="115" spans="1:13" x14ac:dyDescent="0.25">
      <c r="A115" s="51" t="str">
        <f t="shared" si="23"/>
        <v>Westpac-Death</v>
      </c>
      <c r="B115" s="39" t="s" vm="19">
        <v>20</v>
      </c>
      <c r="C115" s="35">
        <v>23563</v>
      </c>
      <c r="D115" s="36">
        <f t="shared" si="24"/>
        <v>0.1525439090550085</v>
      </c>
      <c r="E115" s="35">
        <v>58031</v>
      </c>
      <c r="F115" s="36">
        <f t="shared" si="25"/>
        <v>0.37568542148161094</v>
      </c>
      <c r="G115" s="35">
        <v>44626</v>
      </c>
      <c r="H115" s="36">
        <f t="shared" si="26"/>
        <v>0.28890313141318208</v>
      </c>
      <c r="I115" s="35">
        <v>20498</v>
      </c>
      <c r="J115" s="36">
        <f t="shared" si="27"/>
        <v>0.13270148316468891</v>
      </c>
      <c r="K115" s="35">
        <v>7749</v>
      </c>
      <c r="L115" s="36">
        <f t="shared" si="28"/>
        <v>5.0166054885509528E-2</v>
      </c>
      <c r="M115" s="35">
        <v>3.9822202293707734</v>
      </c>
    </row>
    <row r="116" spans="1:13" x14ac:dyDescent="0.25">
      <c r="A116" s="51" t="str">
        <f t="shared" si="23"/>
        <v>Zurich-Death</v>
      </c>
      <c r="B116" s="39" t="s" vm="20">
        <v>21</v>
      </c>
      <c r="C116" s="35">
        <v>37984</v>
      </c>
      <c r="D116" s="36">
        <f t="shared" si="24"/>
        <v>0.44479835121082956</v>
      </c>
      <c r="E116" s="35">
        <v>27818</v>
      </c>
      <c r="F116" s="36">
        <f t="shared" si="25"/>
        <v>0.32575296266804066</v>
      </c>
      <c r="G116" s="35">
        <v>11459</v>
      </c>
      <c r="H116" s="36">
        <f t="shared" si="26"/>
        <v>0.13418661295611037</v>
      </c>
      <c r="I116" s="35">
        <v>5126</v>
      </c>
      <c r="J116" s="36">
        <f t="shared" si="27"/>
        <v>6.002623073680266E-2</v>
      </c>
      <c r="K116" s="35">
        <v>3009</v>
      </c>
      <c r="L116" s="36">
        <f t="shared" si="28"/>
        <v>3.5235842428216778E-2</v>
      </c>
      <c r="M116" s="35">
        <v>2.5066231332425417</v>
      </c>
    </row>
    <row r="117" spans="1:13" x14ac:dyDescent="0.25">
      <c r="M117" s="44"/>
    </row>
    <row r="118" spans="1:13" ht="14.45" customHeight="1" x14ac:dyDescent="0.25">
      <c r="B118" s="33" t="s">
        <v>31</v>
      </c>
      <c r="C118" s="294" t="s" vm="29">
        <v>63</v>
      </c>
      <c r="D118" s="294"/>
      <c r="E118" s="291" t="s" vm="30">
        <v>64</v>
      </c>
      <c r="F118" s="291"/>
      <c r="G118" s="291" t="s" vm="31">
        <v>65</v>
      </c>
      <c r="H118" s="291"/>
      <c r="I118" s="291" t="s" vm="32">
        <v>66</v>
      </c>
      <c r="J118" s="291"/>
      <c r="K118" s="291" t="s">
        <v>67</v>
      </c>
      <c r="L118" s="291"/>
      <c r="M118" s="45" t="s" vm="33">
        <v>68</v>
      </c>
    </row>
    <row r="119" spans="1:13" x14ac:dyDescent="0.25">
      <c r="B119" s="40"/>
      <c r="C119" s="40" t="s">
        <v>98</v>
      </c>
      <c r="D119" s="40" t="s">
        <v>96</v>
      </c>
      <c r="E119" s="40" t="s">
        <v>98</v>
      </c>
      <c r="F119" s="40" t="s">
        <v>96</v>
      </c>
      <c r="G119" s="40" t="s">
        <v>98</v>
      </c>
      <c r="H119" s="40" t="s">
        <v>96</v>
      </c>
      <c r="I119" s="40" t="s">
        <v>98</v>
      </c>
      <c r="J119" s="40" t="s">
        <v>96</v>
      </c>
      <c r="K119" s="40" t="s">
        <v>98</v>
      </c>
      <c r="L119" s="40" t="s">
        <v>96</v>
      </c>
      <c r="M119" s="46"/>
    </row>
    <row r="120" spans="1:13" x14ac:dyDescent="0.25">
      <c r="A120" s="51" t="str">
        <f>B120&amp;"-"&amp;$B$118</f>
        <v>AIA-TPD</v>
      </c>
      <c r="B120" s="39" t="s">
        <v>1</v>
      </c>
      <c r="C120" s="35">
        <v>50062</v>
      </c>
      <c r="D120" s="36">
        <f>IFERROR(C120/SUM($C120,$E120,$G120,$I120,$K120),0)</f>
        <v>0.11153118671481817</v>
      </c>
      <c r="E120" s="35">
        <v>80822</v>
      </c>
      <c r="F120" s="36">
        <f>IFERROR(E120/SUM($C120,$E120,$G120,$I120,$K120),0)</f>
        <v>0.18006019680925722</v>
      </c>
      <c r="G120" s="35">
        <v>152987</v>
      </c>
      <c r="H120" s="36">
        <f>IFERROR(G120/SUM($C120,$E120,$G120,$I120,$K120),0)</f>
        <v>0.34083379932763147</v>
      </c>
      <c r="I120" s="35">
        <v>114196</v>
      </c>
      <c r="J120" s="36">
        <f>IFERROR(I120/SUM($C120,$E120,$G120,$I120,$K120),0)</f>
        <v>0.25441283604501169</v>
      </c>
      <c r="K120" s="35">
        <v>50794</v>
      </c>
      <c r="L120" s="36">
        <f>IFERROR(K120/SUM($C120,$E120,$G120,$I120,$K120),0)</f>
        <v>0.11316198110328142</v>
      </c>
      <c r="M120" s="35">
        <v>7.6873262584621731</v>
      </c>
    </row>
    <row r="121" spans="1:13" x14ac:dyDescent="0.25">
      <c r="A121" s="51" t="str">
        <f t="shared" ref="A121:A140" si="29">B121&amp;"-"&amp;$B$118</f>
        <v>Allianz-TPD</v>
      </c>
      <c r="B121" s="39" t="s" vm="1">
        <v>2</v>
      </c>
      <c r="C121" s="35">
        <v>0</v>
      </c>
      <c r="D121" s="36">
        <f t="shared" ref="D121:D140" si="30">IFERROR(C121/SUM($C121,$E121,$G121,$I121,$K121),0)</f>
        <v>0</v>
      </c>
      <c r="E121" s="35">
        <v>0</v>
      </c>
      <c r="F121" s="36">
        <f t="shared" ref="F121:F140" si="31">IFERROR(E121/SUM($C121,$E121,$G121,$I121,$K121),0)</f>
        <v>0</v>
      </c>
      <c r="G121" s="35">
        <v>0</v>
      </c>
      <c r="H121" s="36">
        <f t="shared" ref="H121:H140" si="32">IFERROR(G121/SUM($C121,$E121,$G121,$I121,$K121),0)</f>
        <v>0</v>
      </c>
      <c r="I121" s="35">
        <v>0</v>
      </c>
      <c r="J121" s="36">
        <f t="shared" ref="J121:J140" si="33">IFERROR(I121/SUM($C121,$E121,$G121,$I121,$K121),0)</f>
        <v>0</v>
      </c>
      <c r="K121" s="35">
        <v>0</v>
      </c>
      <c r="L121" s="36">
        <f t="shared" ref="L121:L140" si="34">IFERROR(K121/SUM($C121,$E121,$G121,$I121,$K121),0)</f>
        <v>0</v>
      </c>
      <c r="M121" s="35">
        <v>0</v>
      </c>
    </row>
    <row r="122" spans="1:13" x14ac:dyDescent="0.25">
      <c r="A122" s="51" t="str">
        <f t="shared" si="29"/>
        <v>AMP-TPD</v>
      </c>
      <c r="B122" s="39" t="s" vm="2">
        <v>3</v>
      </c>
      <c r="C122" s="35">
        <v>25139</v>
      </c>
      <c r="D122" s="36">
        <f t="shared" si="30"/>
        <v>0.10433241613440077</v>
      </c>
      <c r="E122" s="35">
        <v>26833</v>
      </c>
      <c r="F122" s="36">
        <f t="shared" si="31"/>
        <v>0.11136289121024606</v>
      </c>
      <c r="G122" s="35">
        <v>62988</v>
      </c>
      <c r="H122" s="36">
        <f t="shared" si="32"/>
        <v>0.26141414644471284</v>
      </c>
      <c r="I122" s="35">
        <v>64264</v>
      </c>
      <c r="J122" s="36">
        <f t="shared" si="33"/>
        <v>0.26670982896937551</v>
      </c>
      <c r="K122" s="35">
        <v>61727</v>
      </c>
      <c r="L122" s="36">
        <f t="shared" si="34"/>
        <v>0.25618071724126484</v>
      </c>
      <c r="M122" s="35">
        <v>12.096146588164251</v>
      </c>
    </row>
    <row r="123" spans="1:13" x14ac:dyDescent="0.25">
      <c r="A123" s="51" t="str">
        <f t="shared" si="29"/>
        <v>Clearview-TPD</v>
      </c>
      <c r="B123" s="39" t="s" vm="3">
        <v>4</v>
      </c>
      <c r="C123" s="35">
        <v>0</v>
      </c>
      <c r="D123" s="36">
        <f t="shared" si="30"/>
        <v>0</v>
      </c>
      <c r="E123" s="35">
        <v>480</v>
      </c>
      <c r="F123" s="36">
        <f t="shared" si="31"/>
        <v>0.15335463258785942</v>
      </c>
      <c r="G123" s="35">
        <v>1650</v>
      </c>
      <c r="H123" s="36">
        <f t="shared" si="32"/>
        <v>0.52715654952076674</v>
      </c>
      <c r="I123" s="35">
        <v>1000</v>
      </c>
      <c r="J123" s="36">
        <f t="shared" si="33"/>
        <v>0.31948881789137379</v>
      </c>
      <c r="K123" s="35">
        <v>0</v>
      </c>
      <c r="L123" s="36">
        <f t="shared" si="34"/>
        <v>0</v>
      </c>
      <c r="M123" s="35">
        <v>14.191251271617498</v>
      </c>
    </row>
    <row r="124" spans="1:13" x14ac:dyDescent="0.25">
      <c r="A124" s="51" t="str">
        <f t="shared" si="29"/>
        <v>CMLA-TPD</v>
      </c>
      <c r="B124" s="39" t="s" vm="4">
        <v>5</v>
      </c>
      <c r="C124" s="35">
        <v>44545</v>
      </c>
      <c r="D124" s="36">
        <f t="shared" si="30"/>
        <v>0.13429546509734877</v>
      </c>
      <c r="E124" s="35">
        <v>62351</v>
      </c>
      <c r="F124" s="36">
        <f t="shared" si="31"/>
        <v>0.18797747321326283</v>
      </c>
      <c r="G124" s="35">
        <v>124237</v>
      </c>
      <c r="H124" s="36">
        <f t="shared" si="32"/>
        <v>0.37455305190928989</v>
      </c>
      <c r="I124" s="35">
        <v>61268</v>
      </c>
      <c r="J124" s="36">
        <f t="shared" si="33"/>
        <v>0.18471241566021696</v>
      </c>
      <c r="K124" s="35">
        <v>39293</v>
      </c>
      <c r="L124" s="36">
        <f t="shared" si="34"/>
        <v>0.11846159411988158</v>
      </c>
      <c r="M124" s="35">
        <v>6.3439407424378613</v>
      </c>
    </row>
    <row r="125" spans="1:13" x14ac:dyDescent="0.25">
      <c r="A125" s="51" t="str">
        <f t="shared" si="29"/>
        <v>Hallmark-TPD</v>
      </c>
      <c r="B125" s="39" t="s" vm="5">
        <v>6</v>
      </c>
      <c r="C125" s="35">
        <v>0</v>
      </c>
      <c r="D125" s="36">
        <f t="shared" si="30"/>
        <v>0</v>
      </c>
      <c r="E125" s="35">
        <v>0</v>
      </c>
      <c r="F125" s="36">
        <f t="shared" si="31"/>
        <v>0</v>
      </c>
      <c r="G125" s="35">
        <v>0</v>
      </c>
      <c r="H125" s="36">
        <f t="shared" si="32"/>
        <v>0</v>
      </c>
      <c r="I125" s="35">
        <v>0</v>
      </c>
      <c r="J125" s="36">
        <f t="shared" si="33"/>
        <v>0</v>
      </c>
      <c r="K125" s="35">
        <v>0</v>
      </c>
      <c r="L125" s="36">
        <f t="shared" si="34"/>
        <v>0</v>
      </c>
      <c r="M125" s="35">
        <v>0</v>
      </c>
    </row>
    <row r="126" spans="1:13" x14ac:dyDescent="0.25">
      <c r="A126" s="51" t="str">
        <f t="shared" si="29"/>
        <v>Hannover Re-TPD</v>
      </c>
      <c r="B126" s="39" t="s" vm="6">
        <v>7</v>
      </c>
      <c r="C126" s="35">
        <v>13624</v>
      </c>
      <c r="D126" s="36">
        <f t="shared" si="30"/>
        <v>0.13221536431039169</v>
      </c>
      <c r="E126" s="35">
        <v>15940</v>
      </c>
      <c r="F126" s="36">
        <f t="shared" si="31"/>
        <v>0.15469119987578123</v>
      </c>
      <c r="G126" s="35">
        <v>38506</v>
      </c>
      <c r="H126" s="36">
        <f t="shared" si="32"/>
        <v>0.37368502775513374</v>
      </c>
      <c r="I126" s="35">
        <v>24459</v>
      </c>
      <c r="J126" s="36">
        <f t="shared" si="33"/>
        <v>0.23736462093862815</v>
      </c>
      <c r="K126" s="35">
        <v>10515</v>
      </c>
      <c r="L126" s="36">
        <f t="shared" si="34"/>
        <v>0.10204378712006522</v>
      </c>
      <c r="M126" s="35">
        <v>6.0324466250143738</v>
      </c>
    </row>
    <row r="127" spans="1:13" x14ac:dyDescent="0.25">
      <c r="A127" s="51" t="str">
        <f t="shared" si="29"/>
        <v>HCF-TPD</v>
      </c>
      <c r="B127" s="39" t="s" vm="7">
        <v>8</v>
      </c>
      <c r="C127" s="35">
        <v>210</v>
      </c>
      <c r="D127" s="36">
        <f t="shared" si="30"/>
        <v>0.5817174515235457</v>
      </c>
      <c r="E127" s="35">
        <v>51</v>
      </c>
      <c r="F127" s="36">
        <f t="shared" si="31"/>
        <v>0.14127423822714683</v>
      </c>
      <c r="G127" s="35">
        <v>0</v>
      </c>
      <c r="H127" s="36">
        <f t="shared" si="32"/>
        <v>0</v>
      </c>
      <c r="I127" s="35">
        <v>100</v>
      </c>
      <c r="J127" s="36">
        <f t="shared" si="33"/>
        <v>0.2770083102493075</v>
      </c>
      <c r="K127" s="35">
        <v>0</v>
      </c>
      <c r="L127" s="36">
        <f t="shared" si="34"/>
        <v>0</v>
      </c>
      <c r="M127" s="35">
        <v>2.9605263157894739</v>
      </c>
    </row>
    <row r="128" spans="1:13" x14ac:dyDescent="0.25">
      <c r="A128" s="51" t="str">
        <f t="shared" si="29"/>
        <v>MetLife-TPD</v>
      </c>
      <c r="B128" s="39" t="s" vm="8">
        <v>9</v>
      </c>
      <c r="C128" s="35">
        <v>18948</v>
      </c>
      <c r="D128" s="36">
        <f t="shared" si="30"/>
        <v>0.12988134652162289</v>
      </c>
      <c r="E128" s="35">
        <v>27810</v>
      </c>
      <c r="F128" s="36">
        <f t="shared" si="31"/>
        <v>0.19062699212404122</v>
      </c>
      <c r="G128" s="35">
        <v>59214</v>
      </c>
      <c r="H128" s="36">
        <f t="shared" si="32"/>
        <v>0.40588948981060685</v>
      </c>
      <c r="I128" s="35">
        <v>26266</v>
      </c>
      <c r="J128" s="36">
        <f t="shared" si="33"/>
        <v>0.18004345829306242</v>
      </c>
      <c r="K128" s="35">
        <v>13649</v>
      </c>
      <c r="L128" s="36">
        <f t="shared" si="34"/>
        <v>9.3558713250666614E-2</v>
      </c>
      <c r="M128" s="35">
        <v>6.198857518841967</v>
      </c>
    </row>
    <row r="129" spans="1:13" x14ac:dyDescent="0.25">
      <c r="A129" s="51" t="str">
        <f t="shared" si="29"/>
        <v>MLC-TPD</v>
      </c>
      <c r="B129" s="39" t="s" vm="9">
        <v>10</v>
      </c>
      <c r="C129" s="35">
        <v>27963</v>
      </c>
      <c r="D129" s="36">
        <f t="shared" si="30"/>
        <v>0.10750203755247659</v>
      </c>
      <c r="E129" s="35">
        <v>36580</v>
      </c>
      <c r="F129" s="36">
        <f t="shared" si="31"/>
        <v>0.14062956527087914</v>
      </c>
      <c r="G129" s="35">
        <v>85715</v>
      </c>
      <c r="H129" s="36">
        <f t="shared" si="32"/>
        <v>0.32952605760506853</v>
      </c>
      <c r="I129" s="35">
        <v>71610</v>
      </c>
      <c r="J129" s="36">
        <f t="shared" si="33"/>
        <v>0.27530025065739899</v>
      </c>
      <c r="K129" s="35">
        <v>38248</v>
      </c>
      <c r="L129" s="36">
        <f t="shared" si="34"/>
        <v>0.14704208891417675</v>
      </c>
      <c r="M129" s="35">
        <v>8.5788796171220234</v>
      </c>
    </row>
    <row r="130" spans="1:13" x14ac:dyDescent="0.25">
      <c r="A130" s="51" t="str">
        <f t="shared" si="29"/>
        <v>NobleOak-TPD</v>
      </c>
      <c r="B130" s="39" t="s" vm="10">
        <v>11</v>
      </c>
      <c r="C130" s="35">
        <v>0</v>
      </c>
      <c r="D130" s="36">
        <f t="shared" si="30"/>
        <v>0</v>
      </c>
      <c r="E130" s="35">
        <v>1171</v>
      </c>
      <c r="F130" s="36">
        <f t="shared" si="31"/>
        <v>1</v>
      </c>
      <c r="G130" s="35">
        <v>0</v>
      </c>
      <c r="H130" s="36">
        <f t="shared" si="32"/>
        <v>0</v>
      </c>
      <c r="I130" s="35">
        <v>0</v>
      </c>
      <c r="J130" s="36">
        <f t="shared" si="33"/>
        <v>0</v>
      </c>
      <c r="K130" s="35">
        <v>0</v>
      </c>
      <c r="L130" s="36">
        <f t="shared" si="34"/>
        <v>0</v>
      </c>
      <c r="M130" s="35">
        <v>1.25</v>
      </c>
    </row>
    <row r="131" spans="1:13" x14ac:dyDescent="0.25">
      <c r="A131" s="51" t="str">
        <f t="shared" si="29"/>
        <v>OnePath-TPD</v>
      </c>
      <c r="B131" s="39" t="s" vm="11">
        <v>12</v>
      </c>
      <c r="C131" s="35">
        <v>17277</v>
      </c>
      <c r="D131" s="36">
        <f t="shared" si="30"/>
        <v>6.6325766736919686E-2</v>
      </c>
      <c r="E131" s="35">
        <v>36878</v>
      </c>
      <c r="F131" s="36">
        <f t="shared" si="31"/>
        <v>0.14157328388748766</v>
      </c>
      <c r="G131" s="35">
        <v>75363</v>
      </c>
      <c r="H131" s="36">
        <f t="shared" si="32"/>
        <v>0.28931578159370719</v>
      </c>
      <c r="I131" s="35">
        <v>64412</v>
      </c>
      <c r="J131" s="36">
        <f t="shared" si="33"/>
        <v>0.24727529588808655</v>
      </c>
      <c r="K131" s="35">
        <v>66557</v>
      </c>
      <c r="L131" s="36">
        <f t="shared" si="34"/>
        <v>0.25550987189379892</v>
      </c>
      <c r="M131" s="35">
        <v>11.386608407721585</v>
      </c>
    </row>
    <row r="132" spans="1:13" x14ac:dyDescent="0.25">
      <c r="A132" s="51" t="str">
        <f t="shared" si="29"/>
        <v>QBE-TPD</v>
      </c>
      <c r="B132" s="39" t="s" vm="12">
        <v>13</v>
      </c>
      <c r="C132" s="35">
        <v>0</v>
      </c>
      <c r="D132" s="36">
        <f t="shared" si="30"/>
        <v>0</v>
      </c>
      <c r="E132" s="35">
        <v>0</v>
      </c>
      <c r="F132" s="36">
        <f t="shared" si="31"/>
        <v>0</v>
      </c>
      <c r="G132" s="35">
        <v>579</v>
      </c>
      <c r="H132" s="36">
        <f t="shared" si="32"/>
        <v>0.49192863211554799</v>
      </c>
      <c r="I132" s="35">
        <v>598</v>
      </c>
      <c r="J132" s="36">
        <f t="shared" si="33"/>
        <v>0.50807136788445195</v>
      </c>
      <c r="K132" s="35">
        <v>0</v>
      </c>
      <c r="L132" s="36">
        <f t="shared" si="34"/>
        <v>0</v>
      </c>
      <c r="M132" s="35">
        <v>6.5403568394222598</v>
      </c>
    </row>
    <row r="133" spans="1:13" x14ac:dyDescent="0.25">
      <c r="A133" s="51" t="str">
        <f t="shared" si="29"/>
        <v>Qinsure-TPD</v>
      </c>
      <c r="B133" s="39" t="s" vm="13">
        <v>14</v>
      </c>
      <c r="C133" s="35">
        <v>2637</v>
      </c>
      <c r="D133" s="36">
        <f t="shared" si="30"/>
        <v>0.14749972032665845</v>
      </c>
      <c r="E133" s="35">
        <v>6027</v>
      </c>
      <c r="F133" s="36">
        <f t="shared" si="31"/>
        <v>0.3371182458888019</v>
      </c>
      <c r="G133" s="35">
        <v>5969</v>
      </c>
      <c r="H133" s="36">
        <f t="shared" si="32"/>
        <v>0.33387403512697172</v>
      </c>
      <c r="I133" s="35">
        <v>3202</v>
      </c>
      <c r="J133" s="36">
        <f t="shared" si="33"/>
        <v>0.17910280792034902</v>
      </c>
      <c r="K133" s="35">
        <v>43</v>
      </c>
      <c r="L133" s="36">
        <f t="shared" si="34"/>
        <v>2.4051907372189285E-3</v>
      </c>
      <c r="M133" s="35">
        <v>3.4858625125853004</v>
      </c>
    </row>
    <row r="134" spans="1:13" x14ac:dyDescent="0.25">
      <c r="A134" s="51" t="str">
        <f t="shared" si="29"/>
        <v>St Andrews-TPD</v>
      </c>
      <c r="B134" s="39" t="s" vm="14">
        <v>15</v>
      </c>
      <c r="C134" s="35">
        <v>0</v>
      </c>
      <c r="D134" s="36">
        <f t="shared" si="30"/>
        <v>0</v>
      </c>
      <c r="E134" s="35">
        <v>0</v>
      </c>
      <c r="F134" s="36">
        <f t="shared" si="31"/>
        <v>0</v>
      </c>
      <c r="G134" s="35">
        <v>0</v>
      </c>
      <c r="H134" s="36">
        <f t="shared" si="32"/>
        <v>0</v>
      </c>
      <c r="I134" s="35">
        <v>0</v>
      </c>
      <c r="J134" s="36">
        <f t="shared" si="33"/>
        <v>0</v>
      </c>
      <c r="K134" s="35">
        <v>0</v>
      </c>
      <c r="L134" s="36">
        <f t="shared" si="34"/>
        <v>0</v>
      </c>
      <c r="M134" s="35">
        <v>0</v>
      </c>
    </row>
    <row r="135" spans="1:13" x14ac:dyDescent="0.25">
      <c r="A135" s="51" t="str">
        <f t="shared" si="29"/>
        <v>St George-TPD</v>
      </c>
      <c r="B135" s="39" t="s" vm="15">
        <v>16</v>
      </c>
      <c r="C135" s="35">
        <v>0</v>
      </c>
      <c r="D135" s="36">
        <f t="shared" si="30"/>
        <v>0</v>
      </c>
      <c r="E135" s="35">
        <v>0</v>
      </c>
      <c r="F135" s="36">
        <f t="shared" si="31"/>
        <v>0</v>
      </c>
      <c r="G135" s="35">
        <v>1753</v>
      </c>
      <c r="H135" s="36">
        <f t="shared" si="32"/>
        <v>0.73501048218029352</v>
      </c>
      <c r="I135" s="35">
        <v>0</v>
      </c>
      <c r="J135" s="36">
        <f t="shared" si="33"/>
        <v>0</v>
      </c>
      <c r="K135" s="35">
        <v>632</v>
      </c>
      <c r="L135" s="36">
        <f t="shared" si="34"/>
        <v>0.26498951781970648</v>
      </c>
      <c r="M135" s="35">
        <v>7.7098532494758913</v>
      </c>
    </row>
    <row r="136" spans="1:13" x14ac:dyDescent="0.25">
      <c r="A136" s="51" t="str">
        <f t="shared" si="29"/>
        <v>Suncorp-TPD</v>
      </c>
      <c r="B136" s="39" t="s" vm="16">
        <v>17</v>
      </c>
      <c r="C136" s="35">
        <v>6403</v>
      </c>
      <c r="D136" s="36">
        <f t="shared" si="30"/>
        <v>6.5681226022198058E-2</v>
      </c>
      <c r="E136" s="35">
        <v>8892</v>
      </c>
      <c r="F136" s="36">
        <f t="shared" si="31"/>
        <v>9.1213097265248344E-2</v>
      </c>
      <c r="G136" s="35">
        <v>31362</v>
      </c>
      <c r="H136" s="36">
        <f t="shared" si="32"/>
        <v>0.32170773239234352</v>
      </c>
      <c r="I136" s="35">
        <v>27678</v>
      </c>
      <c r="J136" s="36">
        <f t="shared" si="33"/>
        <v>0.28391769074533779</v>
      </c>
      <c r="K136" s="35">
        <v>23151</v>
      </c>
      <c r="L136" s="36">
        <f t="shared" si="34"/>
        <v>0.23748025357487229</v>
      </c>
      <c r="M136" s="35">
        <v>9.2217014748094623</v>
      </c>
    </row>
    <row r="137" spans="1:13" x14ac:dyDescent="0.25">
      <c r="A137" s="51" t="str">
        <f t="shared" si="29"/>
        <v>Swiss Re-TPD</v>
      </c>
      <c r="B137" s="39" t="s" vm="17">
        <v>18</v>
      </c>
      <c r="C137" s="35">
        <v>300</v>
      </c>
      <c r="D137" s="36">
        <f t="shared" si="30"/>
        <v>0.10500525026251313</v>
      </c>
      <c r="E137" s="35">
        <v>410</v>
      </c>
      <c r="F137" s="36">
        <f t="shared" si="31"/>
        <v>0.14350717535876795</v>
      </c>
      <c r="G137" s="35">
        <v>0</v>
      </c>
      <c r="H137" s="36">
        <f t="shared" si="32"/>
        <v>0</v>
      </c>
      <c r="I137" s="35">
        <v>518</v>
      </c>
      <c r="J137" s="36">
        <f t="shared" si="33"/>
        <v>0.18130906545327266</v>
      </c>
      <c r="K137" s="35">
        <v>1629</v>
      </c>
      <c r="L137" s="36">
        <f t="shared" si="34"/>
        <v>0.5701785089254463</v>
      </c>
      <c r="M137" s="35">
        <v>12.126881344067204</v>
      </c>
    </row>
    <row r="138" spans="1:13" x14ac:dyDescent="0.25">
      <c r="A138" s="51" t="str">
        <f t="shared" si="29"/>
        <v>TAL Life-TPD</v>
      </c>
      <c r="B138" s="39" t="s" vm="18">
        <v>19</v>
      </c>
      <c r="C138" s="35">
        <v>54222</v>
      </c>
      <c r="D138" s="36">
        <f t="shared" si="30"/>
        <v>0.1043063747273168</v>
      </c>
      <c r="E138" s="35">
        <v>84167</v>
      </c>
      <c r="F138" s="36">
        <f t="shared" si="31"/>
        <v>0.16191130245424501</v>
      </c>
      <c r="G138" s="35">
        <v>158593</v>
      </c>
      <c r="H138" s="36">
        <f t="shared" si="32"/>
        <v>0.30508393063939643</v>
      </c>
      <c r="I138" s="35">
        <v>128398</v>
      </c>
      <c r="J138" s="36">
        <f t="shared" si="33"/>
        <v>0.2469980801563576</v>
      </c>
      <c r="K138" s="35">
        <v>94454</v>
      </c>
      <c r="L138" s="36">
        <f t="shared" si="34"/>
        <v>0.18170031202268416</v>
      </c>
      <c r="M138" s="35">
        <v>7.8872163797650803</v>
      </c>
    </row>
    <row r="139" spans="1:13" x14ac:dyDescent="0.25">
      <c r="A139" s="51" t="str">
        <f t="shared" si="29"/>
        <v>Westpac-TPD</v>
      </c>
      <c r="B139" s="39" t="s" vm="19">
        <v>20</v>
      </c>
      <c r="C139" s="35">
        <v>1571</v>
      </c>
      <c r="D139" s="36">
        <f t="shared" si="30"/>
        <v>2.7243561952657591E-2</v>
      </c>
      <c r="E139" s="35">
        <v>6543</v>
      </c>
      <c r="F139" s="36">
        <f t="shared" si="31"/>
        <v>0.11346570710136131</v>
      </c>
      <c r="G139" s="35">
        <v>7513</v>
      </c>
      <c r="H139" s="36">
        <f t="shared" si="32"/>
        <v>0.13028700251452355</v>
      </c>
      <c r="I139" s="35">
        <v>18466</v>
      </c>
      <c r="J139" s="36">
        <f t="shared" si="33"/>
        <v>0.32022890834995232</v>
      </c>
      <c r="K139" s="35">
        <v>23572</v>
      </c>
      <c r="L139" s="36">
        <f t="shared" si="34"/>
        <v>0.40877482008150523</v>
      </c>
      <c r="M139" s="35">
        <v>12.087232811047887</v>
      </c>
    </row>
    <row r="140" spans="1:13" x14ac:dyDescent="0.25">
      <c r="A140" s="51" t="str">
        <f t="shared" si="29"/>
        <v>Zurich-TPD</v>
      </c>
      <c r="B140" s="39" t="s" vm="20">
        <v>21</v>
      </c>
      <c r="C140" s="35">
        <v>11038</v>
      </c>
      <c r="D140" s="36">
        <f t="shared" si="30"/>
        <v>0.26633529582086674</v>
      </c>
      <c r="E140" s="35">
        <v>3597</v>
      </c>
      <c r="F140" s="36">
        <f t="shared" si="31"/>
        <v>8.6791815461828015E-2</v>
      </c>
      <c r="G140" s="35">
        <v>7182</v>
      </c>
      <c r="H140" s="36">
        <f t="shared" si="32"/>
        <v>0.17329408358266576</v>
      </c>
      <c r="I140" s="35">
        <v>13684</v>
      </c>
      <c r="J140" s="36">
        <f t="shared" si="33"/>
        <v>0.33018048450921728</v>
      </c>
      <c r="K140" s="35">
        <v>5943</v>
      </c>
      <c r="L140" s="36">
        <f t="shared" si="34"/>
        <v>0.14339832062542227</v>
      </c>
      <c r="M140" s="35">
        <v>8.9566028589466082</v>
      </c>
    </row>
    <row r="141" spans="1:13" x14ac:dyDescent="0.25">
      <c r="M141" s="44"/>
    </row>
    <row r="142" spans="1:13" ht="14.45" customHeight="1" x14ac:dyDescent="0.25">
      <c r="B142" s="33" t="s">
        <v>32</v>
      </c>
      <c r="C142" s="294" t="s" vm="29">
        <v>63</v>
      </c>
      <c r="D142" s="294"/>
      <c r="E142" s="291" t="s" vm="30">
        <v>64</v>
      </c>
      <c r="F142" s="291"/>
      <c r="G142" s="291" t="s" vm="31">
        <v>65</v>
      </c>
      <c r="H142" s="291"/>
      <c r="I142" s="291" t="s" vm="32">
        <v>66</v>
      </c>
      <c r="J142" s="291"/>
      <c r="K142" s="291" t="s">
        <v>67</v>
      </c>
      <c r="L142" s="291"/>
      <c r="M142" s="45" t="s" vm="33">
        <v>68</v>
      </c>
    </row>
    <row r="143" spans="1:13" x14ac:dyDescent="0.25">
      <c r="B143" s="40"/>
      <c r="C143" s="40" t="s">
        <v>98</v>
      </c>
      <c r="D143" s="40" t="s">
        <v>96</v>
      </c>
      <c r="E143" s="40" t="s">
        <v>98</v>
      </c>
      <c r="F143" s="40" t="s">
        <v>96</v>
      </c>
      <c r="G143" s="40" t="s">
        <v>98</v>
      </c>
      <c r="H143" s="40" t="s">
        <v>96</v>
      </c>
      <c r="I143" s="40" t="s">
        <v>98</v>
      </c>
      <c r="J143" s="40" t="s">
        <v>96</v>
      </c>
      <c r="K143" s="40" t="s">
        <v>98</v>
      </c>
      <c r="L143" s="40" t="s">
        <v>96</v>
      </c>
      <c r="M143" s="46"/>
    </row>
    <row r="144" spans="1:13" x14ac:dyDescent="0.25">
      <c r="A144" s="51" t="str">
        <f>B144&amp;"-"&amp;$B$142</f>
        <v>AIA-Trauma</v>
      </c>
      <c r="B144" s="39" t="s">
        <v>1</v>
      </c>
      <c r="C144" s="35">
        <v>34355</v>
      </c>
      <c r="D144" s="36">
        <f>IFERROR(C144/SUM($C144,$E144,$G144,$I144,$K144),0)</f>
        <v>0.37337115407605448</v>
      </c>
      <c r="E144" s="35">
        <v>35729</v>
      </c>
      <c r="F144" s="36">
        <f>IFERROR(E144/SUM($C144,$E144,$G144,$I144,$K144),0)</f>
        <v>0.38830382663319313</v>
      </c>
      <c r="G144" s="35">
        <v>16946</v>
      </c>
      <c r="H144" s="36">
        <f>IFERROR(G144/SUM($C144,$E144,$G144,$I144,$K144),0)</f>
        <v>0.1841696282047102</v>
      </c>
      <c r="I144" s="35">
        <v>3439</v>
      </c>
      <c r="J144" s="36">
        <f>IFERROR(I144/SUM($C144,$E144,$G144,$I144,$K144),0)</f>
        <v>3.7375153510916935E-2</v>
      </c>
      <c r="K144" s="35">
        <v>1544</v>
      </c>
      <c r="L144" s="36">
        <f>IFERROR(K144/SUM($C144,$E144,$G144,$I144,$K144),0)</f>
        <v>1.6780237575125253E-2</v>
      </c>
      <c r="M144" s="35">
        <v>2.0471645310988666</v>
      </c>
    </row>
    <row r="145" spans="1:13" x14ac:dyDescent="0.25">
      <c r="A145" s="51" t="str">
        <f t="shared" ref="A145:A164" si="35">B145&amp;"-"&amp;$B$142</f>
        <v>Allianz-Trauma</v>
      </c>
      <c r="B145" s="39" t="s" vm="1">
        <v>2</v>
      </c>
      <c r="C145" s="35">
        <v>0</v>
      </c>
      <c r="D145" s="36">
        <f t="shared" ref="D145:D164" si="36">IFERROR(C145/SUM($C145,$E145,$G145,$I145,$K145),0)</f>
        <v>0</v>
      </c>
      <c r="E145" s="35">
        <v>0</v>
      </c>
      <c r="F145" s="36">
        <f t="shared" ref="F145:F164" si="37">IFERROR(E145/SUM($C145,$E145,$G145,$I145,$K145),0)</f>
        <v>0</v>
      </c>
      <c r="G145" s="35">
        <v>534</v>
      </c>
      <c r="H145" s="36">
        <f t="shared" ref="H145:H164" si="38">IFERROR(G145/SUM($C145,$E145,$G145,$I145,$K145),0)</f>
        <v>0.27258805513016843</v>
      </c>
      <c r="I145" s="35">
        <v>1425</v>
      </c>
      <c r="J145" s="36">
        <f t="shared" ref="J145:J164" si="39">IFERROR(I145/SUM($C145,$E145,$G145,$I145,$K145),0)</f>
        <v>0.72741194486983152</v>
      </c>
      <c r="K145" s="35">
        <v>0</v>
      </c>
      <c r="L145" s="36">
        <f t="shared" ref="L145:L164" si="40">IFERROR(K145/SUM($C145,$E145,$G145,$I145,$K145),0)</f>
        <v>0</v>
      </c>
      <c r="M145" s="35">
        <v>7.6370597243491574</v>
      </c>
    </row>
    <row r="146" spans="1:13" x14ac:dyDescent="0.25">
      <c r="A146" s="51" t="str">
        <f t="shared" si="35"/>
        <v>AMP-Trauma</v>
      </c>
      <c r="B146" s="39" t="s" vm="2">
        <v>3</v>
      </c>
      <c r="C146" s="35">
        <v>23611</v>
      </c>
      <c r="D146" s="36">
        <f t="shared" si="36"/>
        <v>0.17389799300313019</v>
      </c>
      <c r="E146" s="35">
        <v>68357</v>
      </c>
      <c r="F146" s="36">
        <f t="shared" si="37"/>
        <v>0.50345792671699507</v>
      </c>
      <c r="G146" s="35">
        <v>33737</v>
      </c>
      <c r="H146" s="36">
        <f t="shared" si="38"/>
        <v>0.24847726017308047</v>
      </c>
      <c r="I146" s="35">
        <v>8346</v>
      </c>
      <c r="J146" s="36">
        <f t="shared" si="39"/>
        <v>6.1469342662493098E-2</v>
      </c>
      <c r="K146" s="35">
        <v>1724</v>
      </c>
      <c r="L146" s="36">
        <f t="shared" si="40"/>
        <v>1.2697477444301233E-2</v>
      </c>
      <c r="M146" s="35">
        <v>2.5929764965112008</v>
      </c>
    </row>
    <row r="147" spans="1:13" x14ac:dyDescent="0.25">
      <c r="A147" s="51" t="str">
        <f t="shared" si="35"/>
        <v>Clearview-Trauma</v>
      </c>
      <c r="B147" s="39" t="s" vm="3">
        <v>4</v>
      </c>
      <c r="C147" s="35">
        <v>10573</v>
      </c>
      <c r="D147" s="36">
        <f t="shared" si="36"/>
        <v>0.49137890969930753</v>
      </c>
      <c r="E147" s="35">
        <v>10322</v>
      </c>
      <c r="F147" s="36">
        <f t="shared" si="37"/>
        <v>0.47971371473718455</v>
      </c>
      <c r="G147" s="35">
        <v>622</v>
      </c>
      <c r="H147" s="36">
        <f t="shared" si="38"/>
        <v>2.8907375563507923E-2</v>
      </c>
      <c r="I147" s="35">
        <v>0</v>
      </c>
      <c r="J147" s="36">
        <f t="shared" si="39"/>
        <v>0</v>
      </c>
      <c r="K147" s="35">
        <v>0</v>
      </c>
      <c r="L147" s="36">
        <f t="shared" si="40"/>
        <v>0</v>
      </c>
      <c r="M147" s="35">
        <v>0.96096110052516615</v>
      </c>
    </row>
    <row r="148" spans="1:13" x14ac:dyDescent="0.25">
      <c r="A148" s="51" t="str">
        <f t="shared" si="35"/>
        <v>CMLA-Trauma</v>
      </c>
      <c r="B148" s="39" t="s" vm="4">
        <v>5</v>
      </c>
      <c r="C148" s="35">
        <v>40310</v>
      </c>
      <c r="D148" s="36">
        <f t="shared" si="36"/>
        <v>0.3986865400021759</v>
      </c>
      <c r="E148" s="35">
        <v>36395</v>
      </c>
      <c r="F148" s="36">
        <f t="shared" si="37"/>
        <v>0.35996518539764805</v>
      </c>
      <c r="G148" s="35">
        <v>18636</v>
      </c>
      <c r="H148" s="36">
        <f t="shared" si="38"/>
        <v>0.18431958222477177</v>
      </c>
      <c r="I148" s="35">
        <v>5028</v>
      </c>
      <c r="J148" s="36">
        <f t="shared" si="39"/>
        <v>4.9729494495930053E-2</v>
      </c>
      <c r="K148" s="35">
        <v>738</v>
      </c>
      <c r="L148" s="36">
        <f t="shared" si="40"/>
        <v>7.2991978794742203E-3</v>
      </c>
      <c r="M148" s="35">
        <v>2.5765430236744544</v>
      </c>
    </row>
    <row r="149" spans="1:13" x14ac:dyDescent="0.25">
      <c r="A149" s="51" t="str">
        <f t="shared" si="35"/>
        <v>Hallmark-Trauma</v>
      </c>
      <c r="B149" s="39" t="s" vm="5">
        <v>6</v>
      </c>
      <c r="C149" s="35">
        <v>39</v>
      </c>
      <c r="D149" s="36">
        <f t="shared" si="36"/>
        <v>0.35135135135135137</v>
      </c>
      <c r="E149" s="35">
        <v>37</v>
      </c>
      <c r="F149" s="36">
        <f t="shared" si="37"/>
        <v>0.33333333333333331</v>
      </c>
      <c r="G149" s="35">
        <v>18</v>
      </c>
      <c r="H149" s="36">
        <f t="shared" si="38"/>
        <v>0.16216216216216217</v>
      </c>
      <c r="I149" s="35">
        <v>17</v>
      </c>
      <c r="J149" s="36">
        <f t="shared" si="39"/>
        <v>0.15315315315315314</v>
      </c>
      <c r="K149" s="35">
        <v>0</v>
      </c>
      <c r="L149" s="36">
        <f t="shared" si="40"/>
        <v>0</v>
      </c>
      <c r="M149" s="35">
        <v>2.6193693693693691</v>
      </c>
    </row>
    <row r="150" spans="1:13" x14ac:dyDescent="0.25">
      <c r="A150" s="51" t="str">
        <f t="shared" si="35"/>
        <v>Hannover Re-Trauma</v>
      </c>
      <c r="B150" s="39" t="s" vm="6">
        <v>7</v>
      </c>
      <c r="C150" s="35">
        <v>1883</v>
      </c>
      <c r="D150" s="36">
        <f t="shared" si="36"/>
        <v>0.39090720365372639</v>
      </c>
      <c r="E150" s="35">
        <v>2486</v>
      </c>
      <c r="F150" s="36">
        <f t="shared" si="37"/>
        <v>0.51608885198256171</v>
      </c>
      <c r="G150" s="35">
        <v>448</v>
      </c>
      <c r="H150" s="36">
        <f t="shared" si="38"/>
        <v>9.3003944363711857E-2</v>
      </c>
      <c r="I150" s="35">
        <v>0</v>
      </c>
      <c r="J150" s="36">
        <f t="shared" si="39"/>
        <v>0</v>
      </c>
      <c r="K150" s="35">
        <v>0</v>
      </c>
      <c r="L150" s="36">
        <f t="shared" si="40"/>
        <v>0</v>
      </c>
      <c r="M150" s="35">
        <v>1.2125804442599128</v>
      </c>
    </row>
    <row r="151" spans="1:13" x14ac:dyDescent="0.25">
      <c r="A151" s="51" t="str">
        <f t="shared" si="35"/>
        <v>HCF-Trauma</v>
      </c>
      <c r="B151" s="39" t="s" vm="7">
        <v>8</v>
      </c>
      <c r="C151" s="35">
        <v>12953</v>
      </c>
      <c r="D151" s="36">
        <f t="shared" si="36"/>
        <v>0.83282967916157657</v>
      </c>
      <c r="E151" s="35">
        <v>1995</v>
      </c>
      <c r="F151" s="36">
        <f t="shared" si="37"/>
        <v>0.12827107310486724</v>
      </c>
      <c r="G151" s="35">
        <v>440</v>
      </c>
      <c r="H151" s="36">
        <f t="shared" si="38"/>
        <v>2.8290361988040892E-2</v>
      </c>
      <c r="I151" s="35">
        <v>120</v>
      </c>
      <c r="J151" s="36">
        <f t="shared" si="39"/>
        <v>7.715553269465698E-3</v>
      </c>
      <c r="K151" s="35">
        <v>45</v>
      </c>
      <c r="L151" s="36">
        <f t="shared" si="40"/>
        <v>2.8933324760496365E-3</v>
      </c>
      <c r="M151" s="35">
        <v>0.81143509290812066</v>
      </c>
    </row>
    <row r="152" spans="1:13" x14ac:dyDescent="0.25">
      <c r="A152" s="51" t="str">
        <f t="shared" si="35"/>
        <v>MetLife-Trauma</v>
      </c>
      <c r="B152" s="39" t="s" vm="8">
        <v>9</v>
      </c>
      <c r="C152" s="35">
        <v>830</v>
      </c>
      <c r="D152" s="36">
        <f t="shared" si="36"/>
        <v>0.20358106450821684</v>
      </c>
      <c r="E152" s="35">
        <v>2619</v>
      </c>
      <c r="F152" s="36">
        <f t="shared" si="37"/>
        <v>0.64238410596026485</v>
      </c>
      <c r="G152" s="35">
        <v>628</v>
      </c>
      <c r="H152" s="36">
        <f t="shared" si="38"/>
        <v>0.15403482953151829</v>
      </c>
      <c r="I152" s="35">
        <v>0</v>
      </c>
      <c r="J152" s="36">
        <f t="shared" si="39"/>
        <v>0</v>
      </c>
      <c r="K152" s="35">
        <v>0</v>
      </c>
      <c r="L152" s="36">
        <f t="shared" si="40"/>
        <v>0</v>
      </c>
      <c r="M152" s="35">
        <v>1.5209099828305126</v>
      </c>
    </row>
    <row r="153" spans="1:13" x14ac:dyDescent="0.25">
      <c r="A153" s="51" t="str">
        <f t="shared" si="35"/>
        <v>MLC-Trauma</v>
      </c>
      <c r="B153" s="39" t="s" vm="9">
        <v>10</v>
      </c>
      <c r="C153" s="35">
        <v>64024</v>
      </c>
      <c r="D153" s="36">
        <f t="shared" si="36"/>
        <v>0.30979754577478419</v>
      </c>
      <c r="E153" s="35">
        <v>88384</v>
      </c>
      <c r="F153" s="36">
        <f t="shared" si="37"/>
        <v>0.42767003445205742</v>
      </c>
      <c r="G153" s="35">
        <v>35492</v>
      </c>
      <c r="H153" s="36">
        <f t="shared" si="38"/>
        <v>0.17173769984128828</v>
      </c>
      <c r="I153" s="35">
        <v>15494</v>
      </c>
      <c r="J153" s="36">
        <f t="shared" si="39"/>
        <v>7.4971935121743508E-2</v>
      </c>
      <c r="K153" s="35">
        <v>3270</v>
      </c>
      <c r="L153" s="36">
        <f t="shared" si="40"/>
        <v>1.5822784810126583E-2</v>
      </c>
      <c r="M153" s="35">
        <v>2.8955901919787115</v>
      </c>
    </row>
    <row r="154" spans="1:13" x14ac:dyDescent="0.25">
      <c r="A154" s="51" t="str">
        <f t="shared" si="35"/>
        <v>NobleOak-Trauma</v>
      </c>
      <c r="B154" s="39" t="s" vm="10">
        <v>11</v>
      </c>
      <c r="C154" s="35">
        <v>0</v>
      </c>
      <c r="D154" s="36">
        <f t="shared" si="36"/>
        <v>0</v>
      </c>
      <c r="E154" s="35">
        <v>12</v>
      </c>
      <c r="F154" s="36">
        <f t="shared" si="37"/>
        <v>0.10434782608695652</v>
      </c>
      <c r="G154" s="35">
        <v>103</v>
      </c>
      <c r="H154" s="36">
        <f t="shared" si="38"/>
        <v>0.89565217391304353</v>
      </c>
      <c r="I154" s="35">
        <v>0</v>
      </c>
      <c r="J154" s="36">
        <f t="shared" si="39"/>
        <v>0</v>
      </c>
      <c r="K154" s="35">
        <v>0</v>
      </c>
      <c r="L154" s="36">
        <f t="shared" si="40"/>
        <v>0</v>
      </c>
      <c r="M154" s="35">
        <v>3.7130434782608694</v>
      </c>
    </row>
    <row r="155" spans="1:13" x14ac:dyDescent="0.25">
      <c r="A155" s="51" t="str">
        <f t="shared" si="35"/>
        <v>OnePath-Trauma</v>
      </c>
      <c r="B155" s="39" t="s" vm="11">
        <v>12</v>
      </c>
      <c r="C155" s="35">
        <v>31175</v>
      </c>
      <c r="D155" s="36">
        <f t="shared" si="36"/>
        <v>0.19582532443874923</v>
      </c>
      <c r="E155" s="35">
        <v>97019</v>
      </c>
      <c r="F155" s="36">
        <f t="shared" si="37"/>
        <v>0.60942348521966361</v>
      </c>
      <c r="G155" s="35">
        <v>26292</v>
      </c>
      <c r="H155" s="36">
        <f t="shared" si="38"/>
        <v>0.16515282855312252</v>
      </c>
      <c r="I155" s="35">
        <v>3035</v>
      </c>
      <c r="J155" s="36">
        <f t="shared" si="39"/>
        <v>1.906430985313886E-2</v>
      </c>
      <c r="K155" s="35">
        <v>1677</v>
      </c>
      <c r="L155" s="36">
        <f t="shared" si="40"/>
        <v>1.0534051935325821E-2</v>
      </c>
      <c r="M155" s="35">
        <v>1.9985753426371331</v>
      </c>
    </row>
    <row r="156" spans="1:13" x14ac:dyDescent="0.25">
      <c r="A156" s="51" t="str">
        <f t="shared" si="35"/>
        <v>QBE-Trauma</v>
      </c>
      <c r="B156" s="39" t="s" vm="12">
        <v>13</v>
      </c>
      <c r="C156" s="35">
        <v>0</v>
      </c>
      <c r="D156" s="36">
        <f t="shared" si="36"/>
        <v>0</v>
      </c>
      <c r="E156" s="35">
        <v>0</v>
      </c>
      <c r="F156" s="36">
        <f t="shared" si="37"/>
        <v>0</v>
      </c>
      <c r="G156" s="35">
        <v>0</v>
      </c>
      <c r="H156" s="36">
        <f t="shared" si="38"/>
        <v>0</v>
      </c>
      <c r="I156" s="35">
        <v>0</v>
      </c>
      <c r="J156" s="36">
        <f t="shared" si="39"/>
        <v>0</v>
      </c>
      <c r="K156" s="35">
        <v>0</v>
      </c>
      <c r="L156" s="36">
        <f t="shared" si="40"/>
        <v>0</v>
      </c>
      <c r="M156" s="35">
        <v>0</v>
      </c>
    </row>
    <row r="157" spans="1:13" x14ac:dyDescent="0.25">
      <c r="A157" s="51" t="str">
        <f t="shared" si="35"/>
        <v>Qinsure-Trauma</v>
      </c>
      <c r="B157" s="39" t="s" vm="13">
        <v>14</v>
      </c>
      <c r="C157" s="35">
        <v>0</v>
      </c>
      <c r="D157" s="36">
        <f t="shared" si="36"/>
        <v>0</v>
      </c>
      <c r="E157" s="35">
        <v>0</v>
      </c>
      <c r="F157" s="36">
        <f t="shared" si="37"/>
        <v>0</v>
      </c>
      <c r="G157" s="35">
        <v>0</v>
      </c>
      <c r="H157" s="36">
        <f t="shared" si="38"/>
        <v>0</v>
      </c>
      <c r="I157" s="35">
        <v>0</v>
      </c>
      <c r="J157" s="36">
        <f t="shared" si="39"/>
        <v>0</v>
      </c>
      <c r="K157" s="35">
        <v>0</v>
      </c>
      <c r="L157" s="36">
        <f t="shared" si="40"/>
        <v>0</v>
      </c>
      <c r="M157" s="35">
        <v>0</v>
      </c>
    </row>
    <row r="158" spans="1:13" x14ac:dyDescent="0.25">
      <c r="A158" s="51" t="str">
        <f t="shared" si="35"/>
        <v>St Andrews-Trauma</v>
      </c>
      <c r="B158" s="39" t="s" vm="14">
        <v>15</v>
      </c>
      <c r="C158" s="35">
        <v>0</v>
      </c>
      <c r="D158" s="36">
        <f t="shared" si="36"/>
        <v>0</v>
      </c>
      <c r="E158" s="35">
        <v>0</v>
      </c>
      <c r="F158" s="36">
        <f t="shared" si="37"/>
        <v>0</v>
      </c>
      <c r="G158" s="35">
        <v>0</v>
      </c>
      <c r="H158" s="36">
        <f t="shared" si="38"/>
        <v>0</v>
      </c>
      <c r="I158" s="35">
        <v>0</v>
      </c>
      <c r="J158" s="36">
        <f t="shared" si="39"/>
        <v>0</v>
      </c>
      <c r="K158" s="35">
        <v>0</v>
      </c>
      <c r="L158" s="36">
        <f t="shared" si="40"/>
        <v>0</v>
      </c>
      <c r="M158" s="35">
        <v>0</v>
      </c>
    </row>
    <row r="159" spans="1:13" x14ac:dyDescent="0.25">
      <c r="A159" s="51" t="str">
        <f t="shared" si="35"/>
        <v>St George-Trauma</v>
      </c>
      <c r="B159" s="39" t="s" vm="15">
        <v>16</v>
      </c>
      <c r="C159" s="35">
        <v>30</v>
      </c>
      <c r="D159" s="36">
        <f t="shared" si="36"/>
        <v>0.13824884792626729</v>
      </c>
      <c r="E159" s="35">
        <v>187</v>
      </c>
      <c r="F159" s="36">
        <f t="shared" si="37"/>
        <v>0.86175115207373276</v>
      </c>
      <c r="G159" s="35">
        <v>0</v>
      </c>
      <c r="H159" s="36">
        <f t="shared" si="38"/>
        <v>0</v>
      </c>
      <c r="I159" s="35">
        <v>0</v>
      </c>
      <c r="J159" s="36">
        <f t="shared" si="39"/>
        <v>0</v>
      </c>
      <c r="K159" s="35">
        <v>0</v>
      </c>
      <c r="L159" s="36">
        <f t="shared" si="40"/>
        <v>0</v>
      </c>
      <c r="M159" s="35">
        <v>1.1463133640552996</v>
      </c>
    </row>
    <row r="160" spans="1:13" x14ac:dyDescent="0.25">
      <c r="A160" s="51" t="str">
        <f t="shared" si="35"/>
        <v>Suncorp-Trauma</v>
      </c>
      <c r="B160" s="39" t="s" vm="16">
        <v>17</v>
      </c>
      <c r="C160" s="35">
        <v>14083</v>
      </c>
      <c r="D160" s="36">
        <f t="shared" si="36"/>
        <v>0.1585798416791469</v>
      </c>
      <c r="E160" s="35">
        <v>39393</v>
      </c>
      <c r="F160" s="36">
        <f t="shared" si="37"/>
        <v>0.44357989798101499</v>
      </c>
      <c r="G160" s="35">
        <v>25824</v>
      </c>
      <c r="H160" s="36">
        <f t="shared" si="38"/>
        <v>0.2907878883421352</v>
      </c>
      <c r="I160" s="35">
        <v>7622</v>
      </c>
      <c r="J160" s="36">
        <f t="shared" si="39"/>
        <v>8.5826567725517139E-2</v>
      </c>
      <c r="K160" s="35">
        <v>1885</v>
      </c>
      <c r="L160" s="36">
        <f t="shared" si="40"/>
        <v>2.1225804272185751E-2</v>
      </c>
      <c r="M160" s="35">
        <v>3.1061330002352601</v>
      </c>
    </row>
    <row r="161" spans="1:13" x14ac:dyDescent="0.25">
      <c r="A161" s="51" t="str">
        <f t="shared" si="35"/>
        <v>Swiss Re-Trauma</v>
      </c>
      <c r="B161" s="39" t="s" vm="17">
        <v>18</v>
      </c>
      <c r="C161" s="35">
        <v>252</v>
      </c>
      <c r="D161" s="36">
        <f t="shared" si="36"/>
        <v>0.31979695431472083</v>
      </c>
      <c r="E161" s="35">
        <v>479</v>
      </c>
      <c r="F161" s="36">
        <f t="shared" si="37"/>
        <v>0.60786802030456855</v>
      </c>
      <c r="G161" s="35">
        <v>57</v>
      </c>
      <c r="H161" s="36">
        <f t="shared" si="38"/>
        <v>7.2335025380710655E-2</v>
      </c>
      <c r="I161" s="35">
        <v>0</v>
      </c>
      <c r="J161" s="36">
        <f t="shared" si="39"/>
        <v>0</v>
      </c>
      <c r="K161" s="35">
        <v>0</v>
      </c>
      <c r="L161" s="36">
        <f t="shared" si="40"/>
        <v>0</v>
      </c>
      <c r="M161" s="35">
        <v>1.2090736040609138</v>
      </c>
    </row>
    <row r="162" spans="1:13" x14ac:dyDescent="0.25">
      <c r="A162" s="51" t="str">
        <f t="shared" si="35"/>
        <v>TAL Life-Trauma</v>
      </c>
      <c r="B162" s="39" t="s" vm="18">
        <v>19</v>
      </c>
      <c r="C162" s="35">
        <v>3098</v>
      </c>
      <c r="D162" s="36">
        <f t="shared" si="36"/>
        <v>4.8893658659764527E-2</v>
      </c>
      <c r="E162" s="35">
        <v>30867</v>
      </c>
      <c r="F162" s="36">
        <f t="shared" si="37"/>
        <v>0.48715318329598184</v>
      </c>
      <c r="G162" s="35">
        <v>24274</v>
      </c>
      <c r="H162" s="36">
        <f t="shared" si="38"/>
        <v>0.38310028092547582</v>
      </c>
      <c r="I162" s="35">
        <v>3183</v>
      </c>
      <c r="J162" s="36">
        <f t="shared" si="39"/>
        <v>5.0235156718537927E-2</v>
      </c>
      <c r="K162" s="35">
        <v>1940</v>
      </c>
      <c r="L162" s="36">
        <f t="shared" si="40"/>
        <v>3.0617720400239891E-2</v>
      </c>
      <c r="M162" s="35">
        <v>3.6228675206998906</v>
      </c>
    </row>
    <row r="163" spans="1:13" x14ac:dyDescent="0.25">
      <c r="A163" s="51" t="str">
        <f t="shared" si="35"/>
        <v>Westpac-Trauma</v>
      </c>
      <c r="B163" s="39" t="s" vm="19">
        <v>20</v>
      </c>
      <c r="C163" s="35">
        <v>12706</v>
      </c>
      <c r="D163" s="36">
        <f t="shared" si="36"/>
        <v>0.13273855540001253</v>
      </c>
      <c r="E163" s="35">
        <v>47092</v>
      </c>
      <c r="F163" s="36">
        <f t="shared" si="37"/>
        <v>0.49196631913248784</v>
      </c>
      <c r="G163" s="35">
        <v>29425</v>
      </c>
      <c r="H163" s="36">
        <f t="shared" si="38"/>
        <v>0.30740059756377847</v>
      </c>
      <c r="I163" s="35">
        <v>4577</v>
      </c>
      <c r="J163" s="36">
        <f t="shared" si="39"/>
        <v>4.7815549194542527E-2</v>
      </c>
      <c r="K163" s="35">
        <v>1922</v>
      </c>
      <c r="L163" s="36">
        <f t="shared" si="40"/>
        <v>2.0078978709178665E-2</v>
      </c>
      <c r="M163" s="35">
        <v>2.7026911263868287</v>
      </c>
    </row>
    <row r="164" spans="1:13" x14ac:dyDescent="0.25">
      <c r="A164" s="51" t="str">
        <f t="shared" si="35"/>
        <v>Zurich-Trauma</v>
      </c>
      <c r="B164" s="39" t="s" vm="20">
        <v>21</v>
      </c>
      <c r="C164" s="35">
        <v>36793</v>
      </c>
      <c r="D164" s="36">
        <f t="shared" si="36"/>
        <v>0.45677219118559903</v>
      </c>
      <c r="E164" s="35">
        <v>33884</v>
      </c>
      <c r="F164" s="36">
        <f t="shared" si="37"/>
        <v>0.42065797641216635</v>
      </c>
      <c r="G164" s="35">
        <v>8561</v>
      </c>
      <c r="H164" s="36">
        <f t="shared" si="38"/>
        <v>0.10628181253879578</v>
      </c>
      <c r="I164" s="35">
        <v>1312</v>
      </c>
      <c r="J164" s="36">
        <f t="shared" si="39"/>
        <v>1.6288019863438859E-2</v>
      </c>
      <c r="K164" s="35">
        <v>0</v>
      </c>
      <c r="L164" s="36">
        <f t="shared" si="40"/>
        <v>0</v>
      </c>
      <c r="M164" s="35">
        <v>1.3259279950341403</v>
      </c>
    </row>
    <row r="165" spans="1:13" x14ac:dyDescent="0.25">
      <c r="M165" s="44"/>
    </row>
    <row r="166" spans="1:13" ht="14.45" customHeight="1" x14ac:dyDescent="0.25">
      <c r="B166" s="33" t="s">
        <v>33</v>
      </c>
      <c r="C166" s="294" t="s" vm="29">
        <v>63</v>
      </c>
      <c r="D166" s="294"/>
      <c r="E166" s="291" t="s" vm="30">
        <v>64</v>
      </c>
      <c r="F166" s="291"/>
      <c r="G166" s="291" t="s" vm="31">
        <v>65</v>
      </c>
      <c r="H166" s="291"/>
      <c r="I166" s="291" t="s" vm="32">
        <v>66</v>
      </c>
      <c r="J166" s="291"/>
      <c r="K166" s="291" t="s">
        <v>67</v>
      </c>
      <c r="L166" s="291"/>
      <c r="M166" s="45" t="s" vm="33">
        <v>68</v>
      </c>
    </row>
    <row r="167" spans="1:13" x14ac:dyDescent="0.25">
      <c r="B167" s="40"/>
      <c r="C167" s="40" t="s">
        <v>98</v>
      </c>
      <c r="D167" s="40" t="s">
        <v>96</v>
      </c>
      <c r="E167" s="40" t="s">
        <v>98</v>
      </c>
      <c r="F167" s="40" t="s">
        <v>96</v>
      </c>
      <c r="G167" s="40" t="s">
        <v>98</v>
      </c>
      <c r="H167" s="40" t="s">
        <v>96</v>
      </c>
      <c r="I167" s="40" t="s">
        <v>98</v>
      </c>
      <c r="J167" s="40" t="s">
        <v>96</v>
      </c>
      <c r="K167" s="40" t="s">
        <v>98</v>
      </c>
      <c r="L167" s="40" t="s">
        <v>96</v>
      </c>
      <c r="M167" s="46"/>
    </row>
    <row r="168" spans="1:13" x14ac:dyDescent="0.25">
      <c r="A168" s="51" t="str">
        <f>B168&amp;"-"&amp;$B$166</f>
        <v>AIA-DII</v>
      </c>
      <c r="B168" s="39" t="s">
        <v>1</v>
      </c>
      <c r="C168" s="35">
        <v>4888</v>
      </c>
      <c r="D168" s="36">
        <f>IFERROR(C168/SUM($C168,$E168,$G168,$I168,$K168),0)</f>
        <v>0.24199217783058569</v>
      </c>
      <c r="E168" s="35">
        <v>10769</v>
      </c>
      <c r="F168" s="36">
        <f>IFERROR(E168/SUM($C168,$E168,$G168,$I168,$K168),0)</f>
        <v>0.53314520520817865</v>
      </c>
      <c r="G168" s="35">
        <v>3821</v>
      </c>
      <c r="H168" s="36">
        <f>IFERROR(G168/SUM($C168,$E168,$G168,$I168,$K168),0)</f>
        <v>0.18916778058319719</v>
      </c>
      <c r="I168" s="35">
        <v>584</v>
      </c>
      <c r="J168" s="36">
        <f>IFERROR(I168/SUM($C168,$E168,$G168,$I168,$K168),0)</f>
        <v>2.8912322392197633E-2</v>
      </c>
      <c r="K168" s="35">
        <v>137</v>
      </c>
      <c r="L168" s="36">
        <f>IFERROR(K168/SUM($C168,$E168,$G168,$I168,$K168),0)</f>
        <v>6.7825139858408833E-3</v>
      </c>
      <c r="M168" s="35">
        <v>1.9970974754211748</v>
      </c>
    </row>
    <row r="169" spans="1:13" x14ac:dyDescent="0.25">
      <c r="A169" s="51" t="str">
        <f t="shared" ref="A169:A188" si="41">B169&amp;"-"&amp;$B$166</f>
        <v>Allianz-DII</v>
      </c>
      <c r="B169" s="39" t="s" vm="1">
        <v>2</v>
      </c>
      <c r="C169" s="35">
        <v>0</v>
      </c>
      <c r="D169" s="36">
        <f t="shared" ref="D169:D188" si="42">IFERROR(C169/SUM($C169,$E169,$G169,$I169,$K169),0)</f>
        <v>0</v>
      </c>
      <c r="E169" s="35">
        <v>0</v>
      </c>
      <c r="F169" s="36">
        <f t="shared" ref="F169:F188" si="43">IFERROR(E169/SUM($C169,$E169,$G169,$I169,$K169),0)</f>
        <v>0</v>
      </c>
      <c r="G169" s="35">
        <v>0</v>
      </c>
      <c r="H169" s="36">
        <f t="shared" ref="H169:H188" si="44">IFERROR(G169/SUM($C169,$E169,$G169,$I169,$K169),0)</f>
        <v>0</v>
      </c>
      <c r="I169" s="35">
        <v>0</v>
      </c>
      <c r="J169" s="36">
        <f t="shared" ref="J169:J188" si="45">IFERROR(I169/SUM($C169,$E169,$G169,$I169,$K169),0)</f>
        <v>0</v>
      </c>
      <c r="K169" s="35">
        <v>0</v>
      </c>
      <c r="L169" s="36">
        <f t="shared" ref="L169:L188" si="46">IFERROR(K169/SUM($C169,$E169,$G169,$I169,$K169),0)</f>
        <v>0</v>
      </c>
      <c r="M169" s="35">
        <v>0</v>
      </c>
    </row>
    <row r="170" spans="1:13" x14ac:dyDescent="0.25">
      <c r="A170" s="51" t="str">
        <f t="shared" si="41"/>
        <v>AMP-DII</v>
      </c>
      <c r="B170" s="39" t="s" vm="2">
        <v>3</v>
      </c>
      <c r="C170" s="35">
        <v>5024</v>
      </c>
      <c r="D170" s="36">
        <f t="shared" si="42"/>
        <v>0.314</v>
      </c>
      <c r="E170" s="35">
        <v>7042</v>
      </c>
      <c r="F170" s="36">
        <f t="shared" si="43"/>
        <v>0.44012499999999999</v>
      </c>
      <c r="G170" s="35">
        <v>3101</v>
      </c>
      <c r="H170" s="36">
        <f t="shared" si="44"/>
        <v>0.1938125</v>
      </c>
      <c r="I170" s="35">
        <v>569</v>
      </c>
      <c r="J170" s="36">
        <f t="shared" si="45"/>
        <v>3.5562499999999997E-2</v>
      </c>
      <c r="K170" s="35">
        <v>264</v>
      </c>
      <c r="L170" s="36">
        <f t="shared" si="46"/>
        <v>1.6500000000000001E-2</v>
      </c>
      <c r="M170" s="35">
        <v>2.239854350802938</v>
      </c>
    </row>
    <row r="171" spans="1:13" x14ac:dyDescent="0.25">
      <c r="A171" s="51" t="str">
        <f t="shared" si="41"/>
        <v>Clearview-DII</v>
      </c>
      <c r="B171" s="39" t="s" vm="3">
        <v>4</v>
      </c>
      <c r="C171" s="35">
        <v>1055</v>
      </c>
      <c r="D171" s="36">
        <f t="shared" si="42"/>
        <v>0.50262029537875175</v>
      </c>
      <c r="E171" s="35">
        <v>807</v>
      </c>
      <c r="F171" s="36">
        <f t="shared" si="43"/>
        <v>0.38446879466412576</v>
      </c>
      <c r="G171" s="35">
        <v>206</v>
      </c>
      <c r="H171" s="36">
        <f t="shared" si="44"/>
        <v>9.8141972367794192E-2</v>
      </c>
      <c r="I171" s="35">
        <v>31</v>
      </c>
      <c r="J171" s="36">
        <f t="shared" si="45"/>
        <v>1.4768937589328252E-2</v>
      </c>
      <c r="K171" s="35">
        <v>0</v>
      </c>
      <c r="L171" s="36">
        <f t="shared" si="46"/>
        <v>0</v>
      </c>
      <c r="M171" s="35">
        <v>1.257384468794664</v>
      </c>
    </row>
    <row r="172" spans="1:13" x14ac:dyDescent="0.25">
      <c r="A172" s="51" t="str">
        <f t="shared" si="41"/>
        <v>CMLA-DII</v>
      </c>
      <c r="B172" s="39" t="s" vm="4">
        <v>5</v>
      </c>
      <c r="C172" s="35">
        <v>6446</v>
      </c>
      <c r="D172" s="36">
        <f t="shared" si="42"/>
        <v>0.47529862852086713</v>
      </c>
      <c r="E172" s="35">
        <v>5031</v>
      </c>
      <c r="F172" s="36">
        <f t="shared" si="43"/>
        <v>0.37096298481049994</v>
      </c>
      <c r="G172" s="35">
        <v>1681</v>
      </c>
      <c r="H172" s="36">
        <f t="shared" si="44"/>
        <v>0.12394927001917122</v>
      </c>
      <c r="I172" s="35">
        <v>315</v>
      </c>
      <c r="J172" s="36">
        <f t="shared" si="45"/>
        <v>2.3226662734110014E-2</v>
      </c>
      <c r="K172" s="35">
        <v>89</v>
      </c>
      <c r="L172" s="36">
        <f t="shared" si="46"/>
        <v>6.5624539153517182E-3</v>
      </c>
      <c r="M172" s="35">
        <v>1.5834744514799</v>
      </c>
    </row>
    <row r="173" spans="1:13" x14ac:dyDescent="0.25">
      <c r="A173" s="51" t="str">
        <f t="shared" si="41"/>
        <v>Hallmark-DII</v>
      </c>
      <c r="B173" s="39" t="s" vm="5">
        <v>6</v>
      </c>
      <c r="C173" s="35">
        <v>0</v>
      </c>
      <c r="D173" s="36">
        <f t="shared" si="42"/>
        <v>0</v>
      </c>
      <c r="E173" s="35">
        <v>0</v>
      </c>
      <c r="F173" s="36">
        <f t="shared" si="43"/>
        <v>0</v>
      </c>
      <c r="G173" s="35">
        <v>3</v>
      </c>
      <c r="H173" s="36">
        <f t="shared" si="44"/>
        <v>0.6</v>
      </c>
      <c r="I173" s="35">
        <v>2</v>
      </c>
      <c r="J173" s="36">
        <f t="shared" si="45"/>
        <v>0.4</v>
      </c>
      <c r="K173" s="35">
        <v>0</v>
      </c>
      <c r="L173" s="36">
        <f t="shared" si="46"/>
        <v>0</v>
      </c>
      <c r="M173" s="35">
        <v>6</v>
      </c>
    </row>
    <row r="174" spans="1:13" x14ac:dyDescent="0.25">
      <c r="A174" s="51" t="str">
        <f t="shared" si="41"/>
        <v>Hannover Re-DII</v>
      </c>
      <c r="B174" s="39" t="s" vm="6">
        <v>7</v>
      </c>
      <c r="C174" s="35">
        <v>6644</v>
      </c>
      <c r="D174" s="36">
        <f t="shared" si="42"/>
        <v>0.56429420757601489</v>
      </c>
      <c r="E174" s="35">
        <v>3210</v>
      </c>
      <c r="F174" s="36">
        <f t="shared" si="43"/>
        <v>0.27263461865126548</v>
      </c>
      <c r="G174" s="35">
        <v>1447</v>
      </c>
      <c r="H174" s="36">
        <f t="shared" si="44"/>
        <v>0.12289791065058604</v>
      </c>
      <c r="I174" s="35">
        <v>348</v>
      </c>
      <c r="J174" s="36">
        <f t="shared" si="45"/>
        <v>2.9556650246305417E-2</v>
      </c>
      <c r="K174" s="35">
        <v>125</v>
      </c>
      <c r="L174" s="36">
        <f t="shared" si="46"/>
        <v>1.0616612875828095E-2</v>
      </c>
      <c r="M174" s="35">
        <v>1.5981756470089097</v>
      </c>
    </row>
    <row r="175" spans="1:13" x14ac:dyDescent="0.25">
      <c r="A175" s="51" t="str">
        <f t="shared" si="41"/>
        <v>HCF-DII</v>
      </c>
      <c r="B175" s="39" t="s" vm="7">
        <v>8</v>
      </c>
      <c r="C175" s="35">
        <v>149</v>
      </c>
      <c r="D175" s="36">
        <f t="shared" si="42"/>
        <v>0.56870229007633588</v>
      </c>
      <c r="E175" s="35">
        <v>85</v>
      </c>
      <c r="F175" s="36">
        <f t="shared" si="43"/>
        <v>0.32442748091603052</v>
      </c>
      <c r="G175" s="35">
        <v>28</v>
      </c>
      <c r="H175" s="36">
        <f t="shared" si="44"/>
        <v>0.10687022900763359</v>
      </c>
      <c r="I175" s="35">
        <v>0</v>
      </c>
      <c r="J175" s="36">
        <f t="shared" si="45"/>
        <v>0</v>
      </c>
      <c r="K175" s="35">
        <v>0</v>
      </c>
      <c r="L175" s="36">
        <f t="shared" si="46"/>
        <v>0</v>
      </c>
      <c r="M175" s="35">
        <v>1.1173664122137406</v>
      </c>
    </row>
    <row r="176" spans="1:13" x14ac:dyDescent="0.25">
      <c r="A176" s="51" t="str">
        <f t="shared" si="41"/>
        <v>MetLife-DII</v>
      </c>
      <c r="B176" s="39" t="s" vm="8">
        <v>9</v>
      </c>
      <c r="C176" s="35">
        <v>1332</v>
      </c>
      <c r="D176" s="36">
        <f t="shared" si="42"/>
        <v>0.46266064605765889</v>
      </c>
      <c r="E176" s="35">
        <v>1179</v>
      </c>
      <c r="F176" s="36">
        <f t="shared" si="43"/>
        <v>0.40951719346995485</v>
      </c>
      <c r="G176" s="35">
        <v>338</v>
      </c>
      <c r="H176" s="36">
        <f t="shared" si="44"/>
        <v>0.11740187565126781</v>
      </c>
      <c r="I176" s="35">
        <v>24</v>
      </c>
      <c r="J176" s="36">
        <f t="shared" si="45"/>
        <v>8.3362278568947547E-3</v>
      </c>
      <c r="K176" s="35">
        <v>6</v>
      </c>
      <c r="L176" s="36">
        <f t="shared" si="46"/>
        <v>2.0840569642236887E-3</v>
      </c>
      <c r="M176" s="35">
        <v>1.3253733935394234</v>
      </c>
    </row>
    <row r="177" spans="1:13" x14ac:dyDescent="0.25">
      <c r="A177" s="51" t="str">
        <f t="shared" si="41"/>
        <v>MLC-DII</v>
      </c>
      <c r="B177" s="39" t="s" vm="9">
        <v>10</v>
      </c>
      <c r="C177" s="35">
        <v>7984</v>
      </c>
      <c r="D177" s="36">
        <f t="shared" si="42"/>
        <v>0.40960394007798073</v>
      </c>
      <c r="E177" s="35">
        <v>6906</v>
      </c>
      <c r="F177" s="36">
        <f t="shared" si="43"/>
        <v>0.35429919967166018</v>
      </c>
      <c r="G177" s="35">
        <v>3173</v>
      </c>
      <c r="H177" s="36">
        <f t="shared" si="44"/>
        <v>0.16278473219782474</v>
      </c>
      <c r="I177" s="35">
        <v>774</v>
      </c>
      <c r="J177" s="36">
        <f t="shared" si="45"/>
        <v>3.970859839934332E-2</v>
      </c>
      <c r="K177" s="35">
        <v>655</v>
      </c>
      <c r="L177" s="36">
        <f t="shared" si="46"/>
        <v>3.360352965319105E-2</v>
      </c>
      <c r="M177" s="35">
        <v>3.655426164519326</v>
      </c>
    </row>
    <row r="178" spans="1:13" x14ac:dyDescent="0.25">
      <c r="A178" s="51" t="str">
        <f t="shared" si="41"/>
        <v>NobleOak-DII</v>
      </c>
      <c r="B178" s="39" t="s" vm="10">
        <v>11</v>
      </c>
      <c r="C178" s="35">
        <v>165</v>
      </c>
      <c r="D178" s="36">
        <f t="shared" si="42"/>
        <v>0.86387434554973819</v>
      </c>
      <c r="E178" s="35">
        <v>24</v>
      </c>
      <c r="F178" s="36">
        <f t="shared" si="43"/>
        <v>0.1256544502617801</v>
      </c>
      <c r="G178" s="35">
        <v>2</v>
      </c>
      <c r="H178" s="36">
        <f t="shared" si="44"/>
        <v>1.0471204188481676E-2</v>
      </c>
      <c r="I178" s="35">
        <v>0</v>
      </c>
      <c r="J178" s="36">
        <f t="shared" si="45"/>
        <v>0</v>
      </c>
      <c r="K178" s="35">
        <v>0</v>
      </c>
      <c r="L178" s="36">
        <f t="shared" si="46"/>
        <v>0</v>
      </c>
      <c r="M178" s="35">
        <v>0.63089005235602091</v>
      </c>
    </row>
    <row r="179" spans="1:13" x14ac:dyDescent="0.25">
      <c r="A179" s="51" t="str">
        <f t="shared" si="41"/>
        <v>OnePath-DII</v>
      </c>
      <c r="B179" s="39" t="s" vm="11">
        <v>12</v>
      </c>
      <c r="C179" s="35">
        <v>8530</v>
      </c>
      <c r="D179" s="36">
        <f t="shared" si="42"/>
        <v>0.45571108024361578</v>
      </c>
      <c r="E179" s="35">
        <v>7496</v>
      </c>
      <c r="F179" s="36">
        <f t="shared" si="43"/>
        <v>0.40047013569825834</v>
      </c>
      <c r="G179" s="35">
        <v>2183</v>
      </c>
      <c r="H179" s="36">
        <f t="shared" si="44"/>
        <v>0.11662570787477294</v>
      </c>
      <c r="I179" s="35">
        <v>298</v>
      </c>
      <c r="J179" s="36">
        <f t="shared" si="45"/>
        <v>1.5920504327385405E-2</v>
      </c>
      <c r="K179" s="35">
        <v>211</v>
      </c>
      <c r="L179" s="36">
        <f t="shared" si="46"/>
        <v>1.1272571855967518E-2</v>
      </c>
      <c r="M179" s="35">
        <v>1.7502520295007162</v>
      </c>
    </row>
    <row r="180" spans="1:13" x14ac:dyDescent="0.25">
      <c r="A180" s="51" t="str">
        <f t="shared" si="41"/>
        <v>QBE-DII</v>
      </c>
      <c r="B180" s="39" t="s" vm="12">
        <v>13</v>
      </c>
      <c r="C180" s="35">
        <v>0</v>
      </c>
      <c r="D180" s="36">
        <f t="shared" si="42"/>
        <v>0</v>
      </c>
      <c r="E180" s="35">
        <v>0</v>
      </c>
      <c r="F180" s="36">
        <f t="shared" si="43"/>
        <v>0</v>
      </c>
      <c r="G180" s="35">
        <v>0</v>
      </c>
      <c r="H180" s="36">
        <f t="shared" si="44"/>
        <v>0</v>
      </c>
      <c r="I180" s="35">
        <v>0</v>
      </c>
      <c r="J180" s="36">
        <f t="shared" si="45"/>
        <v>0</v>
      </c>
      <c r="K180" s="35">
        <v>0</v>
      </c>
      <c r="L180" s="36">
        <f t="shared" si="46"/>
        <v>0</v>
      </c>
      <c r="M180" s="35">
        <v>0</v>
      </c>
    </row>
    <row r="181" spans="1:13" x14ac:dyDescent="0.25">
      <c r="A181" s="51" t="str">
        <f t="shared" si="41"/>
        <v>Qinsure-DII</v>
      </c>
      <c r="B181" s="39" t="s" vm="13">
        <v>14</v>
      </c>
      <c r="C181" s="35">
        <v>12821</v>
      </c>
      <c r="D181" s="36">
        <f t="shared" si="42"/>
        <v>0.61580211335254564</v>
      </c>
      <c r="E181" s="35">
        <v>7558</v>
      </c>
      <c r="F181" s="36">
        <f t="shared" si="43"/>
        <v>0.36301633045148896</v>
      </c>
      <c r="G181" s="35">
        <v>408</v>
      </c>
      <c r="H181" s="36">
        <f t="shared" si="44"/>
        <v>1.9596541786743516E-2</v>
      </c>
      <c r="I181" s="35">
        <v>33</v>
      </c>
      <c r="J181" s="36">
        <f t="shared" si="45"/>
        <v>1.5850144092219021E-3</v>
      </c>
      <c r="K181" s="35">
        <v>0</v>
      </c>
      <c r="L181" s="36">
        <f t="shared" si="46"/>
        <v>0</v>
      </c>
      <c r="M181" s="35">
        <v>0.85432276657060524</v>
      </c>
    </row>
    <row r="182" spans="1:13" x14ac:dyDescent="0.25">
      <c r="A182" s="51" t="str">
        <f t="shared" si="41"/>
        <v>St Andrews-DII</v>
      </c>
      <c r="B182" s="39" t="s" vm="14">
        <v>15</v>
      </c>
      <c r="C182" s="35">
        <v>0</v>
      </c>
      <c r="D182" s="36">
        <f t="shared" si="42"/>
        <v>0</v>
      </c>
      <c r="E182" s="35">
        <v>0</v>
      </c>
      <c r="F182" s="36">
        <f t="shared" si="43"/>
        <v>0</v>
      </c>
      <c r="G182" s="35">
        <v>0</v>
      </c>
      <c r="H182" s="36">
        <f t="shared" si="44"/>
        <v>0</v>
      </c>
      <c r="I182" s="35">
        <v>0</v>
      </c>
      <c r="J182" s="36">
        <f t="shared" si="45"/>
        <v>0</v>
      </c>
      <c r="K182" s="35">
        <v>0</v>
      </c>
      <c r="L182" s="36">
        <f t="shared" si="46"/>
        <v>0</v>
      </c>
      <c r="M182" s="35">
        <v>0</v>
      </c>
    </row>
    <row r="183" spans="1:13" x14ac:dyDescent="0.25">
      <c r="A183" s="51" t="str">
        <f t="shared" si="41"/>
        <v>St George-DII</v>
      </c>
      <c r="B183" s="39" t="s" vm="15">
        <v>16</v>
      </c>
      <c r="C183" s="35">
        <v>0</v>
      </c>
      <c r="D183" s="36">
        <f t="shared" si="42"/>
        <v>0</v>
      </c>
      <c r="E183" s="35">
        <v>0</v>
      </c>
      <c r="F183" s="36">
        <f t="shared" si="43"/>
        <v>0</v>
      </c>
      <c r="G183" s="35">
        <v>20</v>
      </c>
      <c r="H183" s="36">
        <f t="shared" si="44"/>
        <v>1</v>
      </c>
      <c r="I183" s="35">
        <v>0</v>
      </c>
      <c r="J183" s="36">
        <f t="shared" si="45"/>
        <v>0</v>
      </c>
      <c r="K183" s="35">
        <v>0</v>
      </c>
      <c r="L183" s="36">
        <f t="shared" si="46"/>
        <v>0</v>
      </c>
      <c r="M183" s="35">
        <v>4</v>
      </c>
    </row>
    <row r="184" spans="1:13" x14ac:dyDescent="0.25">
      <c r="A184" s="51" t="str">
        <f t="shared" si="41"/>
        <v>Suncorp-DII</v>
      </c>
      <c r="B184" s="39" t="s" vm="16">
        <v>17</v>
      </c>
      <c r="C184" s="35">
        <v>1316</v>
      </c>
      <c r="D184" s="36">
        <f t="shared" si="42"/>
        <v>0.16023377572141725</v>
      </c>
      <c r="E184" s="35">
        <v>4463</v>
      </c>
      <c r="F184" s="36">
        <f t="shared" si="43"/>
        <v>0.54340679410690373</v>
      </c>
      <c r="G184" s="35">
        <v>2147</v>
      </c>
      <c r="H184" s="36">
        <f t="shared" si="44"/>
        <v>0.26141483014732741</v>
      </c>
      <c r="I184" s="35">
        <v>239</v>
      </c>
      <c r="J184" s="36">
        <f t="shared" si="45"/>
        <v>2.9100206988920005E-2</v>
      </c>
      <c r="K184" s="35">
        <v>48</v>
      </c>
      <c r="L184" s="36">
        <f t="shared" si="46"/>
        <v>5.8443930354316331E-3</v>
      </c>
      <c r="M184" s="35">
        <v>2.2481164175476973</v>
      </c>
    </row>
    <row r="185" spans="1:13" x14ac:dyDescent="0.25">
      <c r="A185" s="51" t="str">
        <f t="shared" si="41"/>
        <v>Swiss Re-DII</v>
      </c>
      <c r="B185" s="39" t="s" vm="17">
        <v>18</v>
      </c>
      <c r="C185" s="35">
        <v>0</v>
      </c>
      <c r="D185" s="36">
        <f t="shared" si="42"/>
        <v>0</v>
      </c>
      <c r="E185" s="35">
        <v>54</v>
      </c>
      <c r="F185" s="36">
        <f t="shared" si="43"/>
        <v>0.4</v>
      </c>
      <c r="G185" s="35">
        <v>47</v>
      </c>
      <c r="H185" s="36">
        <f t="shared" si="44"/>
        <v>0.34814814814814815</v>
      </c>
      <c r="I185" s="35">
        <v>19</v>
      </c>
      <c r="J185" s="36">
        <f t="shared" si="45"/>
        <v>0.14074074074074075</v>
      </c>
      <c r="K185" s="35">
        <v>15</v>
      </c>
      <c r="L185" s="36">
        <f t="shared" si="46"/>
        <v>0.1111111111111111</v>
      </c>
      <c r="M185" s="35">
        <v>6.7118055555555554</v>
      </c>
    </row>
    <row r="186" spans="1:13" x14ac:dyDescent="0.25">
      <c r="A186" s="51" t="str">
        <f t="shared" si="41"/>
        <v>TAL Life-DII</v>
      </c>
      <c r="B186" s="39" t="s" vm="18">
        <v>19</v>
      </c>
      <c r="C186" s="35">
        <v>6961</v>
      </c>
      <c r="D186" s="36">
        <f t="shared" si="42"/>
        <v>0.22569872252123727</v>
      </c>
      <c r="E186" s="35">
        <v>13808</v>
      </c>
      <c r="F186" s="36">
        <f t="shared" si="43"/>
        <v>0.44770118669346992</v>
      </c>
      <c r="G186" s="35">
        <v>7527</v>
      </c>
      <c r="H186" s="36">
        <f t="shared" si="44"/>
        <v>0.24405032099085663</v>
      </c>
      <c r="I186" s="35">
        <v>1804</v>
      </c>
      <c r="J186" s="36">
        <f t="shared" si="45"/>
        <v>5.8491667207055315E-2</v>
      </c>
      <c r="K186" s="35">
        <v>742</v>
      </c>
      <c r="L186" s="36">
        <f t="shared" si="46"/>
        <v>2.4058102587380843E-2</v>
      </c>
      <c r="M186" s="35">
        <v>2.7434949638429753</v>
      </c>
    </row>
    <row r="187" spans="1:13" x14ac:dyDescent="0.25">
      <c r="A187" s="51" t="str">
        <f t="shared" si="41"/>
        <v>Westpac-DII</v>
      </c>
      <c r="B187" s="39" t="s" vm="19">
        <v>20</v>
      </c>
      <c r="C187" s="35">
        <v>2050</v>
      </c>
      <c r="D187" s="36">
        <f t="shared" si="42"/>
        <v>0.29378045285182003</v>
      </c>
      <c r="E187" s="35">
        <v>3539</v>
      </c>
      <c r="F187" s="36">
        <f t="shared" si="43"/>
        <v>0.5071653768988249</v>
      </c>
      <c r="G187" s="35">
        <v>1105</v>
      </c>
      <c r="H187" s="36">
        <f t="shared" si="44"/>
        <v>0.15835482946402982</v>
      </c>
      <c r="I187" s="35">
        <v>226</v>
      </c>
      <c r="J187" s="36">
        <f t="shared" si="45"/>
        <v>3.2387503582688451E-2</v>
      </c>
      <c r="K187" s="35">
        <v>58</v>
      </c>
      <c r="L187" s="36">
        <f t="shared" si="46"/>
        <v>8.3118372026368594E-3</v>
      </c>
      <c r="M187" s="35">
        <v>1.8835719398711526</v>
      </c>
    </row>
    <row r="188" spans="1:13" x14ac:dyDescent="0.25">
      <c r="A188" s="51" t="str">
        <f t="shared" si="41"/>
        <v>Zurich-DII</v>
      </c>
      <c r="B188" s="39" t="s" vm="20">
        <v>21</v>
      </c>
      <c r="C188" s="35">
        <v>3120</v>
      </c>
      <c r="D188" s="36">
        <f t="shared" si="42"/>
        <v>0.47940995697602951</v>
      </c>
      <c r="E188" s="35">
        <v>1996</v>
      </c>
      <c r="F188" s="36">
        <f t="shared" si="43"/>
        <v>0.30669944683466505</v>
      </c>
      <c r="G188" s="35">
        <v>1003</v>
      </c>
      <c r="H188" s="36">
        <f t="shared" si="44"/>
        <v>0.1541180086047941</v>
      </c>
      <c r="I188" s="35">
        <v>265</v>
      </c>
      <c r="J188" s="36">
        <f t="shared" si="45"/>
        <v>4.0719114935464047E-2</v>
      </c>
      <c r="K188" s="35">
        <v>124</v>
      </c>
      <c r="L188" s="36">
        <f t="shared" si="46"/>
        <v>1.9053472649047325E-2</v>
      </c>
      <c r="M188" s="35">
        <v>2.2244929083422296</v>
      </c>
    </row>
    <row r="189" spans="1:13" x14ac:dyDescent="0.25">
      <c r="M189" s="44"/>
    </row>
    <row r="190" spans="1:13" ht="14.45" customHeight="1" x14ac:dyDescent="0.25">
      <c r="B190" s="33" t="s">
        <v>34</v>
      </c>
      <c r="C190" s="294" t="s" vm="29">
        <v>63</v>
      </c>
      <c r="D190" s="294"/>
      <c r="E190" s="291" t="s" vm="30">
        <v>64</v>
      </c>
      <c r="F190" s="291"/>
      <c r="G190" s="291" t="s" vm="31">
        <v>65</v>
      </c>
      <c r="H190" s="291"/>
      <c r="I190" s="291" t="s" vm="32">
        <v>66</v>
      </c>
      <c r="J190" s="291"/>
      <c r="K190" s="291" t="s">
        <v>67</v>
      </c>
      <c r="L190" s="291"/>
      <c r="M190" s="45" t="s" vm="33">
        <v>68</v>
      </c>
    </row>
    <row r="191" spans="1:13" x14ac:dyDescent="0.25">
      <c r="B191" s="40"/>
      <c r="C191" s="40" t="s">
        <v>98</v>
      </c>
      <c r="D191" s="40" t="s">
        <v>96</v>
      </c>
      <c r="E191" s="40" t="s">
        <v>98</v>
      </c>
      <c r="F191" s="40" t="s">
        <v>96</v>
      </c>
      <c r="G191" s="40" t="s">
        <v>98</v>
      </c>
      <c r="H191" s="40" t="s">
        <v>96</v>
      </c>
      <c r="I191" s="40" t="s">
        <v>98</v>
      </c>
      <c r="J191" s="40" t="s">
        <v>96</v>
      </c>
      <c r="K191" s="40" t="s">
        <v>98</v>
      </c>
      <c r="L191" s="40" t="s">
        <v>96</v>
      </c>
      <c r="M191" s="46"/>
    </row>
    <row r="192" spans="1:13" x14ac:dyDescent="0.25">
      <c r="A192" s="51" t="str">
        <f>B192&amp;"-"&amp;$B$190</f>
        <v>AIA-CCI</v>
      </c>
      <c r="B192" s="39" t="s">
        <v>1</v>
      </c>
      <c r="C192" s="35">
        <v>106</v>
      </c>
      <c r="D192" s="36">
        <f>IFERROR(C192/SUM($C192,$E192,$G192,$I192,$K192),0)</f>
        <v>0.92982456140350878</v>
      </c>
      <c r="E192" s="35">
        <v>6</v>
      </c>
      <c r="F192" s="36">
        <f>IFERROR(E192/SUM($C192,$E192,$G192,$I192,$K192),0)</f>
        <v>5.2631578947368418E-2</v>
      </c>
      <c r="G192" s="35">
        <v>2</v>
      </c>
      <c r="H192" s="36">
        <f>IFERROR(G192/SUM($C192,$E192,$G192,$I192,$K192),0)</f>
        <v>1.7543859649122806E-2</v>
      </c>
      <c r="I192" s="35">
        <v>0</v>
      </c>
      <c r="J192" s="36">
        <f>IFERROR(I192/SUM($C192,$E192,$G192,$I192,$K192),0)</f>
        <v>0</v>
      </c>
      <c r="K192" s="35">
        <v>0</v>
      </c>
      <c r="L192" s="36">
        <f>IFERROR(K192/SUM($C192,$E192,$G192,$I192,$K192),0)</f>
        <v>0</v>
      </c>
      <c r="M192" s="35">
        <v>0.60087719298245612</v>
      </c>
    </row>
    <row r="193" spans="1:13" x14ac:dyDescent="0.25">
      <c r="A193" s="51" t="str">
        <f t="shared" ref="A193:A212" si="47">B193&amp;"-"&amp;$B$190</f>
        <v>Allianz-CCI</v>
      </c>
      <c r="B193" s="39" t="s" vm="1">
        <v>2</v>
      </c>
      <c r="C193" s="35">
        <v>53</v>
      </c>
      <c r="D193" s="36">
        <f t="shared" ref="D193:D212" si="48">IFERROR(C193/SUM($C193,$E193,$G193,$I193,$K193),0)</f>
        <v>1.4796203238414294E-2</v>
      </c>
      <c r="E193" s="35">
        <v>687</v>
      </c>
      <c r="F193" s="36">
        <f t="shared" ref="F193:F212" si="49">IFERROR(E193/SUM($C193,$E193,$G193,$I193,$K193),0)</f>
        <v>0.19179229480737017</v>
      </c>
      <c r="G193" s="35">
        <v>2299</v>
      </c>
      <c r="H193" s="36">
        <f t="shared" ref="H193:H212" si="50">IFERROR(G193/SUM($C193,$E193,$G193,$I193,$K193),0)</f>
        <v>0.64182021217197094</v>
      </c>
      <c r="I193" s="35">
        <v>411</v>
      </c>
      <c r="J193" s="36">
        <f t="shared" ref="J193:J212" si="51">IFERROR(I193/SUM($C193,$E193,$G193,$I193,$K193),0)</f>
        <v>0.11474036850921274</v>
      </c>
      <c r="K193" s="35">
        <v>132</v>
      </c>
      <c r="L193" s="36">
        <f t="shared" ref="L193:L212" si="52">IFERROR(K193/SUM($C193,$E193,$G193,$I193,$K193),0)</f>
        <v>3.6850921273031828E-2</v>
      </c>
      <c r="M193" s="35">
        <v>4.5103992183137915</v>
      </c>
    </row>
    <row r="194" spans="1:13" x14ac:dyDescent="0.25">
      <c r="A194" s="51" t="str">
        <f t="shared" si="47"/>
        <v>AMP-CCI</v>
      </c>
      <c r="B194" s="39" t="s" vm="2">
        <v>3</v>
      </c>
      <c r="C194" s="35">
        <v>0</v>
      </c>
      <c r="D194" s="36">
        <f t="shared" si="48"/>
        <v>0</v>
      </c>
      <c r="E194" s="35">
        <v>0</v>
      </c>
      <c r="F194" s="36">
        <f t="shared" si="49"/>
        <v>0</v>
      </c>
      <c r="G194" s="35">
        <v>0</v>
      </c>
      <c r="H194" s="36">
        <f t="shared" si="50"/>
        <v>0</v>
      </c>
      <c r="I194" s="35">
        <v>0</v>
      </c>
      <c r="J194" s="36">
        <f t="shared" si="51"/>
        <v>0</v>
      </c>
      <c r="K194" s="35">
        <v>0</v>
      </c>
      <c r="L194" s="36">
        <f t="shared" si="52"/>
        <v>0</v>
      </c>
      <c r="M194" s="35">
        <v>0</v>
      </c>
    </row>
    <row r="195" spans="1:13" x14ac:dyDescent="0.25">
      <c r="A195" s="51" t="str">
        <f t="shared" si="47"/>
        <v>Clearview-CCI</v>
      </c>
      <c r="B195" s="39" t="s" vm="3">
        <v>4</v>
      </c>
      <c r="C195" s="35">
        <v>0</v>
      </c>
      <c r="D195" s="36">
        <f t="shared" si="48"/>
        <v>0</v>
      </c>
      <c r="E195" s="35">
        <v>0</v>
      </c>
      <c r="F195" s="36">
        <f t="shared" si="49"/>
        <v>0</v>
      </c>
      <c r="G195" s="35">
        <v>0</v>
      </c>
      <c r="H195" s="36">
        <f t="shared" si="50"/>
        <v>0</v>
      </c>
      <c r="I195" s="35">
        <v>0</v>
      </c>
      <c r="J195" s="36">
        <f t="shared" si="51"/>
        <v>0</v>
      </c>
      <c r="K195" s="35">
        <v>0</v>
      </c>
      <c r="L195" s="36">
        <f t="shared" si="52"/>
        <v>0</v>
      </c>
      <c r="M195" s="35">
        <v>0</v>
      </c>
    </row>
    <row r="196" spans="1:13" x14ac:dyDescent="0.25">
      <c r="A196" s="51" t="str">
        <f t="shared" si="47"/>
        <v>CMLA-CCI</v>
      </c>
      <c r="B196" s="39" t="s" vm="4">
        <v>5</v>
      </c>
      <c r="C196" s="35">
        <v>11206</v>
      </c>
      <c r="D196" s="36">
        <f t="shared" si="48"/>
        <v>0.40124606130048696</v>
      </c>
      <c r="E196" s="35">
        <v>10642</v>
      </c>
      <c r="F196" s="36">
        <f t="shared" si="49"/>
        <v>0.38105127470638783</v>
      </c>
      <c r="G196" s="35">
        <v>3685</v>
      </c>
      <c r="H196" s="36">
        <f t="shared" si="50"/>
        <v>0.13194643368662273</v>
      </c>
      <c r="I196" s="35">
        <v>1747</v>
      </c>
      <c r="J196" s="36">
        <f t="shared" si="51"/>
        <v>6.255370953881409E-2</v>
      </c>
      <c r="K196" s="35">
        <v>648</v>
      </c>
      <c r="L196" s="36">
        <f t="shared" si="52"/>
        <v>2.3202520767688341E-2</v>
      </c>
      <c r="M196" s="35">
        <v>2.7427116015087956</v>
      </c>
    </row>
    <row r="197" spans="1:13" x14ac:dyDescent="0.25">
      <c r="A197" s="51" t="str">
        <f t="shared" si="47"/>
        <v>Hallmark-CCI</v>
      </c>
      <c r="B197" s="39" t="s" vm="5">
        <v>6</v>
      </c>
      <c r="C197" s="35">
        <v>931</v>
      </c>
      <c r="D197" s="36">
        <f t="shared" si="48"/>
        <v>0.51693503609106051</v>
      </c>
      <c r="E197" s="35">
        <v>202</v>
      </c>
      <c r="F197" s="36">
        <f t="shared" si="49"/>
        <v>0.11215991116046641</v>
      </c>
      <c r="G197" s="35">
        <v>310</v>
      </c>
      <c r="H197" s="36">
        <f t="shared" si="50"/>
        <v>0.17212659633536925</v>
      </c>
      <c r="I197" s="35">
        <v>253</v>
      </c>
      <c r="J197" s="36">
        <f t="shared" si="51"/>
        <v>0.1404775124930594</v>
      </c>
      <c r="K197" s="35">
        <v>105</v>
      </c>
      <c r="L197" s="36">
        <f t="shared" si="52"/>
        <v>5.8300943920044417E-2</v>
      </c>
      <c r="M197" s="35">
        <v>3.4008883953359246</v>
      </c>
    </row>
    <row r="198" spans="1:13" x14ac:dyDescent="0.25">
      <c r="A198" s="51" t="str">
        <f t="shared" si="47"/>
        <v>Hannover Re-CCI</v>
      </c>
      <c r="B198" s="39" t="s" vm="6">
        <v>7</v>
      </c>
      <c r="C198" s="35">
        <v>0</v>
      </c>
      <c r="D198" s="36">
        <f t="shared" si="48"/>
        <v>0</v>
      </c>
      <c r="E198" s="35">
        <v>0</v>
      </c>
      <c r="F198" s="36">
        <f t="shared" si="49"/>
        <v>0</v>
      </c>
      <c r="G198" s="35">
        <v>0</v>
      </c>
      <c r="H198" s="36">
        <f t="shared" si="50"/>
        <v>0</v>
      </c>
      <c r="I198" s="35">
        <v>0</v>
      </c>
      <c r="J198" s="36">
        <f t="shared" si="51"/>
        <v>0</v>
      </c>
      <c r="K198" s="35">
        <v>0</v>
      </c>
      <c r="L198" s="36">
        <f t="shared" si="52"/>
        <v>0</v>
      </c>
      <c r="M198" s="35">
        <v>0</v>
      </c>
    </row>
    <row r="199" spans="1:13" x14ac:dyDescent="0.25">
      <c r="A199" s="51" t="str">
        <f t="shared" si="47"/>
        <v>HCF-CCI</v>
      </c>
      <c r="B199" s="39" t="s" vm="7">
        <v>8</v>
      </c>
      <c r="C199" s="35">
        <v>0</v>
      </c>
      <c r="D199" s="36">
        <f t="shared" si="48"/>
        <v>0</v>
      </c>
      <c r="E199" s="35">
        <v>0</v>
      </c>
      <c r="F199" s="36">
        <f t="shared" si="49"/>
        <v>0</v>
      </c>
      <c r="G199" s="35">
        <v>0</v>
      </c>
      <c r="H199" s="36">
        <f t="shared" si="50"/>
        <v>0</v>
      </c>
      <c r="I199" s="35">
        <v>0</v>
      </c>
      <c r="J199" s="36">
        <f t="shared" si="51"/>
        <v>0</v>
      </c>
      <c r="K199" s="35">
        <v>0</v>
      </c>
      <c r="L199" s="36">
        <f t="shared" si="52"/>
        <v>0</v>
      </c>
      <c r="M199" s="35">
        <v>0</v>
      </c>
    </row>
    <row r="200" spans="1:13" x14ac:dyDescent="0.25">
      <c r="A200" s="51" t="str">
        <f t="shared" si="47"/>
        <v>MetLife-CCI</v>
      </c>
      <c r="B200" s="39" t="s" vm="8">
        <v>9</v>
      </c>
      <c r="C200" s="35">
        <v>596</v>
      </c>
      <c r="D200" s="36">
        <f t="shared" si="48"/>
        <v>0.46929133858267719</v>
      </c>
      <c r="E200" s="35">
        <v>626</v>
      </c>
      <c r="F200" s="36">
        <f t="shared" si="49"/>
        <v>0.49291338582677163</v>
      </c>
      <c r="G200" s="35">
        <v>48</v>
      </c>
      <c r="H200" s="36">
        <f t="shared" si="50"/>
        <v>3.7795275590551181E-2</v>
      </c>
      <c r="I200" s="35">
        <v>0</v>
      </c>
      <c r="J200" s="36">
        <f t="shared" si="51"/>
        <v>0</v>
      </c>
      <c r="K200" s="35">
        <v>0</v>
      </c>
      <c r="L200" s="36">
        <f t="shared" si="52"/>
        <v>0</v>
      </c>
      <c r="M200" s="35">
        <v>1.0019685039370079</v>
      </c>
    </row>
    <row r="201" spans="1:13" x14ac:dyDescent="0.25">
      <c r="A201" s="51" t="str">
        <f t="shared" si="47"/>
        <v>MLC-CCI</v>
      </c>
      <c r="B201" s="39" t="s" vm="9">
        <v>10</v>
      </c>
      <c r="C201" s="35">
        <v>267469</v>
      </c>
      <c r="D201" s="36">
        <f t="shared" si="48"/>
        <v>0.66990009191844058</v>
      </c>
      <c r="E201" s="35">
        <v>115139</v>
      </c>
      <c r="F201" s="36">
        <f t="shared" si="49"/>
        <v>0.28837594892640767</v>
      </c>
      <c r="G201" s="35">
        <v>15367</v>
      </c>
      <c r="H201" s="36">
        <f t="shared" si="50"/>
        <v>3.8488029313717385E-2</v>
      </c>
      <c r="I201" s="35">
        <v>922</v>
      </c>
      <c r="J201" s="36">
        <f t="shared" si="51"/>
        <v>2.3092316670298321E-3</v>
      </c>
      <c r="K201" s="35">
        <v>370</v>
      </c>
      <c r="L201" s="36">
        <f t="shared" si="52"/>
        <v>9.2669817440459645E-4</v>
      </c>
      <c r="M201" s="35">
        <v>1.7992932927278533</v>
      </c>
    </row>
    <row r="202" spans="1:13" x14ac:dyDescent="0.25">
      <c r="A202" s="51" t="str">
        <f t="shared" si="47"/>
        <v>NobleOak-CCI</v>
      </c>
      <c r="B202" s="39" t="s" vm="10">
        <v>11</v>
      </c>
      <c r="C202" s="35">
        <v>0</v>
      </c>
      <c r="D202" s="36">
        <f t="shared" si="48"/>
        <v>0</v>
      </c>
      <c r="E202" s="35">
        <v>0</v>
      </c>
      <c r="F202" s="36">
        <f t="shared" si="49"/>
        <v>0</v>
      </c>
      <c r="G202" s="35">
        <v>0</v>
      </c>
      <c r="H202" s="36">
        <f t="shared" si="50"/>
        <v>0</v>
      </c>
      <c r="I202" s="35">
        <v>0</v>
      </c>
      <c r="J202" s="36">
        <f t="shared" si="51"/>
        <v>0</v>
      </c>
      <c r="K202" s="35">
        <v>0</v>
      </c>
      <c r="L202" s="36">
        <f t="shared" si="52"/>
        <v>0</v>
      </c>
      <c r="M202" s="35">
        <v>0</v>
      </c>
    </row>
    <row r="203" spans="1:13" x14ac:dyDescent="0.25">
      <c r="A203" s="51" t="str">
        <f t="shared" si="47"/>
        <v>OnePath-CCI</v>
      </c>
      <c r="B203" s="39" t="s" vm="11">
        <v>12</v>
      </c>
      <c r="C203" s="35">
        <v>3705</v>
      </c>
      <c r="D203" s="36">
        <f t="shared" si="48"/>
        <v>0.26235660671293021</v>
      </c>
      <c r="E203" s="35">
        <v>5076</v>
      </c>
      <c r="F203" s="36">
        <f t="shared" si="49"/>
        <v>0.35943917292168248</v>
      </c>
      <c r="G203" s="35">
        <v>3309</v>
      </c>
      <c r="H203" s="36">
        <f t="shared" si="50"/>
        <v>0.23431525279705423</v>
      </c>
      <c r="I203" s="35">
        <v>360</v>
      </c>
      <c r="J203" s="36">
        <f t="shared" si="51"/>
        <v>2.5492139923523581E-2</v>
      </c>
      <c r="K203" s="35">
        <v>1672</v>
      </c>
      <c r="L203" s="36">
        <f t="shared" si="52"/>
        <v>0.11839682764480952</v>
      </c>
      <c r="M203" s="35">
        <v>5.2472321009192777</v>
      </c>
    </row>
    <row r="204" spans="1:13" x14ac:dyDescent="0.25">
      <c r="A204" s="51" t="str">
        <f t="shared" si="47"/>
        <v>QBE-CCI</v>
      </c>
      <c r="B204" s="39" t="s" vm="12">
        <v>13</v>
      </c>
      <c r="C204" s="35">
        <v>542</v>
      </c>
      <c r="D204" s="36">
        <f t="shared" si="48"/>
        <v>0.31095811818703384</v>
      </c>
      <c r="E204" s="35">
        <v>603</v>
      </c>
      <c r="F204" s="36">
        <f t="shared" si="49"/>
        <v>0.34595524956970741</v>
      </c>
      <c r="G204" s="35">
        <v>98</v>
      </c>
      <c r="H204" s="36">
        <f t="shared" si="50"/>
        <v>5.6224899598393573E-2</v>
      </c>
      <c r="I204" s="35">
        <v>500</v>
      </c>
      <c r="J204" s="36">
        <f t="shared" si="51"/>
        <v>0.2868617326448652</v>
      </c>
      <c r="K204" s="35">
        <v>0</v>
      </c>
      <c r="L204" s="36">
        <f t="shared" si="52"/>
        <v>0</v>
      </c>
      <c r="M204" s="35">
        <v>3.3945783132530121</v>
      </c>
    </row>
    <row r="205" spans="1:13" x14ac:dyDescent="0.25">
      <c r="A205" s="51" t="str">
        <f t="shared" si="47"/>
        <v>Qinsure-CCI</v>
      </c>
      <c r="B205" s="39" t="s" vm="13">
        <v>14</v>
      </c>
      <c r="C205" s="35">
        <v>0</v>
      </c>
      <c r="D205" s="36">
        <f t="shared" si="48"/>
        <v>0</v>
      </c>
      <c r="E205" s="35">
        <v>0</v>
      </c>
      <c r="F205" s="36">
        <f t="shared" si="49"/>
        <v>0</v>
      </c>
      <c r="G205" s="35">
        <v>0</v>
      </c>
      <c r="H205" s="36">
        <f t="shared" si="50"/>
        <v>0</v>
      </c>
      <c r="I205" s="35">
        <v>0</v>
      </c>
      <c r="J205" s="36">
        <f t="shared" si="51"/>
        <v>0</v>
      </c>
      <c r="K205" s="35">
        <v>0</v>
      </c>
      <c r="L205" s="36">
        <f t="shared" si="52"/>
        <v>0</v>
      </c>
      <c r="M205" s="35">
        <v>0</v>
      </c>
    </row>
    <row r="206" spans="1:13" x14ac:dyDescent="0.25">
      <c r="A206" s="51" t="str">
        <f t="shared" si="47"/>
        <v>St Andrews-CCI</v>
      </c>
      <c r="B206" s="39" t="s" vm="14">
        <v>15</v>
      </c>
      <c r="C206" s="35">
        <v>10055</v>
      </c>
      <c r="D206" s="36">
        <f t="shared" si="48"/>
        <v>0.66984211578176001</v>
      </c>
      <c r="E206" s="35">
        <v>2913</v>
      </c>
      <c r="F206" s="36">
        <f t="shared" si="49"/>
        <v>0.19405769102658052</v>
      </c>
      <c r="G206" s="35">
        <v>1640</v>
      </c>
      <c r="H206" s="36">
        <f t="shared" si="50"/>
        <v>0.10925321430950637</v>
      </c>
      <c r="I206" s="35">
        <v>387</v>
      </c>
      <c r="J206" s="36">
        <f t="shared" si="51"/>
        <v>2.5781093864499366E-2</v>
      </c>
      <c r="K206" s="35">
        <v>16</v>
      </c>
      <c r="L206" s="36">
        <f t="shared" si="52"/>
        <v>1.0658850176537206E-3</v>
      </c>
      <c r="M206" s="35">
        <v>1.2657218040103924</v>
      </c>
    </row>
    <row r="207" spans="1:13" x14ac:dyDescent="0.25">
      <c r="A207" s="51" t="str">
        <f t="shared" si="47"/>
        <v>St George-CCI</v>
      </c>
      <c r="B207" s="39" t="s" vm="15">
        <v>16</v>
      </c>
      <c r="C207" s="35">
        <v>992</v>
      </c>
      <c r="D207" s="36">
        <f t="shared" si="48"/>
        <v>0.36098981077147019</v>
      </c>
      <c r="E207" s="35">
        <v>747</v>
      </c>
      <c r="F207" s="36">
        <f t="shared" si="49"/>
        <v>0.27183406113537117</v>
      </c>
      <c r="G207" s="35">
        <v>410</v>
      </c>
      <c r="H207" s="36">
        <f t="shared" si="50"/>
        <v>0.14919941775836973</v>
      </c>
      <c r="I207" s="35">
        <v>599</v>
      </c>
      <c r="J207" s="36">
        <f t="shared" si="51"/>
        <v>0.21797671033478894</v>
      </c>
      <c r="K207" s="35">
        <v>0</v>
      </c>
      <c r="L207" s="36">
        <f t="shared" si="52"/>
        <v>0</v>
      </c>
      <c r="M207" s="35">
        <v>3.0788755458515285</v>
      </c>
    </row>
    <row r="208" spans="1:13" x14ac:dyDescent="0.25">
      <c r="A208" s="51" t="str">
        <f t="shared" si="47"/>
        <v>Suncorp-CCI</v>
      </c>
      <c r="B208" s="39" t="s" vm="16">
        <v>17</v>
      </c>
      <c r="C208" s="35">
        <v>137</v>
      </c>
      <c r="D208" s="36">
        <f t="shared" si="48"/>
        <v>0.19460227272727273</v>
      </c>
      <c r="E208" s="35">
        <v>221</v>
      </c>
      <c r="F208" s="36">
        <f t="shared" si="49"/>
        <v>0.31392045454545453</v>
      </c>
      <c r="G208" s="35">
        <v>327</v>
      </c>
      <c r="H208" s="36">
        <f t="shared" si="50"/>
        <v>0.46448863636363635</v>
      </c>
      <c r="I208" s="35">
        <v>0</v>
      </c>
      <c r="J208" s="36">
        <f t="shared" si="51"/>
        <v>0</v>
      </c>
      <c r="K208" s="35">
        <v>19</v>
      </c>
      <c r="L208" s="36">
        <f t="shared" si="52"/>
        <v>2.6988636363636364E-2</v>
      </c>
      <c r="M208" s="35">
        <v>2.8334517045454546</v>
      </c>
    </row>
    <row r="209" spans="1:13" x14ac:dyDescent="0.25">
      <c r="A209" s="51" t="str">
        <f t="shared" si="47"/>
        <v>Swiss Re-CCI</v>
      </c>
      <c r="B209" s="39" t="s" vm="17">
        <v>18</v>
      </c>
      <c r="C209" s="35">
        <v>0</v>
      </c>
      <c r="D209" s="36">
        <f t="shared" si="48"/>
        <v>0</v>
      </c>
      <c r="E209" s="35">
        <v>0</v>
      </c>
      <c r="F209" s="36">
        <f t="shared" si="49"/>
        <v>0</v>
      </c>
      <c r="G209" s="35">
        <v>0</v>
      </c>
      <c r="H209" s="36">
        <f t="shared" si="50"/>
        <v>0</v>
      </c>
      <c r="I209" s="35">
        <v>0</v>
      </c>
      <c r="J209" s="36">
        <f t="shared" si="51"/>
        <v>0</v>
      </c>
      <c r="K209" s="35">
        <v>0</v>
      </c>
      <c r="L209" s="36">
        <f t="shared" si="52"/>
        <v>0</v>
      </c>
      <c r="M209" s="35">
        <v>0</v>
      </c>
    </row>
    <row r="210" spans="1:13" x14ac:dyDescent="0.25">
      <c r="A210" s="51" t="str">
        <f t="shared" si="47"/>
        <v>TAL Life-CCI</v>
      </c>
      <c r="B210" s="39" t="s" vm="18">
        <v>19</v>
      </c>
      <c r="C210" s="35">
        <v>0</v>
      </c>
      <c r="D210" s="36">
        <f t="shared" si="48"/>
        <v>0</v>
      </c>
      <c r="E210" s="35">
        <v>0</v>
      </c>
      <c r="F210" s="36">
        <f t="shared" si="49"/>
        <v>0</v>
      </c>
      <c r="G210" s="35">
        <v>0</v>
      </c>
      <c r="H210" s="36">
        <f t="shared" si="50"/>
        <v>0</v>
      </c>
      <c r="I210" s="35">
        <v>0</v>
      </c>
      <c r="J210" s="36">
        <f t="shared" si="51"/>
        <v>0</v>
      </c>
      <c r="K210" s="35">
        <v>0</v>
      </c>
      <c r="L210" s="36">
        <f t="shared" si="52"/>
        <v>0</v>
      </c>
      <c r="M210" s="35">
        <v>0</v>
      </c>
    </row>
    <row r="211" spans="1:13" x14ac:dyDescent="0.25">
      <c r="A211" s="51" t="str">
        <f t="shared" si="47"/>
        <v>Westpac-CCI</v>
      </c>
      <c r="B211" s="39" t="s" vm="19">
        <v>20</v>
      </c>
      <c r="C211" s="35">
        <v>2784</v>
      </c>
      <c r="D211" s="36">
        <f t="shared" si="48"/>
        <v>0.28350305498981671</v>
      </c>
      <c r="E211" s="35">
        <v>3354</v>
      </c>
      <c r="F211" s="36">
        <f t="shared" si="49"/>
        <v>0.34154786150712829</v>
      </c>
      <c r="G211" s="35">
        <v>1777</v>
      </c>
      <c r="H211" s="36">
        <f t="shared" si="50"/>
        <v>0.18095723014256618</v>
      </c>
      <c r="I211" s="35">
        <v>725</v>
      </c>
      <c r="J211" s="36">
        <f t="shared" si="51"/>
        <v>7.3828920570264772E-2</v>
      </c>
      <c r="K211" s="35">
        <v>1180</v>
      </c>
      <c r="L211" s="36">
        <f t="shared" si="52"/>
        <v>0.12016293279022404</v>
      </c>
      <c r="M211" s="35">
        <v>4.119908350305499</v>
      </c>
    </row>
    <row r="212" spans="1:13" x14ac:dyDescent="0.25">
      <c r="A212" s="51" t="str">
        <f t="shared" si="47"/>
        <v>Zurich-CCI</v>
      </c>
      <c r="B212" s="39" t="s" vm="20">
        <v>21</v>
      </c>
      <c r="C212" s="35">
        <v>0</v>
      </c>
      <c r="D212" s="36">
        <f t="shared" si="48"/>
        <v>0</v>
      </c>
      <c r="E212" s="35">
        <v>0</v>
      </c>
      <c r="F212" s="36">
        <f t="shared" si="49"/>
        <v>0</v>
      </c>
      <c r="G212" s="35">
        <v>0</v>
      </c>
      <c r="H212" s="36">
        <f t="shared" si="50"/>
        <v>0</v>
      </c>
      <c r="I212" s="35">
        <v>0</v>
      </c>
      <c r="J212" s="36">
        <f t="shared" si="51"/>
        <v>0</v>
      </c>
      <c r="K212" s="35">
        <v>0</v>
      </c>
      <c r="L212" s="36">
        <f t="shared" si="52"/>
        <v>0</v>
      </c>
      <c r="M212" s="35">
        <v>0</v>
      </c>
    </row>
    <row r="213" spans="1:13" x14ac:dyDescent="0.25">
      <c r="M213" s="44"/>
    </row>
    <row r="214" spans="1:13" ht="14.45" customHeight="1" x14ac:dyDescent="0.25">
      <c r="B214" s="33" t="s">
        <v>35</v>
      </c>
      <c r="C214" s="294" t="s" vm="29">
        <v>63</v>
      </c>
      <c r="D214" s="294"/>
      <c r="E214" s="291" t="s" vm="30">
        <v>64</v>
      </c>
      <c r="F214" s="291"/>
      <c r="G214" s="291" t="s" vm="31">
        <v>65</v>
      </c>
      <c r="H214" s="291"/>
      <c r="I214" s="291" t="s" vm="32">
        <v>66</v>
      </c>
      <c r="J214" s="291"/>
      <c r="K214" s="291" t="s">
        <v>67</v>
      </c>
      <c r="L214" s="291"/>
      <c r="M214" s="45" t="s" vm="33">
        <v>68</v>
      </c>
    </row>
    <row r="215" spans="1:13" x14ac:dyDescent="0.25">
      <c r="B215" s="40"/>
      <c r="C215" s="40" t="s">
        <v>98</v>
      </c>
      <c r="D215" s="40" t="s">
        <v>96</v>
      </c>
      <c r="E215" s="40" t="s">
        <v>98</v>
      </c>
      <c r="F215" s="40" t="s">
        <v>96</v>
      </c>
      <c r="G215" s="40" t="s">
        <v>98</v>
      </c>
      <c r="H215" s="40" t="s">
        <v>96</v>
      </c>
      <c r="I215" s="40" t="s">
        <v>98</v>
      </c>
      <c r="J215" s="40" t="s">
        <v>96</v>
      </c>
      <c r="K215" s="40" t="s">
        <v>98</v>
      </c>
      <c r="L215" s="40" t="s">
        <v>96</v>
      </c>
      <c r="M215" s="46"/>
    </row>
    <row r="216" spans="1:13" x14ac:dyDescent="0.25">
      <c r="A216" s="51" t="str">
        <f>B216&amp;"-"&amp;$B$214</f>
        <v>AIA-Funeral</v>
      </c>
      <c r="B216" s="39" t="s">
        <v>1</v>
      </c>
      <c r="C216" s="35">
        <v>438</v>
      </c>
      <c r="D216" s="36">
        <f>IFERROR(C216/SUM($C216,$E216,$G216,$I216,$K216),0)</f>
        <v>0.97333333333333338</v>
      </c>
      <c r="E216" s="35">
        <v>12</v>
      </c>
      <c r="F216" s="36">
        <f>IFERROR(E216/SUM($C216,$E216,$G216,$I216,$K216),0)</f>
        <v>2.6666666666666668E-2</v>
      </c>
      <c r="G216" s="35">
        <v>0</v>
      </c>
      <c r="H216" s="36">
        <f>IFERROR(G216/SUM($C216,$E216,$G216,$I216,$K216),0)</f>
        <v>0</v>
      </c>
      <c r="I216" s="35">
        <v>0</v>
      </c>
      <c r="J216" s="36">
        <f>IFERROR(I216/SUM($C216,$E216,$G216,$I216,$K216),0)</f>
        <v>0</v>
      </c>
      <c r="K216" s="35">
        <v>0</v>
      </c>
      <c r="L216" s="36">
        <f>IFERROR(K216/SUM($C216,$E216,$G216,$I216,$K216),0)</f>
        <v>0</v>
      </c>
      <c r="M216" s="35">
        <v>0.52</v>
      </c>
    </row>
    <row r="217" spans="1:13" x14ac:dyDescent="0.25">
      <c r="A217" s="51" t="str">
        <f t="shared" ref="A217:A236" si="53">B217&amp;"-"&amp;$B$214</f>
        <v>Allianz-Funeral</v>
      </c>
      <c r="B217" s="39" t="s" vm="1">
        <v>2</v>
      </c>
      <c r="C217" s="35">
        <v>0</v>
      </c>
      <c r="D217" s="36">
        <f t="shared" ref="D217:D236" si="54">IFERROR(C217/SUM($C217,$E217,$G217,$I217,$K217),0)</f>
        <v>0</v>
      </c>
      <c r="E217" s="35">
        <v>0</v>
      </c>
      <c r="F217" s="36">
        <f t="shared" ref="F217:F236" si="55">IFERROR(E217/SUM($C217,$E217,$G217,$I217,$K217),0)</f>
        <v>0</v>
      </c>
      <c r="G217" s="35">
        <v>0</v>
      </c>
      <c r="H217" s="36">
        <f t="shared" ref="H217:H236" si="56">IFERROR(G217/SUM($C217,$E217,$G217,$I217,$K217),0)</f>
        <v>0</v>
      </c>
      <c r="I217" s="35">
        <v>0</v>
      </c>
      <c r="J217" s="36">
        <f t="shared" ref="J217:J236" si="57">IFERROR(I217/SUM($C217,$E217,$G217,$I217,$K217),0)</f>
        <v>0</v>
      </c>
      <c r="K217" s="35">
        <v>0</v>
      </c>
      <c r="L217" s="36">
        <f t="shared" ref="L217:L236" si="58">IFERROR(K217/SUM($C217,$E217,$G217,$I217,$K217),0)</f>
        <v>0</v>
      </c>
      <c r="M217" s="35">
        <v>0</v>
      </c>
    </row>
    <row r="218" spans="1:13" x14ac:dyDescent="0.25">
      <c r="A218" s="51" t="str">
        <f t="shared" si="53"/>
        <v>AMP-Funeral</v>
      </c>
      <c r="B218" s="39" t="s" vm="2">
        <v>3</v>
      </c>
      <c r="C218" s="35">
        <v>0</v>
      </c>
      <c r="D218" s="36">
        <f t="shared" si="54"/>
        <v>0</v>
      </c>
      <c r="E218" s="35">
        <v>0</v>
      </c>
      <c r="F218" s="36">
        <f t="shared" si="55"/>
        <v>0</v>
      </c>
      <c r="G218" s="35">
        <v>0</v>
      </c>
      <c r="H218" s="36">
        <f t="shared" si="56"/>
        <v>0</v>
      </c>
      <c r="I218" s="35">
        <v>0</v>
      </c>
      <c r="J218" s="36">
        <f t="shared" si="57"/>
        <v>0</v>
      </c>
      <c r="K218" s="35">
        <v>0</v>
      </c>
      <c r="L218" s="36">
        <f t="shared" si="58"/>
        <v>0</v>
      </c>
      <c r="M218" s="35">
        <v>0</v>
      </c>
    </row>
    <row r="219" spans="1:13" x14ac:dyDescent="0.25">
      <c r="A219" s="51" t="str">
        <f t="shared" si="53"/>
        <v>Clearview-Funeral</v>
      </c>
      <c r="B219" s="39" t="s" vm="3">
        <v>4</v>
      </c>
      <c r="C219" s="35">
        <v>283</v>
      </c>
      <c r="D219" s="36">
        <f t="shared" si="54"/>
        <v>0.30727470141150925</v>
      </c>
      <c r="E219" s="35">
        <v>425</v>
      </c>
      <c r="F219" s="36">
        <f t="shared" si="55"/>
        <v>0.46145494028230183</v>
      </c>
      <c r="G219" s="35">
        <v>169</v>
      </c>
      <c r="H219" s="36">
        <f t="shared" si="56"/>
        <v>0.18349619978284473</v>
      </c>
      <c r="I219" s="35">
        <v>44</v>
      </c>
      <c r="J219" s="36">
        <f t="shared" si="57"/>
        <v>4.7774158523344191E-2</v>
      </c>
      <c r="K219" s="35">
        <v>0</v>
      </c>
      <c r="L219" s="36">
        <f t="shared" si="58"/>
        <v>0</v>
      </c>
      <c r="M219" s="35">
        <v>1.8944082519001086</v>
      </c>
    </row>
    <row r="220" spans="1:13" x14ac:dyDescent="0.25">
      <c r="A220" s="51" t="str">
        <f t="shared" si="53"/>
        <v>CMLA-Funeral</v>
      </c>
      <c r="B220" s="39" t="s" vm="4">
        <v>5</v>
      </c>
      <c r="C220" s="35">
        <v>0</v>
      </c>
      <c r="D220" s="36">
        <f t="shared" si="54"/>
        <v>0</v>
      </c>
      <c r="E220" s="35">
        <v>0</v>
      </c>
      <c r="F220" s="36">
        <f t="shared" si="55"/>
        <v>0</v>
      </c>
      <c r="G220" s="35">
        <v>0</v>
      </c>
      <c r="H220" s="36">
        <f t="shared" si="56"/>
        <v>0</v>
      </c>
      <c r="I220" s="35">
        <v>0</v>
      </c>
      <c r="J220" s="36">
        <f t="shared" si="57"/>
        <v>0</v>
      </c>
      <c r="K220" s="35">
        <v>0</v>
      </c>
      <c r="L220" s="36">
        <f t="shared" si="58"/>
        <v>0</v>
      </c>
      <c r="M220" s="35">
        <v>0</v>
      </c>
    </row>
    <row r="221" spans="1:13" x14ac:dyDescent="0.25">
      <c r="A221" s="51" t="str">
        <f t="shared" si="53"/>
        <v>Hallmark-Funeral</v>
      </c>
      <c r="B221" s="39" t="s" vm="5">
        <v>6</v>
      </c>
      <c r="C221" s="35">
        <v>0</v>
      </c>
      <c r="D221" s="36">
        <f t="shared" si="54"/>
        <v>0</v>
      </c>
      <c r="E221" s="35">
        <v>0</v>
      </c>
      <c r="F221" s="36">
        <f t="shared" si="55"/>
        <v>0</v>
      </c>
      <c r="G221" s="35">
        <v>0</v>
      </c>
      <c r="H221" s="36">
        <f t="shared" si="56"/>
        <v>0</v>
      </c>
      <c r="I221" s="35">
        <v>0</v>
      </c>
      <c r="J221" s="36">
        <f t="shared" si="57"/>
        <v>0</v>
      </c>
      <c r="K221" s="35">
        <v>0</v>
      </c>
      <c r="L221" s="36">
        <f t="shared" si="58"/>
        <v>0</v>
      </c>
      <c r="M221" s="35">
        <v>0</v>
      </c>
    </row>
    <row r="222" spans="1:13" x14ac:dyDescent="0.25">
      <c r="A222" s="51" t="str">
        <f t="shared" si="53"/>
        <v>Hannover Re-Funeral</v>
      </c>
      <c r="B222" s="39" t="s" vm="6">
        <v>7</v>
      </c>
      <c r="C222" s="35">
        <v>25554</v>
      </c>
      <c r="D222" s="36">
        <f t="shared" si="54"/>
        <v>0.85302266582101016</v>
      </c>
      <c r="E222" s="35">
        <v>3242</v>
      </c>
      <c r="F222" s="36">
        <f t="shared" si="55"/>
        <v>0.10822178455786627</v>
      </c>
      <c r="G222" s="35">
        <v>902</v>
      </c>
      <c r="H222" s="36">
        <f t="shared" si="56"/>
        <v>3.0109824081183029E-2</v>
      </c>
      <c r="I222" s="35">
        <v>138</v>
      </c>
      <c r="J222" s="36">
        <f t="shared" si="57"/>
        <v>4.606602797342858E-3</v>
      </c>
      <c r="K222" s="35">
        <v>121</v>
      </c>
      <c r="L222" s="36">
        <f t="shared" si="58"/>
        <v>4.0391227425977238E-3</v>
      </c>
      <c r="M222" s="35">
        <v>0.80613675042546806</v>
      </c>
    </row>
    <row r="223" spans="1:13" x14ac:dyDescent="0.25">
      <c r="A223" s="51" t="str">
        <f t="shared" si="53"/>
        <v>HCF-Funeral</v>
      </c>
      <c r="B223" s="39" t="s" vm="7">
        <v>8</v>
      </c>
      <c r="C223" s="35">
        <v>0</v>
      </c>
      <c r="D223" s="36">
        <f t="shared" si="54"/>
        <v>0</v>
      </c>
      <c r="E223" s="35">
        <v>0</v>
      </c>
      <c r="F223" s="36">
        <f t="shared" si="55"/>
        <v>0</v>
      </c>
      <c r="G223" s="35">
        <v>0</v>
      </c>
      <c r="H223" s="36">
        <f t="shared" si="56"/>
        <v>0</v>
      </c>
      <c r="I223" s="35">
        <v>0</v>
      </c>
      <c r="J223" s="36">
        <f t="shared" si="57"/>
        <v>0</v>
      </c>
      <c r="K223" s="35">
        <v>0</v>
      </c>
      <c r="L223" s="36">
        <f t="shared" si="58"/>
        <v>0</v>
      </c>
      <c r="M223" s="35">
        <v>0</v>
      </c>
    </row>
    <row r="224" spans="1:13" x14ac:dyDescent="0.25">
      <c r="A224" s="51" t="str">
        <f t="shared" si="53"/>
        <v>MetLife-Funeral</v>
      </c>
      <c r="B224" s="39" t="s" vm="8">
        <v>9</v>
      </c>
      <c r="C224" s="35">
        <v>121</v>
      </c>
      <c r="D224" s="36">
        <f t="shared" si="54"/>
        <v>1</v>
      </c>
      <c r="E224" s="35">
        <v>0</v>
      </c>
      <c r="F224" s="36">
        <f t="shared" si="55"/>
        <v>0</v>
      </c>
      <c r="G224" s="35">
        <v>0</v>
      </c>
      <c r="H224" s="36">
        <f t="shared" si="56"/>
        <v>0</v>
      </c>
      <c r="I224" s="35">
        <v>0</v>
      </c>
      <c r="J224" s="36">
        <f t="shared" si="57"/>
        <v>0</v>
      </c>
      <c r="K224" s="35">
        <v>0</v>
      </c>
      <c r="L224" s="36">
        <f t="shared" si="58"/>
        <v>0</v>
      </c>
      <c r="M224" s="35">
        <v>0.5</v>
      </c>
    </row>
    <row r="225" spans="1:13" x14ac:dyDescent="0.25">
      <c r="A225" s="51" t="str">
        <f t="shared" si="53"/>
        <v>MLC-Funeral</v>
      </c>
      <c r="B225" s="39" t="s" vm="9">
        <v>10</v>
      </c>
      <c r="C225" s="35">
        <v>0</v>
      </c>
      <c r="D225" s="36">
        <f t="shared" si="54"/>
        <v>0</v>
      </c>
      <c r="E225" s="35">
        <v>0</v>
      </c>
      <c r="F225" s="36">
        <f t="shared" si="55"/>
        <v>0</v>
      </c>
      <c r="G225" s="35">
        <v>0</v>
      </c>
      <c r="H225" s="36">
        <f t="shared" si="56"/>
        <v>0</v>
      </c>
      <c r="I225" s="35">
        <v>0</v>
      </c>
      <c r="J225" s="36">
        <f t="shared" si="57"/>
        <v>0</v>
      </c>
      <c r="K225" s="35">
        <v>0</v>
      </c>
      <c r="L225" s="36">
        <f t="shared" si="58"/>
        <v>0</v>
      </c>
      <c r="M225" s="35">
        <v>0</v>
      </c>
    </row>
    <row r="226" spans="1:13" x14ac:dyDescent="0.25">
      <c r="A226" s="51" t="str">
        <f t="shared" si="53"/>
        <v>NobleOak-Funeral</v>
      </c>
      <c r="B226" s="39" t="s" vm="10">
        <v>11</v>
      </c>
      <c r="C226" s="35">
        <v>0</v>
      </c>
      <c r="D226" s="36">
        <f t="shared" si="54"/>
        <v>0</v>
      </c>
      <c r="E226" s="35">
        <v>0</v>
      </c>
      <c r="F226" s="36">
        <f t="shared" si="55"/>
        <v>0</v>
      </c>
      <c r="G226" s="35">
        <v>0</v>
      </c>
      <c r="H226" s="36">
        <f t="shared" si="56"/>
        <v>0</v>
      </c>
      <c r="I226" s="35">
        <v>0</v>
      </c>
      <c r="J226" s="36">
        <f t="shared" si="57"/>
        <v>0</v>
      </c>
      <c r="K226" s="35">
        <v>0</v>
      </c>
      <c r="L226" s="36">
        <f t="shared" si="58"/>
        <v>0</v>
      </c>
      <c r="M226" s="35">
        <v>0</v>
      </c>
    </row>
    <row r="227" spans="1:13" x14ac:dyDescent="0.25">
      <c r="A227" s="51" t="str">
        <f t="shared" si="53"/>
        <v>OnePath-Funeral</v>
      </c>
      <c r="B227" s="39" t="s" vm="11">
        <v>12</v>
      </c>
      <c r="C227" s="35">
        <v>0</v>
      </c>
      <c r="D227" s="36">
        <f t="shared" si="54"/>
        <v>0</v>
      </c>
      <c r="E227" s="35">
        <v>0</v>
      </c>
      <c r="F227" s="36">
        <f t="shared" si="55"/>
        <v>0</v>
      </c>
      <c r="G227" s="35">
        <v>0</v>
      </c>
      <c r="H227" s="36">
        <f t="shared" si="56"/>
        <v>0</v>
      </c>
      <c r="I227" s="35">
        <v>0</v>
      </c>
      <c r="J227" s="36">
        <f t="shared" si="57"/>
        <v>0</v>
      </c>
      <c r="K227" s="35">
        <v>0</v>
      </c>
      <c r="L227" s="36">
        <f t="shared" si="58"/>
        <v>0</v>
      </c>
      <c r="M227" s="35">
        <v>0</v>
      </c>
    </row>
    <row r="228" spans="1:13" x14ac:dyDescent="0.25">
      <c r="A228" s="51" t="str">
        <f t="shared" si="53"/>
        <v>QBE-Funeral</v>
      </c>
      <c r="B228" s="39" t="s" vm="12">
        <v>13</v>
      </c>
      <c r="C228" s="35">
        <v>0</v>
      </c>
      <c r="D228" s="36">
        <f t="shared" si="54"/>
        <v>0</v>
      </c>
      <c r="E228" s="35">
        <v>0</v>
      </c>
      <c r="F228" s="36">
        <f t="shared" si="55"/>
        <v>0</v>
      </c>
      <c r="G228" s="35">
        <v>0</v>
      </c>
      <c r="H228" s="36">
        <f t="shared" si="56"/>
        <v>0</v>
      </c>
      <c r="I228" s="35">
        <v>0</v>
      </c>
      <c r="J228" s="36">
        <f t="shared" si="57"/>
        <v>0</v>
      </c>
      <c r="K228" s="35">
        <v>0</v>
      </c>
      <c r="L228" s="36">
        <f t="shared" si="58"/>
        <v>0</v>
      </c>
      <c r="M228" s="35">
        <v>0</v>
      </c>
    </row>
    <row r="229" spans="1:13" x14ac:dyDescent="0.25">
      <c r="A229" s="51" t="str">
        <f t="shared" si="53"/>
        <v>Qinsure-Funeral</v>
      </c>
      <c r="B229" s="39" t="s" vm="13">
        <v>14</v>
      </c>
      <c r="C229" s="35">
        <v>0</v>
      </c>
      <c r="D229" s="36">
        <f t="shared" si="54"/>
        <v>0</v>
      </c>
      <c r="E229" s="35">
        <v>0</v>
      </c>
      <c r="F229" s="36">
        <f t="shared" si="55"/>
        <v>0</v>
      </c>
      <c r="G229" s="35">
        <v>0</v>
      </c>
      <c r="H229" s="36">
        <f t="shared" si="56"/>
        <v>0</v>
      </c>
      <c r="I229" s="35">
        <v>0</v>
      </c>
      <c r="J229" s="36">
        <f t="shared" si="57"/>
        <v>0</v>
      </c>
      <c r="K229" s="35">
        <v>0</v>
      </c>
      <c r="L229" s="36">
        <f t="shared" si="58"/>
        <v>0</v>
      </c>
      <c r="M229" s="35">
        <v>0</v>
      </c>
    </row>
    <row r="230" spans="1:13" x14ac:dyDescent="0.25">
      <c r="A230" s="51" t="str">
        <f t="shared" si="53"/>
        <v>St Andrews-Funeral</v>
      </c>
      <c r="B230" s="39" t="s" vm="14">
        <v>15</v>
      </c>
      <c r="C230" s="35">
        <v>4143</v>
      </c>
      <c r="D230" s="36">
        <f t="shared" si="54"/>
        <v>1</v>
      </c>
      <c r="E230" s="35">
        <v>0</v>
      </c>
      <c r="F230" s="36">
        <f t="shared" si="55"/>
        <v>0</v>
      </c>
      <c r="G230" s="35">
        <v>0</v>
      </c>
      <c r="H230" s="36">
        <f t="shared" si="56"/>
        <v>0</v>
      </c>
      <c r="I230" s="35">
        <v>0</v>
      </c>
      <c r="J230" s="36">
        <f t="shared" si="57"/>
        <v>0</v>
      </c>
      <c r="K230" s="35">
        <v>0</v>
      </c>
      <c r="L230" s="36">
        <f t="shared" si="58"/>
        <v>0</v>
      </c>
      <c r="M230" s="35">
        <v>0.5</v>
      </c>
    </row>
    <row r="231" spans="1:13" x14ac:dyDescent="0.25">
      <c r="A231" s="51" t="str">
        <f t="shared" si="53"/>
        <v>St George-Funeral</v>
      </c>
      <c r="B231" s="39" t="s" vm="15">
        <v>16</v>
      </c>
      <c r="C231" s="35">
        <v>28</v>
      </c>
      <c r="D231" s="36">
        <f t="shared" si="54"/>
        <v>0.90322580645161288</v>
      </c>
      <c r="E231" s="35">
        <v>3</v>
      </c>
      <c r="F231" s="36">
        <f t="shared" si="55"/>
        <v>9.6774193548387094E-2</v>
      </c>
      <c r="G231" s="35">
        <v>0</v>
      </c>
      <c r="H231" s="36">
        <f t="shared" si="56"/>
        <v>0</v>
      </c>
      <c r="I231" s="35">
        <v>0</v>
      </c>
      <c r="J231" s="36">
        <f t="shared" si="57"/>
        <v>0</v>
      </c>
      <c r="K231" s="35">
        <v>0</v>
      </c>
      <c r="L231" s="36">
        <f t="shared" si="58"/>
        <v>0</v>
      </c>
      <c r="M231" s="35">
        <v>0.57258064516129037</v>
      </c>
    </row>
    <row r="232" spans="1:13" x14ac:dyDescent="0.25">
      <c r="A232" s="51" t="str">
        <f t="shared" si="53"/>
        <v>Suncorp-Funeral</v>
      </c>
      <c r="B232" s="39" t="s" vm="16">
        <v>17</v>
      </c>
      <c r="C232" s="35">
        <v>5889</v>
      </c>
      <c r="D232" s="36">
        <f t="shared" si="54"/>
        <v>0.56871076774505069</v>
      </c>
      <c r="E232" s="35">
        <v>3590</v>
      </c>
      <c r="F232" s="36">
        <f t="shared" si="55"/>
        <v>0.34669241912119747</v>
      </c>
      <c r="G232" s="35">
        <v>706</v>
      </c>
      <c r="H232" s="36">
        <f t="shared" si="56"/>
        <v>6.8179623370352493E-2</v>
      </c>
      <c r="I232" s="35">
        <v>116</v>
      </c>
      <c r="J232" s="36">
        <f t="shared" si="57"/>
        <v>1.1202317720907774E-2</v>
      </c>
      <c r="K232" s="35">
        <v>54</v>
      </c>
      <c r="L232" s="36">
        <f t="shared" si="58"/>
        <v>5.2148720424915499E-3</v>
      </c>
      <c r="M232" s="35">
        <v>1.2216111915098891</v>
      </c>
    </row>
    <row r="233" spans="1:13" x14ac:dyDescent="0.25">
      <c r="A233" s="51" t="str">
        <f t="shared" si="53"/>
        <v>Swiss Re-Funeral</v>
      </c>
      <c r="B233" s="39" t="s" vm="17">
        <v>18</v>
      </c>
      <c r="C233" s="35">
        <v>114</v>
      </c>
      <c r="D233" s="36">
        <f t="shared" si="54"/>
        <v>0.6404494382022472</v>
      </c>
      <c r="E233" s="35">
        <v>64</v>
      </c>
      <c r="F233" s="36">
        <f t="shared" si="55"/>
        <v>0.3595505617977528</v>
      </c>
      <c r="G233" s="35">
        <v>0</v>
      </c>
      <c r="H233" s="36">
        <f t="shared" si="56"/>
        <v>0</v>
      </c>
      <c r="I233" s="35">
        <v>0</v>
      </c>
      <c r="J233" s="36">
        <f t="shared" si="57"/>
        <v>0</v>
      </c>
      <c r="K233" s="35">
        <v>0</v>
      </c>
      <c r="L233" s="36">
        <f t="shared" si="58"/>
        <v>0</v>
      </c>
      <c r="M233" s="35">
        <v>0.7696629213483146</v>
      </c>
    </row>
    <row r="234" spans="1:13" x14ac:dyDescent="0.25">
      <c r="A234" s="51" t="str">
        <f t="shared" si="53"/>
        <v>TAL Life-Funeral</v>
      </c>
      <c r="B234" s="39" t="s" vm="18">
        <v>19</v>
      </c>
      <c r="C234" s="35">
        <v>48163</v>
      </c>
      <c r="D234" s="36">
        <f t="shared" si="54"/>
        <v>0.83341408548191731</v>
      </c>
      <c r="E234" s="35">
        <v>8209</v>
      </c>
      <c r="F234" s="36">
        <f t="shared" si="55"/>
        <v>0.14204879736978715</v>
      </c>
      <c r="G234" s="35">
        <v>1095</v>
      </c>
      <c r="H234" s="36">
        <f t="shared" si="56"/>
        <v>1.8947914864163352E-2</v>
      </c>
      <c r="I234" s="35">
        <v>217</v>
      </c>
      <c r="J234" s="36">
        <f t="shared" si="57"/>
        <v>3.7549749091538328E-3</v>
      </c>
      <c r="K234" s="35">
        <v>106</v>
      </c>
      <c r="L234" s="36">
        <f t="shared" si="58"/>
        <v>1.8342273749783699E-3</v>
      </c>
      <c r="M234" s="35">
        <v>0.73838959735608123</v>
      </c>
    </row>
    <row r="235" spans="1:13" x14ac:dyDescent="0.25">
      <c r="A235" s="51" t="str">
        <f t="shared" si="53"/>
        <v>Westpac-Funeral</v>
      </c>
      <c r="B235" s="39" t="s" vm="19">
        <v>20</v>
      </c>
      <c r="C235" s="35">
        <v>1626</v>
      </c>
      <c r="D235" s="36">
        <f t="shared" si="54"/>
        <v>0.49005424954792043</v>
      </c>
      <c r="E235" s="35">
        <v>1430</v>
      </c>
      <c r="F235" s="36">
        <f t="shared" si="55"/>
        <v>0.43098251959011452</v>
      </c>
      <c r="G235" s="35">
        <v>218</v>
      </c>
      <c r="H235" s="36">
        <f t="shared" si="56"/>
        <v>6.5702230259192279E-2</v>
      </c>
      <c r="I235" s="35">
        <v>30</v>
      </c>
      <c r="J235" s="36">
        <f t="shared" si="57"/>
        <v>9.0415913200723331E-3</v>
      </c>
      <c r="K235" s="35">
        <v>14</v>
      </c>
      <c r="L235" s="36">
        <f t="shared" si="58"/>
        <v>4.2194092827004216E-3</v>
      </c>
      <c r="M235" s="35">
        <v>1.2461607949412827</v>
      </c>
    </row>
    <row r="236" spans="1:13" x14ac:dyDescent="0.25">
      <c r="A236" s="51" t="str">
        <f t="shared" si="53"/>
        <v>Zurich-Funeral</v>
      </c>
      <c r="B236" s="39" t="s" vm="20">
        <v>21</v>
      </c>
      <c r="C236" s="35">
        <v>347</v>
      </c>
      <c r="D236" s="36">
        <f t="shared" si="54"/>
        <v>0.9506849315068493</v>
      </c>
      <c r="E236" s="35">
        <v>18</v>
      </c>
      <c r="F236" s="36">
        <f t="shared" si="55"/>
        <v>4.9315068493150684E-2</v>
      </c>
      <c r="G236" s="35">
        <v>0</v>
      </c>
      <c r="H236" s="36">
        <f t="shared" si="56"/>
        <v>0</v>
      </c>
      <c r="I236" s="35">
        <v>0</v>
      </c>
      <c r="J236" s="36">
        <f t="shared" si="57"/>
        <v>0</v>
      </c>
      <c r="K236" s="35">
        <v>0</v>
      </c>
      <c r="L236" s="36">
        <f t="shared" si="58"/>
        <v>0</v>
      </c>
      <c r="M236" s="35">
        <v>0.53698630136986303</v>
      </c>
    </row>
    <row r="237" spans="1:13" x14ac:dyDescent="0.25">
      <c r="M237" s="44"/>
    </row>
    <row r="238" spans="1:13" ht="14.45" customHeight="1" x14ac:dyDescent="0.25">
      <c r="B238" s="33" t="s">
        <v>36</v>
      </c>
      <c r="C238" s="294" t="s" vm="29">
        <v>63</v>
      </c>
      <c r="D238" s="294"/>
      <c r="E238" s="291" t="s" vm="30">
        <v>64</v>
      </c>
      <c r="F238" s="291"/>
      <c r="G238" s="291" t="s" vm="31">
        <v>65</v>
      </c>
      <c r="H238" s="291"/>
      <c r="I238" s="291" t="s" vm="32">
        <v>66</v>
      </c>
      <c r="J238" s="291"/>
      <c r="K238" s="291" t="s">
        <v>67</v>
      </c>
      <c r="L238" s="291"/>
      <c r="M238" s="45" t="s" vm="33">
        <v>68</v>
      </c>
    </row>
    <row r="239" spans="1:13" x14ac:dyDescent="0.25">
      <c r="B239" s="40"/>
      <c r="C239" s="40" t="s">
        <v>98</v>
      </c>
      <c r="D239" s="40" t="s">
        <v>96</v>
      </c>
      <c r="E239" s="40" t="s">
        <v>98</v>
      </c>
      <c r="F239" s="40" t="s">
        <v>96</v>
      </c>
      <c r="G239" s="40" t="s">
        <v>98</v>
      </c>
      <c r="H239" s="40" t="s">
        <v>96</v>
      </c>
      <c r="I239" s="40" t="s">
        <v>98</v>
      </c>
      <c r="J239" s="40" t="s">
        <v>96</v>
      </c>
      <c r="K239" s="40" t="s">
        <v>98</v>
      </c>
      <c r="L239" s="40" t="s">
        <v>96</v>
      </c>
      <c r="M239" s="46"/>
    </row>
    <row r="240" spans="1:13" x14ac:dyDescent="0.25">
      <c r="A240" s="51" t="str">
        <f>B240&amp;"-"&amp;$B$238</f>
        <v>AIA-Accident</v>
      </c>
      <c r="B240" s="39" t="s">
        <v>1</v>
      </c>
      <c r="C240" s="35">
        <v>0</v>
      </c>
      <c r="D240" s="36">
        <f>IFERROR(C240/SUM($C240,$E240,$G240,$I240,$K240),0)</f>
        <v>0</v>
      </c>
      <c r="E240" s="35">
        <v>0</v>
      </c>
      <c r="F240" s="36">
        <f>IFERROR(E240/SUM($C240,$E240,$G240,$I240,$K240),0)</f>
        <v>0</v>
      </c>
      <c r="G240" s="35">
        <v>0</v>
      </c>
      <c r="H240" s="36">
        <f>IFERROR(G240/SUM($C240,$E240,$G240,$I240,$K240),0)</f>
        <v>0</v>
      </c>
      <c r="I240" s="35">
        <v>0</v>
      </c>
      <c r="J240" s="36">
        <f>IFERROR(I240/SUM($C240,$E240,$G240,$I240,$K240),0)</f>
        <v>0</v>
      </c>
      <c r="K240" s="35">
        <v>0</v>
      </c>
      <c r="L240" s="36">
        <f>IFERROR(K240/SUM($C240,$E240,$G240,$I240,$K240),0)</f>
        <v>0</v>
      </c>
      <c r="M240" s="35">
        <v>0</v>
      </c>
    </row>
    <row r="241" spans="1:13" x14ac:dyDescent="0.25">
      <c r="A241" s="51" t="str">
        <f t="shared" ref="A241:A260" si="59">B241&amp;"-"&amp;$B$238</f>
        <v>Allianz-Accident</v>
      </c>
      <c r="B241" s="39" t="s" vm="1">
        <v>2</v>
      </c>
      <c r="C241" s="35">
        <v>0</v>
      </c>
      <c r="D241" s="36">
        <f t="shared" ref="D241:D260" si="60">IFERROR(C241/SUM($C241,$E241,$G241,$I241,$K241),0)</f>
        <v>0</v>
      </c>
      <c r="E241" s="35">
        <v>0</v>
      </c>
      <c r="F241" s="36">
        <f t="shared" ref="F241:F260" si="61">IFERROR(E241/SUM($C241,$E241,$G241,$I241,$K241),0)</f>
        <v>0</v>
      </c>
      <c r="G241" s="35">
        <v>0</v>
      </c>
      <c r="H241" s="36">
        <f t="shared" ref="H241:H260" si="62">IFERROR(G241/SUM($C241,$E241,$G241,$I241,$K241),0)</f>
        <v>0</v>
      </c>
      <c r="I241" s="35">
        <v>0</v>
      </c>
      <c r="J241" s="36">
        <f t="shared" ref="J241:J260" si="63">IFERROR(I241/SUM($C241,$E241,$G241,$I241,$K241),0)</f>
        <v>0</v>
      </c>
      <c r="K241" s="35">
        <v>0</v>
      </c>
      <c r="L241" s="36">
        <f t="shared" ref="L241:L260" si="64">IFERROR(K241/SUM($C241,$E241,$G241,$I241,$K241),0)</f>
        <v>0</v>
      </c>
      <c r="M241" s="35">
        <v>0</v>
      </c>
    </row>
    <row r="242" spans="1:13" x14ac:dyDescent="0.25">
      <c r="A242" s="51" t="str">
        <f t="shared" si="59"/>
        <v>AMP-Accident</v>
      </c>
      <c r="B242" s="39" t="s" vm="2">
        <v>3</v>
      </c>
      <c r="C242" s="35">
        <v>0</v>
      </c>
      <c r="D242" s="36">
        <f t="shared" si="60"/>
        <v>0</v>
      </c>
      <c r="E242" s="35">
        <v>0</v>
      </c>
      <c r="F242" s="36">
        <f t="shared" si="61"/>
        <v>0</v>
      </c>
      <c r="G242" s="35">
        <v>0</v>
      </c>
      <c r="H242" s="36">
        <f t="shared" si="62"/>
        <v>0</v>
      </c>
      <c r="I242" s="35">
        <v>0</v>
      </c>
      <c r="J242" s="36">
        <f t="shared" si="63"/>
        <v>0</v>
      </c>
      <c r="K242" s="35">
        <v>0</v>
      </c>
      <c r="L242" s="36">
        <f t="shared" si="64"/>
        <v>0</v>
      </c>
      <c r="M242" s="35">
        <v>0</v>
      </c>
    </row>
    <row r="243" spans="1:13" x14ac:dyDescent="0.25">
      <c r="A243" s="51" t="str">
        <f t="shared" si="59"/>
        <v>Clearview-Accident</v>
      </c>
      <c r="B243" s="39" t="s" vm="3">
        <v>4</v>
      </c>
      <c r="C243" s="35">
        <v>471</v>
      </c>
      <c r="D243" s="36">
        <f t="shared" si="60"/>
        <v>7.8723048637807116E-2</v>
      </c>
      <c r="E243" s="35">
        <v>660</v>
      </c>
      <c r="F243" s="36">
        <f t="shared" si="61"/>
        <v>0.11031255223132208</v>
      </c>
      <c r="G243" s="35">
        <v>4467</v>
      </c>
      <c r="H243" s="36">
        <f t="shared" si="62"/>
        <v>0.74661541032926626</v>
      </c>
      <c r="I243" s="35">
        <v>185</v>
      </c>
      <c r="J243" s="36">
        <f t="shared" si="63"/>
        <v>3.0920942670900887E-2</v>
      </c>
      <c r="K243" s="35">
        <v>200</v>
      </c>
      <c r="L243" s="36">
        <f t="shared" si="64"/>
        <v>3.3428046130703659E-2</v>
      </c>
      <c r="M243" s="35">
        <v>4.883309073265405</v>
      </c>
    </row>
    <row r="244" spans="1:13" x14ac:dyDescent="0.25">
      <c r="A244" s="51" t="str">
        <f t="shared" si="59"/>
        <v>CMLA-Accident</v>
      </c>
      <c r="B244" s="39" t="s" vm="4">
        <v>5</v>
      </c>
      <c r="C244" s="35">
        <v>19795</v>
      </c>
      <c r="D244" s="36">
        <f t="shared" si="60"/>
        <v>0.51958108037167305</v>
      </c>
      <c r="E244" s="35">
        <v>11429</v>
      </c>
      <c r="F244" s="36">
        <f t="shared" si="61"/>
        <v>0.29998950076119479</v>
      </c>
      <c r="G244" s="35">
        <v>4191</v>
      </c>
      <c r="H244" s="36">
        <f t="shared" si="62"/>
        <v>0.11000577458134285</v>
      </c>
      <c r="I244" s="35">
        <v>1445</v>
      </c>
      <c r="J244" s="36">
        <f t="shared" si="63"/>
        <v>3.7928500183736683E-2</v>
      </c>
      <c r="K244" s="35">
        <v>1238</v>
      </c>
      <c r="L244" s="36">
        <f t="shared" si="64"/>
        <v>3.2495144102052599E-2</v>
      </c>
      <c r="M244" s="35">
        <v>2.4351839888366325</v>
      </c>
    </row>
    <row r="245" spans="1:13" x14ac:dyDescent="0.25">
      <c r="A245" s="51" t="str">
        <f t="shared" si="59"/>
        <v>Hallmark-Accident</v>
      </c>
      <c r="B245" s="39" t="s" vm="5">
        <v>6</v>
      </c>
      <c r="C245" s="35">
        <v>46</v>
      </c>
      <c r="D245" s="36">
        <f t="shared" si="60"/>
        <v>0.31944444444444442</v>
      </c>
      <c r="E245" s="35">
        <v>67</v>
      </c>
      <c r="F245" s="36">
        <f t="shared" si="61"/>
        <v>0.46527777777777779</v>
      </c>
      <c r="G245" s="35">
        <v>31</v>
      </c>
      <c r="H245" s="36">
        <f t="shared" si="62"/>
        <v>0.21527777777777779</v>
      </c>
      <c r="I245" s="35">
        <v>0</v>
      </c>
      <c r="J245" s="36">
        <f t="shared" si="63"/>
        <v>0</v>
      </c>
      <c r="K245" s="35">
        <v>0</v>
      </c>
      <c r="L245" s="36">
        <f t="shared" si="64"/>
        <v>0</v>
      </c>
      <c r="M245" s="35">
        <v>1.6024305555555556</v>
      </c>
    </row>
    <row r="246" spans="1:13" x14ac:dyDescent="0.25">
      <c r="A246" s="51" t="str">
        <f t="shared" si="59"/>
        <v>Hannover Re-Accident</v>
      </c>
      <c r="B246" s="39" t="s" vm="6">
        <v>7</v>
      </c>
      <c r="C246" s="35">
        <v>1800</v>
      </c>
      <c r="D246" s="36">
        <f t="shared" si="60"/>
        <v>0.79751883030571558</v>
      </c>
      <c r="E246" s="35">
        <v>0</v>
      </c>
      <c r="F246" s="36">
        <f t="shared" si="61"/>
        <v>0</v>
      </c>
      <c r="G246" s="35">
        <v>0</v>
      </c>
      <c r="H246" s="36">
        <f t="shared" si="62"/>
        <v>0</v>
      </c>
      <c r="I246" s="35">
        <v>0</v>
      </c>
      <c r="J246" s="36">
        <f t="shared" si="63"/>
        <v>0</v>
      </c>
      <c r="K246" s="35">
        <v>457</v>
      </c>
      <c r="L246" s="36">
        <f t="shared" si="64"/>
        <v>0.20248116969428445</v>
      </c>
      <c r="M246" s="35">
        <v>4.0434204696499778</v>
      </c>
    </row>
    <row r="247" spans="1:13" x14ac:dyDescent="0.25">
      <c r="A247" s="51" t="str">
        <f t="shared" si="59"/>
        <v>HCF-Accident</v>
      </c>
      <c r="B247" s="39" t="s" vm="7">
        <v>8</v>
      </c>
      <c r="C247" s="35">
        <v>120053</v>
      </c>
      <c r="D247" s="36">
        <f t="shared" si="60"/>
        <v>0.9647848274199381</v>
      </c>
      <c r="E247" s="35">
        <v>2817</v>
      </c>
      <c r="F247" s="36">
        <f t="shared" si="61"/>
        <v>2.263832523003978E-2</v>
      </c>
      <c r="G247" s="35">
        <v>1520</v>
      </c>
      <c r="H247" s="36">
        <f t="shared" si="62"/>
        <v>1.2215212761682807E-2</v>
      </c>
      <c r="I247" s="35">
        <v>45</v>
      </c>
      <c r="J247" s="36">
        <f t="shared" si="63"/>
        <v>3.6163458833929363E-4</v>
      </c>
      <c r="K247" s="35">
        <v>0</v>
      </c>
      <c r="L247" s="36">
        <f t="shared" si="64"/>
        <v>0</v>
      </c>
      <c r="M247" s="35">
        <v>0.56280588258930364</v>
      </c>
    </row>
    <row r="248" spans="1:13" x14ac:dyDescent="0.25">
      <c r="A248" s="51" t="str">
        <f t="shared" si="59"/>
        <v>MetLife-Accident</v>
      </c>
      <c r="B248" s="39" t="s" vm="8">
        <v>9</v>
      </c>
      <c r="C248" s="35">
        <v>1368</v>
      </c>
      <c r="D248" s="36">
        <f t="shared" si="60"/>
        <v>0.76983680360157569</v>
      </c>
      <c r="E248" s="35">
        <v>349</v>
      </c>
      <c r="F248" s="36">
        <f t="shared" si="61"/>
        <v>0.19639842431063589</v>
      </c>
      <c r="G248" s="35">
        <v>10</v>
      </c>
      <c r="H248" s="36">
        <f t="shared" si="62"/>
        <v>5.6274620146314009E-3</v>
      </c>
      <c r="I248" s="35">
        <v>50</v>
      </c>
      <c r="J248" s="36">
        <f t="shared" si="63"/>
        <v>2.8137310073157007E-2</v>
      </c>
      <c r="K248" s="35">
        <v>0</v>
      </c>
      <c r="L248" s="36">
        <f t="shared" si="64"/>
        <v>0</v>
      </c>
      <c r="M248" s="35">
        <v>0.90616207090602141</v>
      </c>
    </row>
    <row r="249" spans="1:13" x14ac:dyDescent="0.25">
      <c r="A249" s="51" t="str">
        <f t="shared" si="59"/>
        <v>MLC-Accident</v>
      </c>
      <c r="B249" s="39" t="s" vm="9">
        <v>10</v>
      </c>
      <c r="C249" s="35">
        <v>1305</v>
      </c>
      <c r="D249" s="36">
        <f t="shared" si="60"/>
        <v>0.68575932737782452</v>
      </c>
      <c r="E249" s="35">
        <v>0</v>
      </c>
      <c r="F249" s="36">
        <f t="shared" si="61"/>
        <v>0</v>
      </c>
      <c r="G249" s="35">
        <v>1</v>
      </c>
      <c r="H249" s="36">
        <f t="shared" si="62"/>
        <v>5.2548607461902258E-4</v>
      </c>
      <c r="I249" s="35">
        <v>252</v>
      </c>
      <c r="J249" s="36">
        <f t="shared" si="63"/>
        <v>0.13242249080399368</v>
      </c>
      <c r="K249" s="35">
        <v>345</v>
      </c>
      <c r="L249" s="36">
        <f t="shared" si="64"/>
        <v>0.1812926957435628</v>
      </c>
      <c r="M249" s="35">
        <v>4.8000525486074617</v>
      </c>
    </row>
    <row r="250" spans="1:13" x14ac:dyDescent="0.25">
      <c r="A250" s="51" t="str">
        <f t="shared" si="59"/>
        <v>NobleOak-Accident</v>
      </c>
      <c r="B250" s="39" t="s" vm="10">
        <v>11</v>
      </c>
      <c r="C250" s="35">
        <v>0</v>
      </c>
      <c r="D250" s="36">
        <f t="shared" si="60"/>
        <v>0</v>
      </c>
      <c r="E250" s="35">
        <v>0</v>
      </c>
      <c r="F250" s="36">
        <f t="shared" si="61"/>
        <v>0</v>
      </c>
      <c r="G250" s="35">
        <v>0</v>
      </c>
      <c r="H250" s="36">
        <f t="shared" si="62"/>
        <v>0</v>
      </c>
      <c r="I250" s="35">
        <v>0</v>
      </c>
      <c r="J250" s="36">
        <f t="shared" si="63"/>
        <v>0</v>
      </c>
      <c r="K250" s="35">
        <v>0</v>
      </c>
      <c r="L250" s="36">
        <f t="shared" si="64"/>
        <v>0</v>
      </c>
      <c r="M250" s="35">
        <v>0</v>
      </c>
    </row>
    <row r="251" spans="1:13" x14ac:dyDescent="0.25">
      <c r="A251" s="51" t="str">
        <f t="shared" si="59"/>
        <v>OnePath-Accident</v>
      </c>
      <c r="B251" s="39" t="s" vm="11">
        <v>12</v>
      </c>
      <c r="C251" s="35">
        <v>0</v>
      </c>
      <c r="D251" s="36">
        <f t="shared" si="60"/>
        <v>0</v>
      </c>
      <c r="E251" s="35">
        <v>0</v>
      </c>
      <c r="F251" s="36">
        <f t="shared" si="61"/>
        <v>0</v>
      </c>
      <c r="G251" s="35">
        <v>0</v>
      </c>
      <c r="H251" s="36">
        <f t="shared" si="62"/>
        <v>0</v>
      </c>
      <c r="I251" s="35">
        <v>0</v>
      </c>
      <c r="J251" s="36">
        <f t="shared" si="63"/>
        <v>0</v>
      </c>
      <c r="K251" s="35">
        <v>0</v>
      </c>
      <c r="L251" s="36">
        <f t="shared" si="64"/>
        <v>0</v>
      </c>
      <c r="M251" s="35">
        <v>0</v>
      </c>
    </row>
    <row r="252" spans="1:13" x14ac:dyDescent="0.25">
      <c r="A252" s="51" t="str">
        <f t="shared" si="59"/>
        <v>QBE-Accident</v>
      </c>
      <c r="B252" s="39" t="s" vm="12">
        <v>13</v>
      </c>
      <c r="C252" s="35">
        <v>0</v>
      </c>
      <c r="D252" s="36">
        <f t="shared" si="60"/>
        <v>0</v>
      </c>
      <c r="E252" s="35">
        <v>0</v>
      </c>
      <c r="F252" s="36">
        <f t="shared" si="61"/>
        <v>0</v>
      </c>
      <c r="G252" s="35">
        <v>0</v>
      </c>
      <c r="H252" s="36">
        <f t="shared" si="62"/>
        <v>0</v>
      </c>
      <c r="I252" s="35">
        <v>0</v>
      </c>
      <c r="J252" s="36">
        <f t="shared" si="63"/>
        <v>0</v>
      </c>
      <c r="K252" s="35">
        <v>0</v>
      </c>
      <c r="L252" s="36">
        <f t="shared" si="64"/>
        <v>0</v>
      </c>
      <c r="M252" s="35">
        <v>0</v>
      </c>
    </row>
    <row r="253" spans="1:13" x14ac:dyDescent="0.25">
      <c r="A253" s="51" t="str">
        <f t="shared" si="59"/>
        <v>Qinsure-Accident</v>
      </c>
      <c r="B253" s="39" t="s" vm="13">
        <v>14</v>
      </c>
      <c r="C253" s="35">
        <v>0</v>
      </c>
      <c r="D253" s="36">
        <f t="shared" si="60"/>
        <v>0</v>
      </c>
      <c r="E253" s="35">
        <v>0</v>
      </c>
      <c r="F253" s="36">
        <f t="shared" si="61"/>
        <v>0</v>
      </c>
      <c r="G253" s="35">
        <v>0</v>
      </c>
      <c r="H253" s="36">
        <f t="shared" si="62"/>
        <v>0</v>
      </c>
      <c r="I253" s="35">
        <v>0</v>
      </c>
      <c r="J253" s="36">
        <f t="shared" si="63"/>
        <v>0</v>
      </c>
      <c r="K253" s="35">
        <v>0</v>
      </c>
      <c r="L253" s="36">
        <f t="shared" si="64"/>
        <v>0</v>
      </c>
      <c r="M253" s="35">
        <v>0</v>
      </c>
    </row>
    <row r="254" spans="1:13" x14ac:dyDescent="0.25">
      <c r="A254" s="51" t="str">
        <f t="shared" si="59"/>
        <v>St Andrews-Accident</v>
      </c>
      <c r="B254" s="39" t="s" vm="14">
        <v>15</v>
      </c>
      <c r="C254" s="35">
        <v>707</v>
      </c>
      <c r="D254" s="36">
        <f t="shared" si="60"/>
        <v>0.8249708284714119</v>
      </c>
      <c r="E254" s="35">
        <v>150</v>
      </c>
      <c r="F254" s="36">
        <f t="shared" si="61"/>
        <v>0.1750291715285881</v>
      </c>
      <c r="G254" s="35">
        <v>0</v>
      </c>
      <c r="H254" s="36">
        <f t="shared" si="62"/>
        <v>0</v>
      </c>
      <c r="I254" s="35">
        <v>0</v>
      </c>
      <c r="J254" s="36">
        <f t="shared" si="63"/>
        <v>0</v>
      </c>
      <c r="K254" s="35">
        <v>0</v>
      </c>
      <c r="L254" s="36">
        <f t="shared" si="64"/>
        <v>0</v>
      </c>
      <c r="M254" s="35">
        <v>0.63127187864644108</v>
      </c>
    </row>
    <row r="255" spans="1:13" x14ac:dyDescent="0.25">
      <c r="A255" s="51" t="str">
        <f t="shared" si="59"/>
        <v>St George-Accident</v>
      </c>
      <c r="B255" s="39" t="s" vm="15">
        <v>16</v>
      </c>
      <c r="C255" s="35">
        <v>249</v>
      </c>
      <c r="D255" s="36">
        <f t="shared" si="60"/>
        <v>0.79552715654952078</v>
      </c>
      <c r="E255" s="35">
        <v>64</v>
      </c>
      <c r="F255" s="36">
        <f t="shared" si="61"/>
        <v>0.20447284345047922</v>
      </c>
      <c r="G255" s="35">
        <v>0</v>
      </c>
      <c r="H255" s="36">
        <f t="shared" si="62"/>
        <v>0</v>
      </c>
      <c r="I255" s="35">
        <v>0</v>
      </c>
      <c r="J255" s="36">
        <f t="shared" si="63"/>
        <v>0</v>
      </c>
      <c r="K255" s="35">
        <v>0</v>
      </c>
      <c r="L255" s="36">
        <f t="shared" si="64"/>
        <v>0</v>
      </c>
      <c r="M255" s="35">
        <v>0.65335463258785942</v>
      </c>
    </row>
    <row r="256" spans="1:13" x14ac:dyDescent="0.25">
      <c r="A256" s="51" t="str">
        <f t="shared" si="59"/>
        <v>Suncorp-Accident</v>
      </c>
      <c r="B256" s="39" t="s" vm="16">
        <v>17</v>
      </c>
      <c r="C256" s="35">
        <v>2098</v>
      </c>
      <c r="D256" s="36">
        <f t="shared" si="60"/>
        <v>0.27098940842159647</v>
      </c>
      <c r="E256" s="35">
        <v>4462</v>
      </c>
      <c r="F256" s="36">
        <f t="shared" si="61"/>
        <v>0.57633686385946781</v>
      </c>
      <c r="G256" s="35">
        <v>1032</v>
      </c>
      <c r="H256" s="36">
        <f t="shared" si="62"/>
        <v>0.13329888917592353</v>
      </c>
      <c r="I256" s="35">
        <v>150</v>
      </c>
      <c r="J256" s="36">
        <f t="shared" si="63"/>
        <v>1.9374838543012141E-2</v>
      </c>
      <c r="K256" s="35">
        <v>0</v>
      </c>
      <c r="L256" s="36">
        <f t="shared" si="64"/>
        <v>0</v>
      </c>
      <c r="M256" s="35">
        <v>1.5634848876259364</v>
      </c>
    </row>
    <row r="257" spans="1:13" x14ac:dyDescent="0.25">
      <c r="A257" s="51" t="str">
        <f t="shared" si="59"/>
        <v>Swiss Re-Accident</v>
      </c>
      <c r="B257" s="39" t="s" vm="17">
        <v>18</v>
      </c>
      <c r="C257" s="35">
        <v>740</v>
      </c>
      <c r="D257" s="36">
        <f t="shared" si="60"/>
        <v>0.15235742227712579</v>
      </c>
      <c r="E257" s="35">
        <v>1380</v>
      </c>
      <c r="F257" s="36">
        <f t="shared" si="61"/>
        <v>0.28412600370599134</v>
      </c>
      <c r="G257" s="35">
        <v>1869</v>
      </c>
      <c r="H257" s="36">
        <f t="shared" si="62"/>
        <v>0.38480543545398394</v>
      </c>
      <c r="I257" s="35">
        <v>868</v>
      </c>
      <c r="J257" s="36">
        <f t="shared" si="63"/>
        <v>0.17871113856289891</v>
      </c>
      <c r="K257" s="35">
        <v>0</v>
      </c>
      <c r="L257" s="36">
        <f t="shared" si="64"/>
        <v>0</v>
      </c>
      <c r="M257" s="35">
        <v>3.5789582046530781</v>
      </c>
    </row>
    <row r="258" spans="1:13" x14ac:dyDescent="0.25">
      <c r="A258" s="51" t="str">
        <f t="shared" si="59"/>
        <v>TAL Life-Accident</v>
      </c>
      <c r="B258" s="39" t="s" vm="18">
        <v>19</v>
      </c>
      <c r="C258" s="35">
        <v>1</v>
      </c>
      <c r="D258" s="36">
        <f t="shared" si="60"/>
        <v>5.8072009291521487E-4</v>
      </c>
      <c r="E258" s="35">
        <v>914</v>
      </c>
      <c r="F258" s="36">
        <f t="shared" si="61"/>
        <v>0.53077816492450636</v>
      </c>
      <c r="G258" s="35">
        <v>495</v>
      </c>
      <c r="H258" s="36">
        <f t="shared" si="62"/>
        <v>0.28745644599303138</v>
      </c>
      <c r="I258" s="35">
        <v>256</v>
      </c>
      <c r="J258" s="36">
        <f t="shared" si="63"/>
        <v>0.14866434378629501</v>
      </c>
      <c r="K258" s="35">
        <v>56</v>
      </c>
      <c r="L258" s="36">
        <f t="shared" si="64"/>
        <v>3.2520325203252036E-2</v>
      </c>
      <c r="M258" s="35">
        <v>4.4779909706546279</v>
      </c>
    </row>
    <row r="259" spans="1:13" x14ac:dyDescent="0.25">
      <c r="A259" s="51" t="str">
        <f t="shared" si="59"/>
        <v>Westpac-Accident</v>
      </c>
      <c r="B259" s="39" t="s" vm="19">
        <v>20</v>
      </c>
      <c r="C259" s="35">
        <v>288</v>
      </c>
      <c r="D259" s="36">
        <f t="shared" si="60"/>
        <v>0.15525606469002695</v>
      </c>
      <c r="E259" s="35">
        <v>38</v>
      </c>
      <c r="F259" s="36">
        <f t="shared" si="61"/>
        <v>2.0485175202156335E-2</v>
      </c>
      <c r="G259" s="35">
        <v>174</v>
      </c>
      <c r="H259" s="36">
        <f t="shared" si="62"/>
        <v>9.3800539083557954E-2</v>
      </c>
      <c r="I259" s="35">
        <v>405</v>
      </c>
      <c r="J259" s="36">
        <f t="shared" si="63"/>
        <v>0.21832884097035041</v>
      </c>
      <c r="K259" s="35">
        <v>950</v>
      </c>
      <c r="L259" s="36">
        <f t="shared" si="64"/>
        <v>0.5121293800539084</v>
      </c>
      <c r="M259" s="35">
        <v>11.661725067385445</v>
      </c>
    </row>
    <row r="260" spans="1:13" x14ac:dyDescent="0.25">
      <c r="A260" s="51" t="str">
        <f t="shared" si="59"/>
        <v>Zurich-Accident</v>
      </c>
      <c r="B260" s="39" t="s" vm="20">
        <v>21</v>
      </c>
      <c r="C260" s="35">
        <v>140</v>
      </c>
      <c r="D260" s="36">
        <f t="shared" si="60"/>
        <v>1</v>
      </c>
      <c r="E260" s="35">
        <v>0</v>
      </c>
      <c r="F260" s="36">
        <f t="shared" si="61"/>
        <v>0</v>
      </c>
      <c r="G260" s="35">
        <v>0</v>
      </c>
      <c r="H260" s="36">
        <f t="shared" si="62"/>
        <v>0</v>
      </c>
      <c r="I260" s="35">
        <v>0</v>
      </c>
      <c r="J260" s="36">
        <f t="shared" si="63"/>
        <v>0</v>
      </c>
      <c r="K260" s="35">
        <v>0</v>
      </c>
      <c r="L260" s="36">
        <f t="shared" si="64"/>
        <v>0</v>
      </c>
      <c r="M260" s="35">
        <v>0.5</v>
      </c>
    </row>
    <row r="262" spans="1:13" ht="14.45" customHeight="1" x14ac:dyDescent="0.25">
      <c r="B262" s="33" t="s">
        <v>101</v>
      </c>
      <c r="C262" s="294" t="s" vm="29">
        <v>63</v>
      </c>
      <c r="D262" s="294"/>
      <c r="E262" s="291" t="s" vm="30">
        <v>64</v>
      </c>
      <c r="F262" s="291"/>
      <c r="G262" s="291" t="s" vm="31">
        <v>65</v>
      </c>
      <c r="H262" s="291"/>
      <c r="I262" s="291" t="s" vm="32">
        <v>66</v>
      </c>
      <c r="J262" s="291"/>
      <c r="K262" s="291" t="s">
        <v>67</v>
      </c>
      <c r="L262" s="291"/>
      <c r="M262" s="32" t="s" vm="33">
        <v>68</v>
      </c>
    </row>
    <row r="263" spans="1:13" x14ac:dyDescent="0.25">
      <c r="B263" s="40"/>
      <c r="C263" s="40" t="s">
        <v>98</v>
      </c>
      <c r="D263" s="40" t="s">
        <v>96</v>
      </c>
      <c r="E263" s="40" t="s">
        <v>98</v>
      </c>
      <c r="F263" s="40" t="s">
        <v>96</v>
      </c>
      <c r="G263" s="40" t="s">
        <v>98</v>
      </c>
      <c r="H263" s="40" t="s">
        <v>96</v>
      </c>
      <c r="I263" s="40" t="s">
        <v>98</v>
      </c>
      <c r="J263" s="40" t="s">
        <v>96</v>
      </c>
      <c r="K263" s="40" t="s">
        <v>98</v>
      </c>
      <c r="L263" s="40" t="s">
        <v>96</v>
      </c>
      <c r="M263" s="31"/>
    </row>
    <row r="264" spans="1:13" x14ac:dyDescent="0.25">
      <c r="B264" s="39" t="s">
        <v>1</v>
      </c>
      <c r="C264" s="35">
        <f>SUM(C96,C120,C144,C168,C192,C216,C240)</f>
        <v>473557</v>
      </c>
      <c r="D264" s="36">
        <f t="shared" ref="D264:D284" si="65">IFERROR(C264/SUM($C264,$E264,$G264,$I264,$K264),0)</f>
        <v>0.41599750519385259</v>
      </c>
      <c r="E264" s="35">
        <f>SUM(E96,E120,E144,E168,E192,E216,E240)</f>
        <v>269085</v>
      </c>
      <c r="F264" s="36">
        <f t="shared" ref="F264:F284" si="66">IFERROR(E264/SUM($C264,$E264,$G264,$I264,$K264),0)</f>
        <v>0.23637849020305438</v>
      </c>
      <c r="G264" s="35">
        <f>SUM(G96,G120,G144,G168,G192,G216,G240)</f>
        <v>211806</v>
      </c>
      <c r="H264" s="36">
        <f t="shared" ref="H264:H284" si="67">IFERROR(G264/SUM($C264,$E264,$G264,$I264,$K264),0)</f>
        <v>0.18606158833063208</v>
      </c>
      <c r="I264" s="35">
        <f>SUM(I96,I120,I144,I168,I192,I216,I240)</f>
        <v>129388</v>
      </c>
      <c r="J264" s="36">
        <f t="shared" ref="J264:J284" si="68">IFERROR(I264/SUM($C264,$E264,$G264,$I264,$K264),0)</f>
        <v>0.11366125978925916</v>
      </c>
      <c r="K264" s="35">
        <f>SUM(K96,K120,K144,K168,K192,K216,K240)</f>
        <v>54529</v>
      </c>
      <c r="L264" s="36">
        <f t="shared" ref="L264:L284" si="69">IFERROR(K264/SUM($C264,$E264,$G264,$I264,$K264),0)</f>
        <v>4.7901156483201784E-2</v>
      </c>
      <c r="M264" s="44">
        <f>M6</f>
        <v>3.9103130208932368</v>
      </c>
    </row>
    <row r="265" spans="1:13" x14ac:dyDescent="0.25">
      <c r="B265" s="39" t="s" vm="1">
        <v>2</v>
      </c>
      <c r="C265" s="35">
        <f t="shared" ref="C265:E280" si="70">SUM(C97,C121,C145,C169,C193,C217,C241)</f>
        <v>53</v>
      </c>
      <c r="D265" s="36">
        <f t="shared" si="65"/>
        <v>3.4958116219246751E-3</v>
      </c>
      <c r="E265" s="35">
        <f t="shared" si="70"/>
        <v>3302</v>
      </c>
      <c r="F265" s="36">
        <f t="shared" si="66"/>
        <v>0.21779565991689204</v>
      </c>
      <c r="G265" s="35">
        <f t="shared" ref="G265:G284" si="71">SUM(G97,G121,G145,G169,G193,G217,G241)</f>
        <v>4103</v>
      </c>
      <c r="H265" s="36">
        <f t="shared" si="67"/>
        <v>0.27062858650484795</v>
      </c>
      <c r="I265" s="35">
        <f t="shared" ref="I265:I284" si="72">SUM(I97,I121,I145,I169,I193,I217,I241)</f>
        <v>4702</v>
      </c>
      <c r="J265" s="36">
        <f t="shared" si="68"/>
        <v>0.31013785370358155</v>
      </c>
      <c r="K265" s="35">
        <f t="shared" ref="K265:K284" si="73">SUM(K97,K121,K145,K169,K193,K217,K241)</f>
        <v>3001</v>
      </c>
      <c r="L265" s="36">
        <f t="shared" si="69"/>
        <v>0.19794208825275378</v>
      </c>
      <c r="M265" s="44">
        <f t="shared" ref="M265:M284" si="74">M7</f>
        <v>8.2094402888831564</v>
      </c>
    </row>
    <row r="266" spans="1:13" x14ac:dyDescent="0.25">
      <c r="B266" s="39" t="s" vm="2">
        <v>3</v>
      </c>
      <c r="C266" s="35">
        <f t="shared" si="70"/>
        <v>115491</v>
      </c>
      <c r="D266" s="36">
        <f t="shared" si="65"/>
        <v>0.14519426117391479</v>
      </c>
      <c r="E266" s="35">
        <f t="shared" si="70"/>
        <v>237801</v>
      </c>
      <c r="F266" s="36">
        <f t="shared" si="66"/>
        <v>0.2989613086856821</v>
      </c>
      <c r="G266" s="35">
        <f t="shared" si="71"/>
        <v>254388</v>
      </c>
      <c r="H266" s="36">
        <f t="shared" si="67"/>
        <v>0.31981433801343684</v>
      </c>
      <c r="I266" s="35">
        <f t="shared" si="72"/>
        <v>111707</v>
      </c>
      <c r="J266" s="36">
        <f t="shared" si="68"/>
        <v>0.14043704992557429</v>
      </c>
      <c r="K266" s="35">
        <f t="shared" si="73"/>
        <v>76037</v>
      </c>
      <c r="L266" s="36">
        <f t="shared" si="69"/>
        <v>9.5593042201391962E-2</v>
      </c>
      <c r="M266" s="44">
        <f t="shared" si="74"/>
        <v>6.4907830200112642</v>
      </c>
    </row>
    <row r="267" spans="1:13" x14ac:dyDescent="0.25">
      <c r="B267" s="39" t="s" vm="3">
        <v>4</v>
      </c>
      <c r="C267" s="35">
        <f t="shared" si="70"/>
        <v>16794</v>
      </c>
      <c r="D267" s="36">
        <f t="shared" si="65"/>
        <v>0.29720737620783633</v>
      </c>
      <c r="E267" s="35">
        <f t="shared" si="70"/>
        <v>19408</v>
      </c>
      <c r="F267" s="36">
        <f t="shared" si="66"/>
        <v>0.34346795030616217</v>
      </c>
      <c r="G267" s="35">
        <f t="shared" si="71"/>
        <v>14772</v>
      </c>
      <c r="H267" s="36">
        <f t="shared" si="67"/>
        <v>0.26142356563904717</v>
      </c>
      <c r="I267" s="35">
        <f t="shared" si="72"/>
        <v>2987</v>
      </c>
      <c r="J267" s="36">
        <f t="shared" si="68"/>
        <v>5.2861643011361627E-2</v>
      </c>
      <c r="K267" s="35">
        <f t="shared" si="73"/>
        <v>2545</v>
      </c>
      <c r="L267" s="36">
        <f t="shared" si="69"/>
        <v>4.503946483559268E-2</v>
      </c>
      <c r="M267" s="44">
        <f t="shared" si="74"/>
        <v>3.9851124216107814</v>
      </c>
    </row>
    <row r="268" spans="1:13" x14ac:dyDescent="0.25">
      <c r="B268" s="39" t="s" vm="4">
        <v>5</v>
      </c>
      <c r="C268" s="35">
        <f t="shared" si="70"/>
        <v>356987</v>
      </c>
      <c r="D268" s="36">
        <f t="shared" si="65"/>
        <v>0.38025276545432274</v>
      </c>
      <c r="E268" s="35">
        <f t="shared" si="70"/>
        <v>255029</v>
      </c>
      <c r="F268" s="36">
        <f t="shared" si="66"/>
        <v>0.27164989907489762</v>
      </c>
      <c r="G268" s="35">
        <f t="shared" si="71"/>
        <v>185958</v>
      </c>
      <c r="H268" s="36">
        <f t="shared" si="67"/>
        <v>0.19807736348481864</v>
      </c>
      <c r="I268" s="35">
        <f t="shared" si="72"/>
        <v>93754</v>
      </c>
      <c r="J268" s="36">
        <f t="shared" si="68"/>
        <v>9.9864190495465022E-2</v>
      </c>
      <c r="K268" s="35">
        <f t="shared" si="73"/>
        <v>47087</v>
      </c>
      <c r="L268" s="36">
        <f t="shared" si="69"/>
        <v>5.0155781490495994E-2</v>
      </c>
      <c r="M268" s="44">
        <f t="shared" si="74"/>
        <v>3.6014834597932905</v>
      </c>
    </row>
    <row r="269" spans="1:13" x14ac:dyDescent="0.25">
      <c r="B269" s="39" t="s" vm="5">
        <v>6</v>
      </c>
      <c r="C269" s="35">
        <f t="shared" si="70"/>
        <v>1016</v>
      </c>
      <c r="D269" s="36">
        <f t="shared" si="65"/>
        <v>0.28269337785197551</v>
      </c>
      <c r="E269" s="35">
        <f t="shared" si="70"/>
        <v>306</v>
      </c>
      <c r="F269" s="36">
        <f t="shared" si="66"/>
        <v>8.5141903171953262E-2</v>
      </c>
      <c r="G269" s="35">
        <f t="shared" si="71"/>
        <v>1110</v>
      </c>
      <c r="H269" s="36">
        <f t="shared" si="67"/>
        <v>0.30884808013355591</v>
      </c>
      <c r="I269" s="35">
        <f t="shared" si="72"/>
        <v>841</v>
      </c>
      <c r="J269" s="36">
        <f t="shared" si="68"/>
        <v>0.23400111296605453</v>
      </c>
      <c r="K269" s="35">
        <f t="shared" si="73"/>
        <v>321</v>
      </c>
      <c r="L269" s="36">
        <f t="shared" si="69"/>
        <v>8.9315525876460772E-2</v>
      </c>
      <c r="M269" s="44">
        <f t="shared" si="74"/>
        <v>5.1968558708959378</v>
      </c>
    </row>
    <row r="270" spans="1:13" x14ac:dyDescent="0.25">
      <c r="B270" s="39" t="s" vm="6">
        <v>7</v>
      </c>
      <c r="C270" s="35">
        <f t="shared" si="70"/>
        <v>93782</v>
      </c>
      <c r="D270" s="36">
        <f t="shared" si="65"/>
        <v>0.40175469410660969</v>
      </c>
      <c r="E270" s="35">
        <f t="shared" si="70"/>
        <v>46756</v>
      </c>
      <c r="F270" s="36">
        <f t="shared" si="66"/>
        <v>0.2002990176968783</v>
      </c>
      <c r="G270" s="35">
        <f t="shared" si="71"/>
        <v>52882</v>
      </c>
      <c r="H270" s="36">
        <f t="shared" si="67"/>
        <v>0.22654231871516636</v>
      </c>
      <c r="I270" s="35">
        <f t="shared" si="72"/>
        <v>27639</v>
      </c>
      <c r="J270" s="36">
        <f t="shared" si="68"/>
        <v>0.11840329690572375</v>
      </c>
      <c r="K270" s="35">
        <f t="shared" si="73"/>
        <v>12372</v>
      </c>
      <c r="L270" s="36">
        <f t="shared" si="69"/>
        <v>5.3000672575621917E-2</v>
      </c>
      <c r="M270" s="44">
        <f t="shared" si="74"/>
        <v>3.5406260377904748</v>
      </c>
    </row>
    <row r="271" spans="1:13" x14ac:dyDescent="0.25">
      <c r="B271" s="39" t="s" vm="7">
        <v>8</v>
      </c>
      <c r="C271" s="35">
        <f t="shared" si="70"/>
        <v>134530</v>
      </c>
      <c r="D271" s="36">
        <f t="shared" si="65"/>
        <v>0.93110011419870575</v>
      </c>
      <c r="E271" s="35">
        <f t="shared" si="70"/>
        <v>5920</v>
      </c>
      <c r="F271" s="36">
        <f t="shared" si="66"/>
        <v>4.0973111395646605E-2</v>
      </c>
      <c r="G271" s="35">
        <f t="shared" si="71"/>
        <v>3200</v>
      </c>
      <c r="H271" s="36">
        <f t="shared" si="67"/>
        <v>2.2147627781430597E-2</v>
      </c>
      <c r="I271" s="35">
        <f t="shared" si="72"/>
        <v>590</v>
      </c>
      <c r="J271" s="36">
        <f t="shared" si="68"/>
        <v>4.0834688722012668E-3</v>
      </c>
      <c r="K271" s="35">
        <f t="shared" si="73"/>
        <v>245</v>
      </c>
      <c r="L271" s="36">
        <f t="shared" si="69"/>
        <v>1.6956777520157802E-3</v>
      </c>
      <c r="M271" s="44">
        <f t="shared" si="74"/>
        <v>0.67263037685572902</v>
      </c>
    </row>
    <row r="272" spans="1:13" x14ac:dyDescent="0.25">
      <c r="B272" s="39" t="s" vm="8">
        <v>9</v>
      </c>
      <c r="C272" s="35">
        <f t="shared" si="70"/>
        <v>182694</v>
      </c>
      <c r="D272" s="36">
        <f t="shared" si="65"/>
        <v>0.48402557180213379</v>
      </c>
      <c r="E272" s="35">
        <f t="shared" si="70"/>
        <v>77190</v>
      </c>
      <c r="F272" s="36">
        <f t="shared" si="66"/>
        <v>0.20450553322718157</v>
      </c>
      <c r="G272" s="35">
        <f t="shared" si="71"/>
        <v>75015</v>
      </c>
      <c r="H272" s="36">
        <f t="shared" si="67"/>
        <v>0.1987431347977332</v>
      </c>
      <c r="I272" s="35">
        <f t="shared" si="72"/>
        <v>28147</v>
      </c>
      <c r="J272" s="36">
        <f t="shared" si="68"/>
        <v>7.4572059123532569E-2</v>
      </c>
      <c r="K272" s="35">
        <f t="shared" si="73"/>
        <v>14401</v>
      </c>
      <c r="L272" s="36">
        <f t="shared" si="69"/>
        <v>3.8153701049418856E-2</v>
      </c>
      <c r="M272" s="44">
        <f t="shared" si="74"/>
        <v>3.0625448272612572</v>
      </c>
    </row>
    <row r="273" spans="2:13" x14ac:dyDescent="0.25">
      <c r="B273" s="39" t="s" vm="9">
        <v>10</v>
      </c>
      <c r="C273" s="35">
        <f t="shared" si="70"/>
        <v>522310</v>
      </c>
      <c r="D273" s="36">
        <f t="shared" si="65"/>
        <v>0.40359808180605716</v>
      </c>
      <c r="E273" s="35">
        <f t="shared" si="70"/>
        <v>363084</v>
      </c>
      <c r="F273" s="36">
        <f t="shared" si="66"/>
        <v>0.28056136381549363</v>
      </c>
      <c r="G273" s="35">
        <f t="shared" si="71"/>
        <v>238974</v>
      </c>
      <c r="H273" s="36">
        <f t="shared" si="67"/>
        <v>0.18465939384947772</v>
      </c>
      <c r="I273" s="35">
        <f t="shared" si="72"/>
        <v>118852</v>
      </c>
      <c r="J273" s="36">
        <f t="shared" si="68"/>
        <v>9.1839021306912572E-2</v>
      </c>
      <c r="K273" s="35">
        <f t="shared" si="73"/>
        <v>50914</v>
      </c>
      <c r="L273" s="36">
        <f t="shared" si="69"/>
        <v>3.9342139222058918E-2</v>
      </c>
      <c r="M273" s="44">
        <f t="shared" si="74"/>
        <v>3.7304737032787876</v>
      </c>
    </row>
    <row r="274" spans="2:13" x14ac:dyDescent="0.25">
      <c r="B274" s="39" t="s" vm="10">
        <v>11</v>
      </c>
      <c r="C274" s="35">
        <f t="shared" si="70"/>
        <v>1000</v>
      </c>
      <c r="D274" s="36">
        <f t="shared" si="65"/>
        <v>0.24987506246876562</v>
      </c>
      <c r="E274" s="35">
        <f t="shared" si="70"/>
        <v>2897</v>
      </c>
      <c r="F274" s="36">
        <f t="shared" si="66"/>
        <v>0.723888055972014</v>
      </c>
      <c r="G274" s="35">
        <f t="shared" si="71"/>
        <v>105</v>
      </c>
      <c r="H274" s="36">
        <f t="shared" si="67"/>
        <v>2.6236881559220389E-2</v>
      </c>
      <c r="I274" s="35">
        <f t="shared" si="72"/>
        <v>0</v>
      </c>
      <c r="J274" s="36">
        <f t="shared" si="68"/>
        <v>0</v>
      </c>
      <c r="K274" s="35">
        <f t="shared" si="73"/>
        <v>0</v>
      </c>
      <c r="L274" s="36">
        <f t="shared" si="69"/>
        <v>0</v>
      </c>
      <c r="M274" s="44">
        <f t="shared" si="74"/>
        <v>1.1347451274362819</v>
      </c>
    </row>
    <row r="275" spans="2:13" x14ac:dyDescent="0.25">
      <c r="B275" s="39" t="s" vm="11">
        <v>12</v>
      </c>
      <c r="C275" s="35">
        <f t="shared" si="70"/>
        <v>171357</v>
      </c>
      <c r="D275" s="36">
        <f t="shared" si="65"/>
        <v>0.21704029172266082</v>
      </c>
      <c r="E275" s="35">
        <f t="shared" si="70"/>
        <v>260863</v>
      </c>
      <c r="F275" s="36">
        <f t="shared" si="66"/>
        <v>0.33040833826250732</v>
      </c>
      <c r="G275" s="35">
        <f t="shared" si="71"/>
        <v>180371</v>
      </c>
      <c r="H275" s="36">
        <f t="shared" si="67"/>
        <v>0.22845739863739475</v>
      </c>
      <c r="I275" s="35">
        <f t="shared" si="72"/>
        <v>84727</v>
      </c>
      <c r="J275" s="36">
        <f t="shared" si="68"/>
        <v>0.10731497865150465</v>
      </c>
      <c r="K275" s="35">
        <f t="shared" si="73"/>
        <v>92199</v>
      </c>
      <c r="L275" s="36">
        <f t="shared" si="69"/>
        <v>0.11677899272593244</v>
      </c>
      <c r="M275" s="44">
        <f t="shared" si="74"/>
        <v>6.2654967920577302</v>
      </c>
    </row>
    <row r="276" spans="2:13" x14ac:dyDescent="0.25">
      <c r="B276" s="39" t="s" vm="12">
        <v>13</v>
      </c>
      <c r="C276" s="35">
        <f t="shared" si="70"/>
        <v>542</v>
      </c>
      <c r="D276" s="36">
        <f t="shared" si="65"/>
        <v>0.18561643835616437</v>
      </c>
      <c r="E276" s="35">
        <f t="shared" si="70"/>
        <v>603</v>
      </c>
      <c r="F276" s="36">
        <f t="shared" si="66"/>
        <v>0.20650684931506849</v>
      </c>
      <c r="G276" s="35">
        <f t="shared" si="71"/>
        <v>677</v>
      </c>
      <c r="H276" s="36">
        <f t="shared" si="67"/>
        <v>0.23184931506849316</v>
      </c>
      <c r="I276" s="35">
        <f t="shared" si="72"/>
        <v>1098</v>
      </c>
      <c r="J276" s="36">
        <f t="shared" si="68"/>
        <v>0.37602739726027395</v>
      </c>
      <c r="K276" s="35">
        <f t="shared" si="73"/>
        <v>0</v>
      </c>
      <c r="L276" s="36">
        <f t="shared" si="69"/>
        <v>0</v>
      </c>
      <c r="M276" s="44">
        <f t="shared" si="74"/>
        <v>4.6625856164383563</v>
      </c>
    </row>
    <row r="277" spans="2:13" x14ac:dyDescent="0.25">
      <c r="B277" s="39" t="s" vm="13">
        <v>14</v>
      </c>
      <c r="C277" s="35">
        <f t="shared" si="70"/>
        <v>52838</v>
      </c>
      <c r="D277" s="36">
        <f t="shared" si="65"/>
        <v>0.5387454627023941</v>
      </c>
      <c r="E277" s="35">
        <f t="shared" si="70"/>
        <v>28512</v>
      </c>
      <c r="F277" s="36">
        <f t="shared" si="66"/>
        <v>0.29071332436069985</v>
      </c>
      <c r="G277" s="35">
        <f t="shared" si="71"/>
        <v>12421</v>
      </c>
      <c r="H277" s="36">
        <f t="shared" si="67"/>
        <v>0.12664668216485175</v>
      </c>
      <c r="I277" s="35">
        <f t="shared" si="72"/>
        <v>4262</v>
      </c>
      <c r="J277" s="36">
        <f t="shared" si="68"/>
        <v>4.3456095273053552E-2</v>
      </c>
      <c r="K277" s="35">
        <f t="shared" si="73"/>
        <v>43</v>
      </c>
      <c r="L277" s="36">
        <f t="shared" si="69"/>
        <v>4.3843549900077493E-4</v>
      </c>
      <c r="M277" s="44">
        <f t="shared" si="74"/>
        <v>1.5383478119009748</v>
      </c>
    </row>
    <row r="278" spans="2:13" x14ac:dyDescent="0.25">
      <c r="B278" s="39" t="s" vm="14">
        <v>15</v>
      </c>
      <c r="C278" s="35">
        <f t="shared" si="70"/>
        <v>20481</v>
      </c>
      <c r="D278" s="36">
        <f t="shared" si="65"/>
        <v>0.68049971757982519</v>
      </c>
      <c r="E278" s="35">
        <f t="shared" si="70"/>
        <v>5063</v>
      </c>
      <c r="F278" s="36">
        <f t="shared" si="66"/>
        <v>0.16822274645313487</v>
      </c>
      <c r="G278" s="35">
        <f t="shared" si="71"/>
        <v>4040</v>
      </c>
      <c r="H278" s="36">
        <f t="shared" si="67"/>
        <v>0.1342326477722032</v>
      </c>
      <c r="I278" s="35">
        <f t="shared" si="72"/>
        <v>467</v>
      </c>
      <c r="J278" s="36">
        <f t="shared" si="68"/>
        <v>1.5516496660796757E-2</v>
      </c>
      <c r="K278" s="35">
        <f t="shared" si="73"/>
        <v>46</v>
      </c>
      <c r="L278" s="36">
        <f t="shared" si="69"/>
        <v>1.5283915340399375E-3</v>
      </c>
      <c r="M278" s="44">
        <f t="shared" si="74"/>
        <v>1.2546184005050338</v>
      </c>
    </row>
    <row r="279" spans="2:13" x14ac:dyDescent="0.25">
      <c r="B279" s="39" t="s" vm="15">
        <v>16</v>
      </c>
      <c r="C279" s="35">
        <f t="shared" si="70"/>
        <v>1591</v>
      </c>
      <c r="D279" s="36">
        <f t="shared" si="65"/>
        <v>0.2155534480422707</v>
      </c>
      <c r="E279" s="35">
        <f t="shared" si="70"/>
        <v>1567</v>
      </c>
      <c r="F279" s="36">
        <f t="shared" si="66"/>
        <v>0.21230185611705732</v>
      </c>
      <c r="G279" s="35">
        <f t="shared" si="71"/>
        <v>2821</v>
      </c>
      <c r="H279" s="36">
        <f t="shared" si="67"/>
        <v>0.38219753420945674</v>
      </c>
      <c r="I279" s="35">
        <f t="shared" si="72"/>
        <v>599</v>
      </c>
      <c r="J279" s="36">
        <f t="shared" si="68"/>
        <v>8.1154315133450755E-2</v>
      </c>
      <c r="K279" s="35">
        <f t="shared" si="73"/>
        <v>803</v>
      </c>
      <c r="L279" s="36">
        <f t="shared" si="69"/>
        <v>0.10879284649776454</v>
      </c>
      <c r="M279" s="44">
        <f t="shared" si="74"/>
        <v>6.429967324368481</v>
      </c>
    </row>
    <row r="280" spans="2:13" x14ac:dyDescent="0.25">
      <c r="B280" s="39" t="s" vm="16">
        <v>17</v>
      </c>
      <c r="C280" s="35">
        <f t="shared" si="70"/>
        <v>44701</v>
      </c>
      <c r="D280" s="36">
        <f t="shared" si="65"/>
        <v>0.11155727476915397</v>
      </c>
      <c r="E280" s="35">
        <f t="shared" si="70"/>
        <v>134722</v>
      </c>
      <c r="F280" s="36">
        <f t="shared" si="66"/>
        <v>0.33621662091340154</v>
      </c>
      <c r="G280" s="35">
        <f t="shared" si="71"/>
        <v>134604</v>
      </c>
      <c r="H280" s="36">
        <f t="shared" si="67"/>
        <v>0.33592213626154233</v>
      </c>
      <c r="I280" s="35">
        <f t="shared" si="72"/>
        <v>57724</v>
      </c>
      <c r="J280" s="36">
        <f t="shared" si="68"/>
        <v>0.14405789867731469</v>
      </c>
      <c r="K280" s="35">
        <f t="shared" si="73"/>
        <v>28949</v>
      </c>
      <c r="L280" s="36">
        <f t="shared" si="69"/>
        <v>7.2246069378587477E-2</v>
      </c>
      <c r="M280" s="44">
        <f t="shared" si="74"/>
        <v>4.8446745125073862</v>
      </c>
    </row>
    <row r="281" spans="2:13" x14ac:dyDescent="0.25">
      <c r="B281" s="39" t="s" vm="17">
        <v>18</v>
      </c>
      <c r="C281" s="35">
        <f t="shared" ref="C281:E284" si="75">SUM(C113,C137,C161,C185,C209,C233,C257)</f>
        <v>2206</v>
      </c>
      <c r="D281" s="36">
        <f t="shared" si="65"/>
        <v>6.8466790813159525E-2</v>
      </c>
      <c r="E281" s="35">
        <f t="shared" si="75"/>
        <v>9546</v>
      </c>
      <c r="F281" s="36">
        <f t="shared" si="66"/>
        <v>0.29627560521415269</v>
      </c>
      <c r="G281" s="35">
        <f t="shared" si="71"/>
        <v>8860</v>
      </c>
      <c r="H281" s="36">
        <f t="shared" si="67"/>
        <v>0.27498448168839229</v>
      </c>
      <c r="I281" s="35">
        <f t="shared" si="72"/>
        <v>6671</v>
      </c>
      <c r="J281" s="36">
        <f t="shared" si="68"/>
        <v>0.20704531346989447</v>
      </c>
      <c r="K281" s="35">
        <f t="shared" si="73"/>
        <v>4937</v>
      </c>
      <c r="L281" s="36">
        <f t="shared" si="69"/>
        <v>0.15322780881440098</v>
      </c>
      <c r="M281" s="44">
        <f t="shared" si="74"/>
        <v>7.0848267079050302</v>
      </c>
    </row>
    <row r="282" spans="2:13" x14ac:dyDescent="0.25">
      <c r="B282" s="39" t="s" vm="18">
        <v>19</v>
      </c>
      <c r="C282" s="35">
        <f t="shared" si="75"/>
        <v>386944</v>
      </c>
      <c r="D282" s="36">
        <f t="shared" si="65"/>
        <v>0.29117900920093281</v>
      </c>
      <c r="E282" s="35">
        <f t="shared" si="75"/>
        <v>299892</v>
      </c>
      <c r="F282" s="36">
        <f t="shared" si="66"/>
        <v>0.2256715582288035</v>
      </c>
      <c r="G282" s="35">
        <f t="shared" si="71"/>
        <v>341479</v>
      </c>
      <c r="H282" s="36">
        <f t="shared" si="67"/>
        <v>0.25696616792849958</v>
      </c>
      <c r="I282" s="35">
        <f t="shared" si="72"/>
        <v>178551</v>
      </c>
      <c r="J282" s="36">
        <f t="shared" si="68"/>
        <v>0.1343613113831349</v>
      </c>
      <c r="K282" s="35">
        <f t="shared" si="73"/>
        <v>122021</v>
      </c>
      <c r="L282" s="36">
        <f t="shared" si="69"/>
        <v>9.1821953258629213E-2</v>
      </c>
      <c r="M282" s="44">
        <f t="shared" si="74"/>
        <v>4.8361214995085797</v>
      </c>
    </row>
    <row r="283" spans="2:13" x14ac:dyDescent="0.25">
      <c r="B283" s="39" t="s" vm="19">
        <v>20</v>
      </c>
      <c r="C283" s="35">
        <f t="shared" si="75"/>
        <v>44588</v>
      </c>
      <c r="D283" s="36">
        <f t="shared" si="65"/>
        <v>0.1351868415068597</v>
      </c>
      <c r="E283" s="35">
        <f t="shared" si="75"/>
        <v>120027</v>
      </c>
      <c r="F283" s="36">
        <f t="shared" si="66"/>
        <v>0.36391116501174864</v>
      </c>
      <c r="G283" s="35">
        <f t="shared" si="71"/>
        <v>84838</v>
      </c>
      <c r="H283" s="36">
        <f t="shared" si="67"/>
        <v>0.25722125369514137</v>
      </c>
      <c r="I283" s="35">
        <f t="shared" si="72"/>
        <v>44927</v>
      </c>
      <c r="J283" s="36">
        <f t="shared" si="68"/>
        <v>0.13621465928901691</v>
      </c>
      <c r="K283" s="35">
        <f t="shared" si="73"/>
        <v>35445</v>
      </c>
      <c r="L283" s="36">
        <f t="shared" si="69"/>
        <v>0.10746608049723338</v>
      </c>
      <c r="M283" s="44">
        <f t="shared" si="74"/>
        <v>5.0775175437547819</v>
      </c>
    </row>
    <row r="284" spans="2:13" x14ac:dyDescent="0.25">
      <c r="B284" s="39" t="s" vm="20">
        <v>21</v>
      </c>
      <c r="C284" s="35">
        <f t="shared" si="75"/>
        <v>89422</v>
      </c>
      <c r="D284" s="36">
        <f t="shared" si="65"/>
        <v>0.41707438795166113</v>
      </c>
      <c r="E284" s="35">
        <f t="shared" si="75"/>
        <v>67313</v>
      </c>
      <c r="F284" s="36">
        <f t="shared" si="66"/>
        <v>0.31395549502572256</v>
      </c>
      <c r="G284" s="35">
        <f t="shared" si="71"/>
        <v>28205</v>
      </c>
      <c r="H284" s="36">
        <f t="shared" si="67"/>
        <v>0.13155133090488472</v>
      </c>
      <c r="I284" s="35">
        <f t="shared" si="72"/>
        <v>20387</v>
      </c>
      <c r="J284" s="36">
        <f t="shared" si="68"/>
        <v>9.5087288890547239E-2</v>
      </c>
      <c r="K284" s="35">
        <f t="shared" si="73"/>
        <v>9076</v>
      </c>
      <c r="L284" s="36">
        <f t="shared" si="69"/>
        <v>4.2331497227184323E-2</v>
      </c>
      <c r="M284" s="44">
        <f t="shared" si="74"/>
        <v>3.3700298336201953</v>
      </c>
    </row>
  </sheetData>
  <mergeCells count="46">
    <mergeCell ref="S4:T4"/>
    <mergeCell ref="C3:D3"/>
    <mergeCell ref="E3:F3"/>
    <mergeCell ref="G3:H3"/>
    <mergeCell ref="I3:J3"/>
    <mergeCell ref="K3:L3"/>
    <mergeCell ref="C118:D118"/>
    <mergeCell ref="E118:F118"/>
    <mergeCell ref="G118:H118"/>
    <mergeCell ref="I118:J118"/>
    <mergeCell ref="K118:L118"/>
    <mergeCell ref="C94:D94"/>
    <mergeCell ref="E94:F94"/>
    <mergeCell ref="G94:H94"/>
    <mergeCell ref="I94:J94"/>
    <mergeCell ref="K94:L94"/>
    <mergeCell ref="C166:D166"/>
    <mergeCell ref="E166:F166"/>
    <mergeCell ref="G166:H166"/>
    <mergeCell ref="I166:J166"/>
    <mergeCell ref="K166:L166"/>
    <mergeCell ref="C142:D142"/>
    <mergeCell ref="E142:F142"/>
    <mergeCell ref="G142:H142"/>
    <mergeCell ref="I142:J142"/>
    <mergeCell ref="K142:L142"/>
    <mergeCell ref="C214:D214"/>
    <mergeCell ref="E214:F214"/>
    <mergeCell ref="G214:H214"/>
    <mergeCell ref="I214:J214"/>
    <mergeCell ref="K214:L214"/>
    <mergeCell ref="C190:D190"/>
    <mergeCell ref="E190:F190"/>
    <mergeCell ref="G190:H190"/>
    <mergeCell ref="I190:J190"/>
    <mergeCell ref="K190:L190"/>
    <mergeCell ref="C262:D262"/>
    <mergeCell ref="E262:F262"/>
    <mergeCell ref="G262:H262"/>
    <mergeCell ref="I262:J262"/>
    <mergeCell ref="K262:L262"/>
    <mergeCell ref="C238:D238"/>
    <mergeCell ref="E238:F238"/>
    <mergeCell ref="G238:H238"/>
    <mergeCell ref="I238:J238"/>
    <mergeCell ref="K238:L238"/>
  </mergeCells>
  <pageMargins left="0.7" right="0.7" top="0.75" bottom="0.75" header="0.3" footer="0.3"/>
  <pageSetup paperSize="9" orientation="portrait" r:id="rId1"/>
  <headerFooter>
    <oddHeader>&amp;C&amp;B&amp;"Arial"&amp;12&amp;Kff0000​‌OFFICIAL:Sensitive‌​</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5" tint="-0.249977111117893"/>
    <pageSetUpPr autoPageBreaks="0"/>
  </sheetPr>
  <dimension ref="A1:Q182"/>
  <sheetViews>
    <sheetView showGridLines="0" zoomScaleNormal="100" workbookViewId="0"/>
  </sheetViews>
  <sheetFormatPr defaultRowHeight="15" x14ac:dyDescent="0.25"/>
  <cols>
    <col min="1" max="1" width="29.7109375" style="39" bestFit="1" customWidth="1"/>
    <col min="2" max="2" width="29.7109375" style="39" customWidth="1"/>
    <col min="3" max="5" width="19.5703125" style="39" customWidth="1"/>
    <col min="6" max="7" width="19.5703125" style="39" bestFit="1" customWidth="1"/>
    <col min="8" max="8" width="19.7109375" style="39" bestFit="1" customWidth="1"/>
  </cols>
  <sheetData>
    <row r="1" spans="1:17" ht="23.25" x14ac:dyDescent="0.35">
      <c r="A1" s="107" t="s">
        <v>178</v>
      </c>
      <c r="B1" s="38"/>
      <c r="G1" s="53"/>
    </row>
    <row r="2" spans="1:17" ht="23.25" x14ac:dyDescent="0.35">
      <c r="A2" s="107"/>
      <c r="B2" s="38"/>
      <c r="G2" s="53"/>
    </row>
    <row r="3" spans="1:17" ht="43.5" customHeight="1" x14ac:dyDescent="0.25">
      <c r="A3" s="111" t="s">
        <v>30</v>
      </c>
      <c r="B3" s="111" t="s">
        <v>115</v>
      </c>
      <c r="C3" s="13" t="s" vm="29">
        <v>63</v>
      </c>
      <c r="D3" s="18" t="s" vm="30">
        <v>64</v>
      </c>
      <c r="E3" s="18" t="s" vm="31">
        <v>65</v>
      </c>
      <c r="F3" s="18" t="s" vm="32">
        <v>66</v>
      </c>
      <c r="G3" s="18" t="s">
        <v>67</v>
      </c>
      <c r="H3" s="132" t="s">
        <v>181</v>
      </c>
    </row>
    <row r="4" spans="1:17" x14ac:dyDescent="0.25">
      <c r="A4" s="95"/>
      <c r="B4" s="95"/>
      <c r="C4" s="40" t="s">
        <v>96</v>
      </c>
      <c r="D4" s="40" t="s">
        <v>96</v>
      </c>
      <c r="E4" s="40" t="s">
        <v>96</v>
      </c>
      <c r="F4" s="40" t="s">
        <v>96</v>
      </c>
      <c r="G4" s="40" t="s">
        <v>96</v>
      </c>
      <c r="H4" s="108"/>
      <c r="J4" s="109"/>
      <c r="K4" s="109"/>
      <c r="L4" s="300"/>
      <c r="M4" s="300"/>
      <c r="N4" s="109"/>
      <c r="O4" s="109"/>
      <c r="P4" s="109"/>
      <c r="Q4" s="109"/>
    </row>
    <row r="5" spans="1:17" x14ac:dyDescent="0.25">
      <c r="A5" s="39" t="s">
        <v>212</v>
      </c>
      <c r="B5" s="35" t="s">
        <v>208</v>
      </c>
      <c r="C5" s="36" t="s">
        <v>208</v>
      </c>
      <c r="D5" s="36" t="s">
        <v>208</v>
      </c>
      <c r="E5" s="36" t="s">
        <v>208</v>
      </c>
      <c r="F5" s="36" t="s">
        <v>208</v>
      </c>
      <c r="G5" s="36" t="s">
        <v>208</v>
      </c>
      <c r="H5" s="44" t="s">
        <v>208</v>
      </c>
      <c r="J5" s="109"/>
      <c r="K5" s="109"/>
      <c r="L5" s="109"/>
      <c r="M5" s="109"/>
      <c r="N5" s="109"/>
      <c r="O5" s="109"/>
      <c r="P5" s="109"/>
      <c r="Q5" s="6"/>
    </row>
    <row r="6" spans="1:17" x14ac:dyDescent="0.25">
      <c r="A6" s="39" t="s" vm="1">
        <v>2</v>
      </c>
      <c r="B6" s="35" t="s">
        <v>208</v>
      </c>
      <c r="C6" s="36" t="s">
        <v>208</v>
      </c>
      <c r="D6" s="36" t="s">
        <v>208</v>
      </c>
      <c r="E6" s="36" t="s">
        <v>208</v>
      </c>
      <c r="F6" s="36" t="s">
        <v>208</v>
      </c>
      <c r="G6" s="36" t="s">
        <v>208</v>
      </c>
      <c r="H6" s="44" t="s">
        <v>208</v>
      </c>
    </row>
    <row r="7" spans="1:17" x14ac:dyDescent="0.25">
      <c r="A7" s="39" t="s" vm="2">
        <v>3</v>
      </c>
      <c r="B7" s="35" t="s">
        <v>208</v>
      </c>
      <c r="C7" s="36" t="s">
        <v>208</v>
      </c>
      <c r="D7" s="36" t="s">
        <v>208</v>
      </c>
      <c r="E7" s="36" t="s">
        <v>208</v>
      </c>
      <c r="F7" s="36" t="s">
        <v>208</v>
      </c>
      <c r="G7" s="36" t="s">
        <v>208</v>
      </c>
      <c r="H7" s="44" t="s">
        <v>208</v>
      </c>
    </row>
    <row r="8" spans="1:17" x14ac:dyDescent="0.25">
      <c r="A8" s="39" t="s">
        <v>282</v>
      </c>
      <c r="B8" s="35">
        <v>91</v>
      </c>
      <c r="C8" s="36">
        <v>0.4175824175824176</v>
      </c>
      <c r="D8" s="36">
        <v>0.26373626373626374</v>
      </c>
      <c r="E8" s="36">
        <v>0.19780219780219779</v>
      </c>
      <c r="F8" s="36">
        <v>7.6923076923076927E-2</v>
      </c>
      <c r="G8" s="36">
        <v>4.3956043956043959E-2</v>
      </c>
      <c r="H8" s="44">
        <v>2.8131868131868134</v>
      </c>
    </row>
    <row r="9" spans="1:17" x14ac:dyDescent="0.25">
      <c r="A9" s="39" t="s">
        <v>207</v>
      </c>
      <c r="B9" s="35">
        <v>86</v>
      </c>
      <c r="C9" s="36">
        <v>4.6511627906976744E-2</v>
      </c>
      <c r="D9" s="36">
        <v>0.52325581395348841</v>
      </c>
      <c r="E9" s="36">
        <v>0.27906976744186046</v>
      </c>
      <c r="F9" s="36">
        <v>9.3023255813953487E-2</v>
      </c>
      <c r="G9" s="36">
        <v>5.8139534883720929E-2</v>
      </c>
      <c r="H9" s="44">
        <v>4.1656976744186043</v>
      </c>
    </row>
    <row r="10" spans="1:17" x14ac:dyDescent="0.25">
      <c r="A10" s="39" t="s" vm="4">
        <v>5</v>
      </c>
      <c r="B10" s="35" t="s">
        <v>208</v>
      </c>
      <c r="C10" s="36" t="s">
        <v>208</v>
      </c>
      <c r="D10" s="36" t="s">
        <v>208</v>
      </c>
      <c r="E10" s="36" t="s">
        <v>208</v>
      </c>
      <c r="F10" s="36" t="s">
        <v>208</v>
      </c>
      <c r="G10" s="36" t="s">
        <v>208</v>
      </c>
      <c r="H10" s="44" t="s">
        <v>208</v>
      </c>
    </row>
    <row r="11" spans="1:17" x14ac:dyDescent="0.25">
      <c r="A11" s="39" t="s" vm="5">
        <v>6</v>
      </c>
      <c r="B11" s="35" t="s">
        <v>208</v>
      </c>
      <c r="C11" s="36" t="s">
        <v>208</v>
      </c>
      <c r="D11" s="36" t="s">
        <v>208</v>
      </c>
      <c r="E11" s="36" t="s">
        <v>208</v>
      </c>
      <c r="F11" s="36" t="s">
        <v>208</v>
      </c>
      <c r="G11" s="36" t="s">
        <v>208</v>
      </c>
      <c r="H11" s="44" t="s">
        <v>208</v>
      </c>
    </row>
    <row r="12" spans="1:17" x14ac:dyDescent="0.25">
      <c r="A12" s="39" t="s" vm="6">
        <v>7</v>
      </c>
      <c r="B12" s="35">
        <v>297</v>
      </c>
      <c r="C12" s="36">
        <v>0.56228956228956228</v>
      </c>
      <c r="D12" s="36">
        <v>0.28956228956228958</v>
      </c>
      <c r="E12" s="36">
        <v>9.0909090909090912E-2</v>
      </c>
      <c r="F12" s="36">
        <v>2.3569023569023569E-2</v>
      </c>
      <c r="G12" s="36">
        <v>3.3670033670033669E-2</v>
      </c>
      <c r="H12" s="44">
        <v>1.8249158249158248</v>
      </c>
    </row>
    <row r="13" spans="1:17" x14ac:dyDescent="0.25">
      <c r="A13" s="39" t="s" vm="7">
        <v>8</v>
      </c>
      <c r="B13" s="35" t="s">
        <v>208</v>
      </c>
      <c r="C13" s="36" t="s">
        <v>208</v>
      </c>
      <c r="D13" s="36" t="s">
        <v>208</v>
      </c>
      <c r="E13" s="36" t="s">
        <v>208</v>
      </c>
      <c r="F13" s="36" t="s">
        <v>208</v>
      </c>
      <c r="G13" s="36" t="s">
        <v>208</v>
      </c>
      <c r="H13" s="44" t="s">
        <v>208</v>
      </c>
    </row>
    <row r="14" spans="1:17" x14ac:dyDescent="0.25">
      <c r="A14" s="39" t="s">
        <v>213</v>
      </c>
      <c r="B14" s="35" t="s">
        <v>208</v>
      </c>
      <c r="C14" s="36" t="s">
        <v>208</v>
      </c>
      <c r="D14" s="36" t="s">
        <v>208</v>
      </c>
      <c r="E14" s="36" t="s">
        <v>208</v>
      </c>
      <c r="F14" s="36" t="s">
        <v>208</v>
      </c>
      <c r="G14" s="36" t="s">
        <v>208</v>
      </c>
      <c r="H14" s="44" t="s">
        <v>208</v>
      </c>
    </row>
    <row r="15" spans="1:17" x14ac:dyDescent="0.25">
      <c r="A15" s="39" t="s" vm="8">
        <v>9</v>
      </c>
      <c r="B15" s="35" t="s">
        <v>208</v>
      </c>
      <c r="C15" s="36" t="s">
        <v>208</v>
      </c>
      <c r="D15" s="36" t="s">
        <v>208</v>
      </c>
      <c r="E15" s="36" t="s">
        <v>208</v>
      </c>
      <c r="F15" s="36" t="s">
        <v>208</v>
      </c>
      <c r="G15" s="36" t="s">
        <v>208</v>
      </c>
      <c r="H15" s="44" t="s">
        <v>208</v>
      </c>
    </row>
    <row r="16" spans="1:17" x14ac:dyDescent="0.25">
      <c r="A16" s="39" t="s" vm="9">
        <v>10</v>
      </c>
      <c r="B16" s="35">
        <v>68</v>
      </c>
      <c r="C16" s="36">
        <v>0.91176470588235292</v>
      </c>
      <c r="D16" s="36">
        <v>5.8823529411764705E-2</v>
      </c>
      <c r="E16" s="36">
        <v>2.9411764705882353E-2</v>
      </c>
      <c r="F16" s="36">
        <v>0</v>
      </c>
      <c r="G16" s="36">
        <v>0</v>
      </c>
      <c r="H16" s="44">
        <v>0.6470588235294118</v>
      </c>
    </row>
    <row r="17" spans="1:9" x14ac:dyDescent="0.25">
      <c r="A17" s="39" t="s" vm="10">
        <v>11</v>
      </c>
      <c r="B17" s="35">
        <v>54</v>
      </c>
      <c r="C17" s="36">
        <v>0.68518518518518523</v>
      </c>
      <c r="D17" s="36">
        <v>0.22222222222222221</v>
      </c>
      <c r="E17" s="36">
        <v>7.407407407407407E-2</v>
      </c>
      <c r="F17" s="36">
        <v>1.8518518518518517E-2</v>
      </c>
      <c r="G17" s="36">
        <v>0</v>
      </c>
      <c r="H17" s="44">
        <v>1.0833333333333333</v>
      </c>
    </row>
    <row r="18" spans="1:9" x14ac:dyDescent="0.25">
      <c r="A18" s="39" t="s" vm="11">
        <v>12</v>
      </c>
      <c r="B18" s="35">
        <v>112</v>
      </c>
      <c r="C18" s="36">
        <v>0.14285714285714285</v>
      </c>
      <c r="D18" s="36">
        <v>0.41964285714285715</v>
      </c>
      <c r="E18" s="36">
        <v>0.3125</v>
      </c>
      <c r="F18" s="36">
        <v>6.25E-2</v>
      </c>
      <c r="G18" s="36">
        <v>6.25E-2</v>
      </c>
      <c r="H18" s="44">
        <v>4.0691964285714288</v>
      </c>
    </row>
    <row r="19" spans="1:9" x14ac:dyDescent="0.25">
      <c r="A19" s="39" t="s" vm="13">
        <v>14</v>
      </c>
      <c r="B19" s="35" t="s">
        <v>290</v>
      </c>
      <c r="C19" s="36" t="s">
        <v>290</v>
      </c>
      <c r="D19" s="36" t="s">
        <v>290</v>
      </c>
      <c r="E19" s="36" t="s">
        <v>290</v>
      </c>
      <c r="F19" s="36" t="s">
        <v>290</v>
      </c>
      <c r="G19" s="36" t="s">
        <v>290</v>
      </c>
      <c r="H19" s="44" t="s">
        <v>290</v>
      </c>
    </row>
    <row r="20" spans="1:9" x14ac:dyDescent="0.25">
      <c r="A20" s="39" t="s" vm="14">
        <v>15</v>
      </c>
      <c r="B20" s="35">
        <v>60</v>
      </c>
      <c r="C20" s="36">
        <v>0.23333333333333334</v>
      </c>
      <c r="D20" s="36">
        <v>0.41666666666666669</v>
      </c>
      <c r="E20" s="36">
        <v>0.21666666666666667</v>
      </c>
      <c r="F20" s="36">
        <v>3.3333333333333333E-2</v>
      </c>
      <c r="G20" s="36">
        <v>0.1</v>
      </c>
      <c r="H20" s="44">
        <v>3.8041666666666667</v>
      </c>
    </row>
    <row r="21" spans="1:9" x14ac:dyDescent="0.25">
      <c r="A21" s="39" t="s" vm="17">
        <v>18</v>
      </c>
      <c r="B21" s="35">
        <v>71</v>
      </c>
      <c r="C21" s="36">
        <v>0.11267605633802817</v>
      </c>
      <c r="D21" s="36">
        <v>0.40845070422535212</v>
      </c>
      <c r="E21" s="36">
        <v>0.29577464788732394</v>
      </c>
      <c r="F21" s="36">
        <v>0.14084507042253522</v>
      </c>
      <c r="G21" s="36">
        <v>4.2253521126760563E-2</v>
      </c>
      <c r="H21" s="44">
        <v>3.778169014084507</v>
      </c>
    </row>
    <row r="22" spans="1:9" x14ac:dyDescent="0.25">
      <c r="A22" s="39" t="s">
        <v>214</v>
      </c>
      <c r="B22" s="35">
        <v>224</v>
      </c>
      <c r="C22" s="36">
        <v>0.41517857142857145</v>
      </c>
      <c r="D22" s="36">
        <v>0.24107142857142858</v>
      </c>
      <c r="E22" s="36">
        <v>0.22767857142857142</v>
      </c>
      <c r="F22" s="36">
        <v>8.9285714285714288E-2</v>
      </c>
      <c r="G22" s="36">
        <v>2.6785714285714284E-2</v>
      </c>
      <c r="H22" s="44">
        <v>2.8928571428571428</v>
      </c>
    </row>
    <row r="23" spans="1:9" x14ac:dyDescent="0.25">
      <c r="A23" s="39" t="s" vm="19">
        <v>20</v>
      </c>
      <c r="B23" s="35">
        <v>92</v>
      </c>
      <c r="C23" s="36">
        <v>0.43478260869565216</v>
      </c>
      <c r="D23" s="36">
        <v>0.19565217391304349</v>
      </c>
      <c r="E23" s="36">
        <v>0.28260869565217389</v>
      </c>
      <c r="F23" s="36">
        <v>5.434782608695652E-2</v>
      </c>
      <c r="G23" s="36">
        <v>3.2608695652173912E-2</v>
      </c>
      <c r="H23" s="44">
        <v>2.6684782608695654</v>
      </c>
    </row>
    <row r="24" spans="1:9" x14ac:dyDescent="0.25">
      <c r="A24" s="39" t="s" vm="20">
        <v>21</v>
      </c>
      <c r="B24" s="35" t="s">
        <v>208</v>
      </c>
      <c r="C24" s="36" t="s">
        <v>208</v>
      </c>
      <c r="D24" s="36" t="s">
        <v>208</v>
      </c>
      <c r="E24" s="36" t="s">
        <v>208</v>
      </c>
      <c r="F24" s="36" t="s">
        <v>208</v>
      </c>
      <c r="G24" s="36" t="s">
        <v>208</v>
      </c>
      <c r="H24" s="44" t="s">
        <v>208</v>
      </c>
    </row>
    <row r="25" spans="1:9" s="86" customFormat="1" ht="15.75" thickBot="1" x14ac:dyDescent="0.3">
      <c r="A25" s="76" t="s">
        <v>101</v>
      </c>
      <c r="B25" s="96">
        <v>1312</v>
      </c>
      <c r="C25" s="97">
        <v>0.42454268292682928</v>
      </c>
      <c r="D25" s="97">
        <v>0.29573170731707316</v>
      </c>
      <c r="E25" s="97">
        <v>0.18216463414634146</v>
      </c>
      <c r="F25" s="97">
        <v>5.7164634146341466E-2</v>
      </c>
      <c r="G25" s="97">
        <v>4.0396341463414635E-2</v>
      </c>
      <c r="H25" s="99">
        <v>2.7580030487804876</v>
      </c>
      <c r="I25"/>
    </row>
    <row r="26" spans="1:9" ht="15.75" thickTop="1" x14ac:dyDescent="0.25">
      <c r="H26" s="44"/>
    </row>
    <row r="27" spans="1:9" x14ac:dyDescent="0.25">
      <c r="H27" s="44"/>
    </row>
    <row r="28" spans="1:9" x14ac:dyDescent="0.25">
      <c r="H28" s="44"/>
    </row>
    <row r="29" spans="1:9" s="114" customFormat="1" ht="43.5" customHeight="1" x14ac:dyDescent="0.25">
      <c r="A29" s="113" t="s">
        <v>31</v>
      </c>
      <c r="B29" s="113" t="s">
        <v>115</v>
      </c>
      <c r="C29" s="13" t="s" vm="29">
        <v>63</v>
      </c>
      <c r="D29" s="18" t="s" vm="30">
        <v>64</v>
      </c>
      <c r="E29" s="18" t="s" vm="31">
        <v>65</v>
      </c>
      <c r="F29" s="18" t="s" vm="32">
        <v>66</v>
      </c>
      <c r="G29" s="18" t="s">
        <v>67</v>
      </c>
      <c r="H29" s="132" t="s">
        <v>181</v>
      </c>
    </row>
    <row r="30" spans="1:9" x14ac:dyDescent="0.25">
      <c r="A30" s="40"/>
      <c r="B30" s="40"/>
      <c r="C30" s="40" t="s">
        <v>96</v>
      </c>
      <c r="D30" s="40" t="s">
        <v>96</v>
      </c>
      <c r="E30" s="40" t="s">
        <v>96</v>
      </c>
      <c r="F30" s="40" t="s">
        <v>96</v>
      </c>
      <c r="G30" s="40" t="s">
        <v>96</v>
      </c>
      <c r="H30" s="110"/>
    </row>
    <row r="31" spans="1:9" x14ac:dyDescent="0.25">
      <c r="A31" s="39" t="s">
        <v>212</v>
      </c>
      <c r="B31" s="258" t="s">
        <v>208</v>
      </c>
      <c r="C31" s="274" t="s">
        <v>208</v>
      </c>
      <c r="D31" s="274" t="s">
        <v>208</v>
      </c>
      <c r="E31" s="274" t="s">
        <v>208</v>
      </c>
      <c r="F31" s="274" t="s">
        <v>208</v>
      </c>
      <c r="G31" s="274" t="s">
        <v>208</v>
      </c>
      <c r="H31" s="275" t="s">
        <v>208</v>
      </c>
    </row>
    <row r="32" spans="1:9" x14ac:dyDescent="0.25">
      <c r="A32" s="39" t="s" vm="1">
        <v>2</v>
      </c>
      <c r="B32" s="258" t="s">
        <v>208</v>
      </c>
      <c r="C32" s="274" t="s">
        <v>208</v>
      </c>
      <c r="D32" s="274" t="s">
        <v>208</v>
      </c>
      <c r="E32" s="274" t="s">
        <v>208</v>
      </c>
      <c r="F32" s="274" t="s">
        <v>208</v>
      </c>
      <c r="G32" s="274" t="s">
        <v>208</v>
      </c>
      <c r="H32" s="275" t="s">
        <v>208</v>
      </c>
    </row>
    <row r="33" spans="1:8" x14ac:dyDescent="0.25">
      <c r="A33" s="39" t="s" vm="2">
        <v>3</v>
      </c>
      <c r="B33" s="258" t="s">
        <v>208</v>
      </c>
      <c r="C33" s="274" t="s">
        <v>208</v>
      </c>
      <c r="D33" s="274" t="s">
        <v>208</v>
      </c>
      <c r="E33" s="274" t="s">
        <v>208</v>
      </c>
      <c r="F33" s="274" t="s">
        <v>208</v>
      </c>
      <c r="G33" s="274" t="s">
        <v>208</v>
      </c>
      <c r="H33" s="275" t="s">
        <v>208</v>
      </c>
    </row>
    <row r="34" spans="1:8" x14ac:dyDescent="0.25">
      <c r="A34" s="39" t="s">
        <v>282</v>
      </c>
      <c r="B34" s="258" t="s">
        <v>290</v>
      </c>
      <c r="C34" s="274" t="s">
        <v>290</v>
      </c>
      <c r="D34" s="274" t="s">
        <v>290</v>
      </c>
      <c r="E34" s="274" t="s">
        <v>290</v>
      </c>
      <c r="F34" s="274" t="s">
        <v>290</v>
      </c>
      <c r="G34" s="274" t="s">
        <v>290</v>
      </c>
      <c r="H34" s="275" t="s">
        <v>290</v>
      </c>
    </row>
    <row r="35" spans="1:8" x14ac:dyDescent="0.25">
      <c r="A35" s="39" t="s">
        <v>207</v>
      </c>
      <c r="B35" s="258" t="s">
        <v>208</v>
      </c>
      <c r="C35" s="274" t="s">
        <v>208</v>
      </c>
      <c r="D35" s="274" t="s">
        <v>208</v>
      </c>
      <c r="E35" s="274" t="s">
        <v>208</v>
      </c>
      <c r="F35" s="274" t="s">
        <v>208</v>
      </c>
      <c r="G35" s="274" t="s">
        <v>208</v>
      </c>
      <c r="H35" s="275" t="s">
        <v>208</v>
      </c>
    </row>
    <row r="36" spans="1:8" x14ac:dyDescent="0.25">
      <c r="A36" s="39" t="s" vm="4">
        <v>5</v>
      </c>
      <c r="B36" s="258" t="s">
        <v>208</v>
      </c>
      <c r="C36" s="274" t="s">
        <v>208</v>
      </c>
      <c r="D36" s="274" t="s">
        <v>208</v>
      </c>
      <c r="E36" s="274" t="s">
        <v>208</v>
      </c>
      <c r="F36" s="274" t="s">
        <v>208</v>
      </c>
      <c r="G36" s="274" t="s">
        <v>208</v>
      </c>
      <c r="H36" s="275" t="s">
        <v>208</v>
      </c>
    </row>
    <row r="37" spans="1:8" x14ac:dyDescent="0.25">
      <c r="A37" s="39" t="s" vm="5">
        <v>6</v>
      </c>
      <c r="B37" s="258" t="s">
        <v>290</v>
      </c>
      <c r="C37" s="274" t="s">
        <v>290</v>
      </c>
      <c r="D37" s="274" t="s">
        <v>290</v>
      </c>
      <c r="E37" s="274" t="s">
        <v>290</v>
      </c>
      <c r="F37" s="274" t="s">
        <v>290</v>
      </c>
      <c r="G37" s="274" t="s">
        <v>290</v>
      </c>
      <c r="H37" s="275" t="s">
        <v>290</v>
      </c>
    </row>
    <row r="38" spans="1:8" x14ac:dyDescent="0.25">
      <c r="A38" s="39" t="s" vm="6">
        <v>7</v>
      </c>
      <c r="B38" s="258" t="s">
        <v>208</v>
      </c>
      <c r="C38" s="274" t="s">
        <v>208</v>
      </c>
      <c r="D38" s="274" t="s">
        <v>208</v>
      </c>
      <c r="E38" s="274" t="s">
        <v>208</v>
      </c>
      <c r="F38" s="274" t="s">
        <v>208</v>
      </c>
      <c r="G38" s="274" t="s">
        <v>208</v>
      </c>
      <c r="H38" s="275" t="s">
        <v>208</v>
      </c>
    </row>
    <row r="39" spans="1:8" x14ac:dyDescent="0.25">
      <c r="A39" s="39" t="s" vm="7">
        <v>8</v>
      </c>
      <c r="B39" s="258" t="s">
        <v>208</v>
      </c>
      <c r="C39" s="274" t="s">
        <v>208</v>
      </c>
      <c r="D39" s="274" t="s">
        <v>208</v>
      </c>
      <c r="E39" s="274" t="s">
        <v>208</v>
      </c>
      <c r="F39" s="274" t="s">
        <v>208</v>
      </c>
      <c r="G39" s="274" t="s">
        <v>208</v>
      </c>
      <c r="H39" s="275" t="s">
        <v>208</v>
      </c>
    </row>
    <row r="40" spans="1:8" x14ac:dyDescent="0.25">
      <c r="A40" s="39" t="s">
        <v>213</v>
      </c>
      <c r="B40" s="258" t="s">
        <v>290</v>
      </c>
      <c r="C40" s="274" t="s">
        <v>290</v>
      </c>
      <c r="D40" s="274" t="s">
        <v>290</v>
      </c>
      <c r="E40" s="274" t="s">
        <v>290</v>
      </c>
      <c r="F40" s="274" t="s">
        <v>290</v>
      </c>
      <c r="G40" s="274" t="s">
        <v>290</v>
      </c>
      <c r="H40" s="275" t="s">
        <v>290</v>
      </c>
    </row>
    <row r="41" spans="1:8" x14ac:dyDescent="0.25">
      <c r="A41" s="39" t="s" vm="8">
        <v>9</v>
      </c>
      <c r="B41" s="258" t="s">
        <v>208</v>
      </c>
      <c r="C41" s="274" t="s">
        <v>208</v>
      </c>
      <c r="D41" s="274" t="s">
        <v>208</v>
      </c>
      <c r="E41" s="274" t="s">
        <v>208</v>
      </c>
      <c r="F41" s="274" t="s">
        <v>208</v>
      </c>
      <c r="G41" s="274" t="s">
        <v>208</v>
      </c>
      <c r="H41" s="275" t="s">
        <v>208</v>
      </c>
    </row>
    <row r="42" spans="1:8" x14ac:dyDescent="0.25">
      <c r="A42" s="39" t="s" vm="9">
        <v>10</v>
      </c>
      <c r="B42" s="258" t="s">
        <v>208</v>
      </c>
      <c r="C42" s="274" t="s">
        <v>208</v>
      </c>
      <c r="D42" s="274" t="s">
        <v>208</v>
      </c>
      <c r="E42" s="274" t="s">
        <v>208</v>
      </c>
      <c r="F42" s="274" t="s">
        <v>208</v>
      </c>
      <c r="G42" s="274" t="s">
        <v>208</v>
      </c>
      <c r="H42" s="275" t="s">
        <v>208</v>
      </c>
    </row>
    <row r="43" spans="1:8" x14ac:dyDescent="0.25">
      <c r="A43" s="39" t="s" vm="10">
        <v>11</v>
      </c>
      <c r="B43" s="258" t="s">
        <v>208</v>
      </c>
      <c r="C43" s="274" t="s">
        <v>208</v>
      </c>
      <c r="D43" s="274" t="s">
        <v>208</v>
      </c>
      <c r="E43" s="274" t="s">
        <v>208</v>
      </c>
      <c r="F43" s="274" t="s">
        <v>208</v>
      </c>
      <c r="G43" s="274" t="s">
        <v>208</v>
      </c>
      <c r="H43" s="275" t="s">
        <v>208</v>
      </c>
    </row>
    <row r="44" spans="1:8" x14ac:dyDescent="0.25">
      <c r="A44" s="39" t="s" vm="11">
        <v>12</v>
      </c>
      <c r="B44" s="258" t="s">
        <v>208</v>
      </c>
      <c r="C44" s="274" t="s">
        <v>208</v>
      </c>
      <c r="D44" s="274" t="s">
        <v>208</v>
      </c>
      <c r="E44" s="274" t="s">
        <v>208</v>
      </c>
      <c r="F44" s="274" t="s">
        <v>208</v>
      </c>
      <c r="G44" s="274" t="s">
        <v>208</v>
      </c>
      <c r="H44" s="275" t="s">
        <v>208</v>
      </c>
    </row>
    <row r="45" spans="1:8" x14ac:dyDescent="0.25">
      <c r="A45" s="39" t="s" vm="13">
        <v>14</v>
      </c>
      <c r="B45" s="258" t="s">
        <v>290</v>
      </c>
      <c r="C45" s="274" t="s">
        <v>290</v>
      </c>
      <c r="D45" s="274" t="s">
        <v>290</v>
      </c>
      <c r="E45" s="274" t="s">
        <v>290</v>
      </c>
      <c r="F45" s="274" t="s">
        <v>290</v>
      </c>
      <c r="G45" s="274" t="s">
        <v>290</v>
      </c>
      <c r="H45" s="275" t="s">
        <v>290</v>
      </c>
    </row>
    <row r="46" spans="1:8" x14ac:dyDescent="0.25">
      <c r="A46" s="39" t="s" vm="14">
        <v>15</v>
      </c>
      <c r="B46" s="258" t="s">
        <v>208</v>
      </c>
      <c r="C46" s="274" t="s">
        <v>208</v>
      </c>
      <c r="D46" s="274" t="s">
        <v>208</v>
      </c>
      <c r="E46" s="274" t="s">
        <v>208</v>
      </c>
      <c r="F46" s="274" t="s">
        <v>208</v>
      </c>
      <c r="G46" s="274" t="s">
        <v>208</v>
      </c>
      <c r="H46" s="275" t="s">
        <v>208</v>
      </c>
    </row>
    <row r="47" spans="1:8" x14ac:dyDescent="0.25">
      <c r="A47" s="39" t="s" vm="17">
        <v>18</v>
      </c>
      <c r="B47" s="258" t="s">
        <v>208</v>
      </c>
      <c r="C47" s="274" t="s">
        <v>208</v>
      </c>
      <c r="D47" s="274" t="s">
        <v>208</v>
      </c>
      <c r="E47" s="274" t="s">
        <v>208</v>
      </c>
      <c r="F47" s="274" t="s">
        <v>208</v>
      </c>
      <c r="G47" s="274" t="s">
        <v>208</v>
      </c>
      <c r="H47" s="275" t="s">
        <v>208</v>
      </c>
    </row>
    <row r="48" spans="1:8" x14ac:dyDescent="0.25">
      <c r="A48" s="39" t="s">
        <v>214</v>
      </c>
      <c r="B48" s="258" t="s">
        <v>208</v>
      </c>
      <c r="C48" s="274" t="s">
        <v>208</v>
      </c>
      <c r="D48" s="274" t="s">
        <v>208</v>
      </c>
      <c r="E48" s="274" t="s">
        <v>208</v>
      </c>
      <c r="F48" s="274" t="s">
        <v>208</v>
      </c>
      <c r="G48" s="274" t="s">
        <v>208</v>
      </c>
      <c r="H48" s="275" t="s">
        <v>208</v>
      </c>
    </row>
    <row r="49" spans="1:9" x14ac:dyDescent="0.25">
      <c r="A49" s="39" t="s" vm="19">
        <v>20</v>
      </c>
      <c r="B49" s="258" t="s">
        <v>208</v>
      </c>
      <c r="C49" s="274" t="s">
        <v>208</v>
      </c>
      <c r="D49" s="274" t="s">
        <v>208</v>
      </c>
      <c r="E49" s="274" t="s">
        <v>208</v>
      </c>
      <c r="F49" s="274" t="s">
        <v>208</v>
      </c>
      <c r="G49" s="274" t="s">
        <v>208</v>
      </c>
      <c r="H49" s="275" t="s">
        <v>208</v>
      </c>
    </row>
    <row r="50" spans="1:9" x14ac:dyDescent="0.25">
      <c r="A50" s="39" t="s" vm="20">
        <v>21</v>
      </c>
      <c r="B50" s="258" t="s">
        <v>208</v>
      </c>
      <c r="C50" s="274" t="s">
        <v>208</v>
      </c>
      <c r="D50" s="274" t="s">
        <v>208</v>
      </c>
      <c r="E50" s="274" t="s">
        <v>208</v>
      </c>
      <c r="F50" s="274" t="s">
        <v>208</v>
      </c>
      <c r="G50" s="274" t="s">
        <v>208</v>
      </c>
      <c r="H50" s="275" t="s">
        <v>208</v>
      </c>
    </row>
    <row r="51" spans="1:9" s="86" customFormat="1" ht="15.75" thickBot="1" x14ac:dyDescent="0.3">
      <c r="A51" s="76" t="s">
        <v>101</v>
      </c>
      <c r="B51" s="96">
        <v>86</v>
      </c>
      <c r="C51" s="97">
        <v>0.11627906976744186</v>
      </c>
      <c r="D51" s="97">
        <v>0.22093023255813954</v>
      </c>
      <c r="E51" s="97">
        <v>0.31395348837209303</v>
      </c>
      <c r="F51" s="97">
        <v>0.2558139534883721</v>
      </c>
      <c r="G51" s="97">
        <v>9.3023255813953487E-2</v>
      </c>
      <c r="H51" s="99">
        <v>5.9156976744186043</v>
      </c>
      <c r="I51"/>
    </row>
    <row r="52" spans="1:9" ht="15.75" thickTop="1" x14ac:dyDescent="0.25">
      <c r="H52" s="44"/>
    </row>
    <row r="53" spans="1:9" x14ac:dyDescent="0.25">
      <c r="H53" s="44"/>
    </row>
    <row r="54" spans="1:9" x14ac:dyDescent="0.25">
      <c r="H54" s="44"/>
    </row>
    <row r="55" spans="1:9" s="114" customFormat="1" ht="43.5" customHeight="1" x14ac:dyDescent="0.25">
      <c r="A55" s="111" t="s">
        <v>32</v>
      </c>
      <c r="B55" s="111" t="s">
        <v>115</v>
      </c>
      <c r="C55" s="13" t="s" vm="29">
        <v>63</v>
      </c>
      <c r="D55" s="18" t="s" vm="30">
        <v>64</v>
      </c>
      <c r="E55" s="18" t="s" vm="31">
        <v>65</v>
      </c>
      <c r="F55" s="18" t="s" vm="32">
        <v>66</v>
      </c>
      <c r="G55" s="18" t="s">
        <v>67</v>
      </c>
      <c r="H55" s="132" t="s">
        <v>181</v>
      </c>
    </row>
    <row r="56" spans="1:9" x14ac:dyDescent="0.25">
      <c r="A56" s="95"/>
      <c r="B56" s="95"/>
      <c r="C56" s="40" t="s">
        <v>96</v>
      </c>
      <c r="D56" s="40" t="s">
        <v>96</v>
      </c>
      <c r="E56" s="40" t="s">
        <v>96</v>
      </c>
      <c r="F56" s="40" t="s">
        <v>96</v>
      </c>
      <c r="G56" s="40" t="s">
        <v>96</v>
      </c>
      <c r="H56" s="110"/>
    </row>
    <row r="57" spans="1:9" x14ac:dyDescent="0.25">
      <c r="A57" s="39" t="s">
        <v>212</v>
      </c>
      <c r="B57" s="35" t="s">
        <v>208</v>
      </c>
      <c r="C57" s="36" t="s">
        <v>208</v>
      </c>
      <c r="D57" s="36" t="s">
        <v>208</v>
      </c>
      <c r="E57" s="36" t="s">
        <v>208</v>
      </c>
      <c r="F57" s="36" t="s">
        <v>208</v>
      </c>
      <c r="G57" s="36" t="s">
        <v>208</v>
      </c>
      <c r="H57" s="44" t="s">
        <v>208</v>
      </c>
    </row>
    <row r="58" spans="1:9" x14ac:dyDescent="0.25">
      <c r="A58" s="39" t="s" vm="1">
        <v>2</v>
      </c>
      <c r="B58" s="35" t="s">
        <v>208</v>
      </c>
      <c r="C58" s="36" t="s">
        <v>208</v>
      </c>
      <c r="D58" s="36" t="s">
        <v>208</v>
      </c>
      <c r="E58" s="36" t="s">
        <v>208</v>
      </c>
      <c r="F58" s="36" t="s">
        <v>208</v>
      </c>
      <c r="G58" s="36" t="s">
        <v>208</v>
      </c>
      <c r="H58" s="44" t="s">
        <v>208</v>
      </c>
    </row>
    <row r="59" spans="1:9" x14ac:dyDescent="0.25">
      <c r="A59" s="39" t="s" vm="2">
        <v>3</v>
      </c>
      <c r="B59" s="35" t="s">
        <v>208</v>
      </c>
      <c r="C59" s="36" t="s">
        <v>208</v>
      </c>
      <c r="D59" s="36" t="s">
        <v>208</v>
      </c>
      <c r="E59" s="36" t="s">
        <v>208</v>
      </c>
      <c r="F59" s="36" t="s">
        <v>208</v>
      </c>
      <c r="G59" s="36" t="s">
        <v>208</v>
      </c>
      <c r="H59" s="44" t="s">
        <v>208</v>
      </c>
    </row>
    <row r="60" spans="1:9" x14ac:dyDescent="0.25">
      <c r="A60" s="39" t="s">
        <v>282</v>
      </c>
      <c r="B60" s="35" t="s">
        <v>208</v>
      </c>
      <c r="C60" s="36" t="s">
        <v>208</v>
      </c>
      <c r="D60" s="36" t="s">
        <v>208</v>
      </c>
      <c r="E60" s="36" t="s">
        <v>208</v>
      </c>
      <c r="F60" s="36" t="s">
        <v>208</v>
      </c>
      <c r="G60" s="36" t="s">
        <v>208</v>
      </c>
      <c r="H60" s="44" t="s">
        <v>208</v>
      </c>
    </row>
    <row r="61" spans="1:9" x14ac:dyDescent="0.25">
      <c r="A61" s="39" t="s">
        <v>207</v>
      </c>
      <c r="B61" s="35" t="s">
        <v>208</v>
      </c>
      <c r="C61" s="36" t="s">
        <v>208</v>
      </c>
      <c r="D61" s="36" t="s">
        <v>208</v>
      </c>
      <c r="E61" s="36" t="s">
        <v>208</v>
      </c>
      <c r="F61" s="36" t="s">
        <v>208</v>
      </c>
      <c r="G61" s="36" t="s">
        <v>208</v>
      </c>
      <c r="H61" s="44" t="s">
        <v>208</v>
      </c>
    </row>
    <row r="62" spans="1:9" x14ac:dyDescent="0.25">
      <c r="A62" s="39" t="s" vm="4">
        <v>5</v>
      </c>
      <c r="B62" s="35" t="s">
        <v>208</v>
      </c>
      <c r="C62" s="36" t="s">
        <v>208</v>
      </c>
      <c r="D62" s="36" t="s">
        <v>208</v>
      </c>
      <c r="E62" s="36" t="s">
        <v>208</v>
      </c>
      <c r="F62" s="36" t="s">
        <v>208</v>
      </c>
      <c r="G62" s="36" t="s">
        <v>208</v>
      </c>
      <c r="H62" s="44" t="s">
        <v>208</v>
      </c>
    </row>
    <row r="63" spans="1:9" x14ac:dyDescent="0.25">
      <c r="A63" s="39" t="s" vm="5">
        <v>6</v>
      </c>
      <c r="B63" s="35">
        <v>0</v>
      </c>
      <c r="C63" s="36">
        <v>0</v>
      </c>
      <c r="D63" s="36">
        <v>0</v>
      </c>
      <c r="E63" s="36">
        <v>0</v>
      </c>
      <c r="F63" s="36">
        <v>0</v>
      </c>
      <c r="G63" s="36">
        <v>0</v>
      </c>
      <c r="H63" s="44" t="s">
        <v>199</v>
      </c>
    </row>
    <row r="64" spans="1:9" x14ac:dyDescent="0.25">
      <c r="A64" s="39" t="s" vm="6">
        <v>7</v>
      </c>
      <c r="B64" s="35">
        <v>74</v>
      </c>
      <c r="C64" s="36">
        <v>0.36486486486486486</v>
      </c>
      <c r="D64" s="36">
        <v>0.51351351351351349</v>
      </c>
      <c r="E64" s="36">
        <v>9.45945945945946E-2</v>
      </c>
      <c r="F64" s="36">
        <v>1.3513513513513514E-2</v>
      </c>
      <c r="G64" s="36">
        <v>1.3513513513513514E-2</v>
      </c>
      <c r="H64" s="44">
        <v>1.5675675675675675</v>
      </c>
    </row>
    <row r="65" spans="1:9" x14ac:dyDescent="0.25">
      <c r="A65" s="39" t="s" vm="7">
        <v>8</v>
      </c>
      <c r="B65" s="35">
        <v>730</v>
      </c>
      <c r="C65" s="36">
        <v>0.71643835616438356</v>
      </c>
      <c r="D65" s="36">
        <v>0.24657534246575341</v>
      </c>
      <c r="E65" s="36">
        <v>3.287671232876712E-2</v>
      </c>
      <c r="F65" s="36">
        <v>4.10958904109589E-3</v>
      </c>
      <c r="G65" s="36">
        <v>0</v>
      </c>
      <c r="H65" s="44">
        <v>0.83493150684931505</v>
      </c>
    </row>
    <row r="66" spans="1:9" x14ac:dyDescent="0.25">
      <c r="A66" s="39" t="s">
        <v>213</v>
      </c>
      <c r="B66" s="35" t="s">
        <v>290</v>
      </c>
      <c r="C66" s="36" t="s">
        <v>290</v>
      </c>
      <c r="D66" s="36" t="s">
        <v>290</v>
      </c>
      <c r="E66" s="36" t="s">
        <v>290</v>
      </c>
      <c r="F66" s="36" t="s">
        <v>290</v>
      </c>
      <c r="G66" s="36" t="s">
        <v>290</v>
      </c>
      <c r="H66" s="44" t="s">
        <v>290</v>
      </c>
    </row>
    <row r="67" spans="1:9" x14ac:dyDescent="0.25">
      <c r="A67" s="39" t="s" vm="8">
        <v>9</v>
      </c>
      <c r="B67" s="35" t="s">
        <v>208</v>
      </c>
      <c r="C67" s="36" t="s">
        <v>208</v>
      </c>
      <c r="D67" s="36" t="s">
        <v>208</v>
      </c>
      <c r="E67" s="36" t="s">
        <v>208</v>
      </c>
      <c r="F67" s="36" t="s">
        <v>208</v>
      </c>
      <c r="G67" s="36" t="s">
        <v>208</v>
      </c>
      <c r="H67" s="44" t="s">
        <v>208</v>
      </c>
    </row>
    <row r="68" spans="1:9" x14ac:dyDescent="0.25">
      <c r="A68" s="39" t="s" vm="9">
        <v>10</v>
      </c>
      <c r="B68" s="35">
        <v>0</v>
      </c>
      <c r="C68" s="36">
        <v>0</v>
      </c>
      <c r="D68" s="36">
        <v>0</v>
      </c>
      <c r="E68" s="36">
        <v>0</v>
      </c>
      <c r="F68" s="36">
        <v>0</v>
      </c>
      <c r="G68" s="36">
        <v>0</v>
      </c>
      <c r="H68" s="44" t="s">
        <v>199</v>
      </c>
    </row>
    <row r="69" spans="1:9" x14ac:dyDescent="0.25">
      <c r="A69" s="39" t="s" vm="10">
        <v>11</v>
      </c>
      <c r="B69" s="35" t="s">
        <v>208</v>
      </c>
      <c r="C69" s="36" t="s">
        <v>208</v>
      </c>
      <c r="D69" s="36" t="s">
        <v>208</v>
      </c>
      <c r="E69" s="36" t="s">
        <v>208</v>
      </c>
      <c r="F69" s="36" t="s">
        <v>208</v>
      </c>
      <c r="G69" s="36" t="s">
        <v>208</v>
      </c>
      <c r="H69" s="44" t="s">
        <v>208</v>
      </c>
    </row>
    <row r="70" spans="1:9" x14ac:dyDescent="0.25">
      <c r="A70" s="39" t="s" vm="11">
        <v>12</v>
      </c>
      <c r="B70" s="35">
        <v>52</v>
      </c>
      <c r="C70" s="36">
        <v>0.26923076923076922</v>
      </c>
      <c r="D70" s="36">
        <v>0.63461538461538458</v>
      </c>
      <c r="E70" s="36">
        <v>3.8461538461538464E-2</v>
      </c>
      <c r="F70" s="36">
        <v>5.7692307692307696E-2</v>
      </c>
      <c r="G70" s="36">
        <v>0</v>
      </c>
      <c r="H70" s="44">
        <v>1.6009615384615385</v>
      </c>
    </row>
    <row r="71" spans="1:9" x14ac:dyDescent="0.25">
      <c r="A71" s="39" t="s" vm="13">
        <v>14</v>
      </c>
      <c r="B71" s="35" t="s">
        <v>290</v>
      </c>
      <c r="C71" s="36" t="s">
        <v>290</v>
      </c>
      <c r="D71" s="36" t="s">
        <v>290</v>
      </c>
      <c r="E71" s="36" t="s">
        <v>290</v>
      </c>
      <c r="F71" s="36" t="s">
        <v>290</v>
      </c>
      <c r="G71" s="36" t="s">
        <v>290</v>
      </c>
      <c r="H71" s="44" t="s">
        <v>290</v>
      </c>
    </row>
    <row r="72" spans="1:9" x14ac:dyDescent="0.25">
      <c r="A72" s="39" t="s" vm="14">
        <v>15</v>
      </c>
      <c r="B72" s="35">
        <v>0</v>
      </c>
      <c r="C72" s="36">
        <v>0</v>
      </c>
      <c r="D72" s="36">
        <v>0</v>
      </c>
      <c r="E72" s="36">
        <v>0</v>
      </c>
      <c r="F72" s="36">
        <v>0</v>
      </c>
      <c r="G72" s="36">
        <v>0</v>
      </c>
      <c r="H72" s="44" t="s">
        <v>199</v>
      </c>
    </row>
    <row r="73" spans="1:9" x14ac:dyDescent="0.25">
      <c r="A73" s="39" t="s" vm="17">
        <v>18</v>
      </c>
      <c r="B73" s="35" t="s">
        <v>208</v>
      </c>
      <c r="C73" s="36" t="s">
        <v>208</v>
      </c>
      <c r="D73" s="36" t="s">
        <v>208</v>
      </c>
      <c r="E73" s="36" t="s">
        <v>208</v>
      </c>
      <c r="F73" s="36" t="s">
        <v>208</v>
      </c>
      <c r="G73" s="36" t="s">
        <v>208</v>
      </c>
      <c r="H73" s="44" t="s">
        <v>208</v>
      </c>
    </row>
    <row r="74" spans="1:9" x14ac:dyDescent="0.25">
      <c r="A74" s="39" t="s">
        <v>214</v>
      </c>
      <c r="B74" s="35" t="s">
        <v>208</v>
      </c>
      <c r="C74" s="36" t="s">
        <v>208</v>
      </c>
      <c r="D74" s="36" t="s">
        <v>208</v>
      </c>
      <c r="E74" s="36" t="s">
        <v>208</v>
      </c>
      <c r="F74" s="36" t="s">
        <v>208</v>
      </c>
      <c r="G74" s="36" t="s">
        <v>208</v>
      </c>
      <c r="H74" s="44" t="s">
        <v>208</v>
      </c>
    </row>
    <row r="75" spans="1:9" x14ac:dyDescent="0.25">
      <c r="A75" s="39" t="s" vm="19">
        <v>20</v>
      </c>
      <c r="B75" s="35" t="s">
        <v>208</v>
      </c>
      <c r="C75" s="36" t="s">
        <v>208</v>
      </c>
      <c r="D75" s="36" t="s">
        <v>208</v>
      </c>
      <c r="E75" s="36" t="s">
        <v>208</v>
      </c>
      <c r="F75" s="36" t="s">
        <v>208</v>
      </c>
      <c r="G75" s="36" t="s">
        <v>208</v>
      </c>
      <c r="H75" s="44" t="s">
        <v>208</v>
      </c>
    </row>
    <row r="76" spans="1:9" x14ac:dyDescent="0.25">
      <c r="A76" s="39" t="s" vm="20">
        <v>21</v>
      </c>
      <c r="B76" s="35" t="s">
        <v>208</v>
      </c>
      <c r="C76" s="36" t="s">
        <v>208</v>
      </c>
      <c r="D76" s="36" t="s">
        <v>208</v>
      </c>
      <c r="E76" s="36" t="s">
        <v>208</v>
      </c>
      <c r="F76" s="36" t="s">
        <v>208</v>
      </c>
      <c r="G76" s="36" t="s">
        <v>208</v>
      </c>
      <c r="H76" s="44" t="s">
        <v>208</v>
      </c>
    </row>
    <row r="77" spans="1:9" s="86" customFormat="1" ht="15.75" thickBot="1" x14ac:dyDescent="0.3">
      <c r="A77" s="76" t="s">
        <v>101</v>
      </c>
      <c r="B77" s="96">
        <v>968</v>
      </c>
      <c r="C77" s="97">
        <v>0.625</v>
      </c>
      <c r="D77" s="97">
        <v>0.31301652892561982</v>
      </c>
      <c r="E77" s="97">
        <v>4.9586776859504134E-2</v>
      </c>
      <c r="F77" s="97">
        <v>1.1363636363636364E-2</v>
      </c>
      <c r="G77" s="97">
        <v>1.0330578512396695E-3</v>
      </c>
      <c r="H77" s="99">
        <v>1.0229855371900827</v>
      </c>
      <c r="I77"/>
    </row>
    <row r="78" spans="1:9" ht="15.75" thickTop="1" x14ac:dyDescent="0.25">
      <c r="H78" s="44"/>
    </row>
    <row r="79" spans="1:9" x14ac:dyDescent="0.25">
      <c r="H79" s="44"/>
    </row>
    <row r="80" spans="1:9" x14ac:dyDescent="0.25">
      <c r="H80" s="44"/>
    </row>
    <row r="81" spans="1:8" s="114" customFormat="1" ht="43.5" customHeight="1" x14ac:dyDescent="0.25">
      <c r="A81" s="111" t="s">
        <v>33</v>
      </c>
      <c r="B81" s="111" t="s">
        <v>115</v>
      </c>
      <c r="C81" s="13" t="s" vm="29">
        <v>63</v>
      </c>
      <c r="D81" s="18" t="s" vm="30">
        <v>64</v>
      </c>
      <c r="E81" s="18" t="s" vm="31">
        <v>65</v>
      </c>
      <c r="F81" s="18" t="s" vm="32">
        <v>66</v>
      </c>
      <c r="G81" s="18" t="s">
        <v>67</v>
      </c>
      <c r="H81" s="132" t="s">
        <v>181</v>
      </c>
    </row>
    <row r="82" spans="1:8" x14ac:dyDescent="0.25">
      <c r="A82" s="95"/>
      <c r="B82" s="95"/>
      <c r="C82" s="40" t="s">
        <v>96</v>
      </c>
      <c r="D82" s="40" t="s">
        <v>96</v>
      </c>
      <c r="E82" s="40" t="s">
        <v>96</v>
      </c>
      <c r="F82" s="40" t="s">
        <v>96</v>
      </c>
      <c r="G82" s="40" t="s">
        <v>96</v>
      </c>
      <c r="H82" s="110"/>
    </row>
    <row r="83" spans="1:8" x14ac:dyDescent="0.25">
      <c r="A83" s="39" t="s">
        <v>212</v>
      </c>
      <c r="B83" s="35" t="s">
        <v>208</v>
      </c>
      <c r="C83" s="36" t="s">
        <v>208</v>
      </c>
      <c r="D83" s="36" t="s">
        <v>208</v>
      </c>
      <c r="E83" s="36" t="s">
        <v>208</v>
      </c>
      <c r="F83" s="36" t="s">
        <v>208</v>
      </c>
      <c r="G83" s="36" t="s">
        <v>208</v>
      </c>
      <c r="H83" s="44" t="s">
        <v>208</v>
      </c>
    </row>
    <row r="84" spans="1:8" x14ac:dyDescent="0.25">
      <c r="A84" s="39" t="s" vm="1">
        <v>2</v>
      </c>
      <c r="B84" s="35" t="s">
        <v>290</v>
      </c>
      <c r="C84" s="36" t="s">
        <v>290</v>
      </c>
      <c r="D84" s="36" t="s">
        <v>290</v>
      </c>
      <c r="E84" s="36" t="s">
        <v>290</v>
      </c>
      <c r="F84" s="36" t="s">
        <v>290</v>
      </c>
      <c r="G84" s="36" t="s">
        <v>290</v>
      </c>
      <c r="H84" s="44" t="s">
        <v>290</v>
      </c>
    </row>
    <row r="85" spans="1:8" x14ac:dyDescent="0.25">
      <c r="A85" s="39" t="s" vm="2">
        <v>3</v>
      </c>
      <c r="B85" s="35" t="s">
        <v>208</v>
      </c>
      <c r="C85" s="36" t="s">
        <v>208</v>
      </c>
      <c r="D85" s="36" t="s">
        <v>208</v>
      </c>
      <c r="E85" s="36" t="s">
        <v>208</v>
      </c>
      <c r="F85" s="36" t="s">
        <v>208</v>
      </c>
      <c r="G85" s="36" t="s">
        <v>208</v>
      </c>
      <c r="H85" s="44" t="s">
        <v>208</v>
      </c>
    </row>
    <row r="86" spans="1:8" x14ac:dyDescent="0.25">
      <c r="A86" s="39" t="s">
        <v>282</v>
      </c>
      <c r="B86" s="35">
        <v>160</v>
      </c>
      <c r="C86" s="36">
        <v>0.34375</v>
      </c>
      <c r="D86" s="36">
        <v>0.48749999999999999</v>
      </c>
      <c r="E86" s="36">
        <v>0.1125</v>
      </c>
      <c r="F86" s="36">
        <v>4.3749999999999997E-2</v>
      </c>
      <c r="G86" s="36">
        <v>1.2500000000000001E-2</v>
      </c>
      <c r="H86" s="44">
        <v>1.85</v>
      </c>
    </row>
    <row r="87" spans="1:8" x14ac:dyDescent="0.25">
      <c r="A87" s="39" t="s">
        <v>207</v>
      </c>
      <c r="B87" s="35">
        <v>0</v>
      </c>
      <c r="C87" s="36">
        <v>0</v>
      </c>
      <c r="D87" s="36">
        <v>0</v>
      </c>
      <c r="E87" s="36">
        <v>0</v>
      </c>
      <c r="F87" s="36">
        <v>0</v>
      </c>
      <c r="G87" s="36">
        <v>0</v>
      </c>
      <c r="H87" s="44" t="s">
        <v>199</v>
      </c>
    </row>
    <row r="88" spans="1:8" x14ac:dyDescent="0.25">
      <c r="A88" s="39" t="s" vm="4">
        <v>5</v>
      </c>
      <c r="B88" s="35" t="s">
        <v>208</v>
      </c>
      <c r="C88" s="36" t="s">
        <v>208</v>
      </c>
      <c r="D88" s="36" t="s">
        <v>208</v>
      </c>
      <c r="E88" s="36" t="s">
        <v>208</v>
      </c>
      <c r="F88" s="36" t="s">
        <v>208</v>
      </c>
      <c r="G88" s="36" t="s">
        <v>208</v>
      </c>
      <c r="H88" s="44" t="s">
        <v>208</v>
      </c>
    </row>
    <row r="89" spans="1:8" x14ac:dyDescent="0.25">
      <c r="A89" s="39" t="s" vm="5">
        <v>6</v>
      </c>
      <c r="B89" s="35" t="s">
        <v>208</v>
      </c>
      <c r="C89" s="36" t="s">
        <v>208</v>
      </c>
      <c r="D89" s="36" t="s">
        <v>208</v>
      </c>
      <c r="E89" s="36" t="s">
        <v>208</v>
      </c>
      <c r="F89" s="36" t="s">
        <v>208</v>
      </c>
      <c r="G89" s="36" t="s">
        <v>208</v>
      </c>
      <c r="H89" s="44" t="s">
        <v>208</v>
      </c>
    </row>
    <row r="90" spans="1:8" x14ac:dyDescent="0.25">
      <c r="A90" s="39" t="s" vm="6">
        <v>7</v>
      </c>
      <c r="B90" s="35">
        <v>346</v>
      </c>
      <c r="C90" s="36">
        <v>0.32369942196531792</v>
      </c>
      <c r="D90" s="36">
        <v>0.57514450867052025</v>
      </c>
      <c r="E90" s="36">
        <v>7.8034682080924858E-2</v>
      </c>
      <c r="F90" s="36">
        <v>2.3121387283236993E-2</v>
      </c>
      <c r="G90" s="36">
        <v>0</v>
      </c>
      <c r="H90" s="44">
        <v>1.4010115606936415</v>
      </c>
    </row>
    <row r="91" spans="1:8" x14ac:dyDescent="0.25">
      <c r="A91" s="39" t="s" vm="7">
        <v>8</v>
      </c>
      <c r="B91" s="35" t="s">
        <v>208</v>
      </c>
      <c r="C91" s="36" t="s">
        <v>208</v>
      </c>
      <c r="D91" s="36" t="s">
        <v>208</v>
      </c>
      <c r="E91" s="36" t="s">
        <v>208</v>
      </c>
      <c r="F91" s="36" t="s">
        <v>208</v>
      </c>
      <c r="G91" s="36" t="s">
        <v>208</v>
      </c>
      <c r="H91" s="44" t="s">
        <v>208</v>
      </c>
    </row>
    <row r="92" spans="1:8" x14ac:dyDescent="0.25">
      <c r="A92" s="39" t="s">
        <v>213</v>
      </c>
      <c r="B92" s="35" t="s">
        <v>290</v>
      </c>
      <c r="C92" s="36" t="s">
        <v>290</v>
      </c>
      <c r="D92" s="36" t="s">
        <v>290</v>
      </c>
      <c r="E92" s="36" t="s">
        <v>290</v>
      </c>
      <c r="F92" s="36" t="s">
        <v>290</v>
      </c>
      <c r="G92" s="36" t="s">
        <v>290</v>
      </c>
      <c r="H92" s="44" t="s">
        <v>290</v>
      </c>
    </row>
    <row r="93" spans="1:8" x14ac:dyDescent="0.25">
      <c r="A93" s="39" t="s" vm="8">
        <v>9</v>
      </c>
      <c r="B93" s="35" t="s">
        <v>208</v>
      </c>
      <c r="C93" s="36" t="s">
        <v>208</v>
      </c>
      <c r="D93" s="36" t="s">
        <v>208</v>
      </c>
      <c r="E93" s="36" t="s">
        <v>208</v>
      </c>
      <c r="F93" s="36" t="s">
        <v>208</v>
      </c>
      <c r="G93" s="36" t="s">
        <v>208</v>
      </c>
      <c r="H93" s="44" t="s">
        <v>208</v>
      </c>
    </row>
    <row r="94" spans="1:8" x14ac:dyDescent="0.25">
      <c r="A94" s="39" t="s" vm="9">
        <v>10</v>
      </c>
      <c r="B94" s="35">
        <v>55</v>
      </c>
      <c r="C94" s="36">
        <v>0.89090909090909087</v>
      </c>
      <c r="D94" s="36">
        <v>7.2727272727272724E-2</v>
      </c>
      <c r="E94" s="36">
        <v>3.6363636363636362E-2</v>
      </c>
      <c r="F94" s="36">
        <v>0</v>
      </c>
      <c r="G94" s="36">
        <v>0</v>
      </c>
      <c r="H94" s="44">
        <v>0.68181818181818177</v>
      </c>
    </row>
    <row r="95" spans="1:8" x14ac:dyDescent="0.25">
      <c r="A95" s="39" t="s" vm="10">
        <v>11</v>
      </c>
      <c r="B95" s="35" t="s">
        <v>208</v>
      </c>
      <c r="C95" s="36" t="s">
        <v>208</v>
      </c>
      <c r="D95" s="36" t="s">
        <v>208</v>
      </c>
      <c r="E95" s="36" t="s">
        <v>208</v>
      </c>
      <c r="F95" s="36" t="s">
        <v>208</v>
      </c>
      <c r="G95" s="36" t="s">
        <v>208</v>
      </c>
      <c r="H95" s="44" t="s">
        <v>208</v>
      </c>
    </row>
    <row r="96" spans="1:8" x14ac:dyDescent="0.25">
      <c r="A96" s="39" t="s" vm="11">
        <v>12</v>
      </c>
      <c r="B96" s="35">
        <v>111</v>
      </c>
      <c r="C96" s="36">
        <v>0.31531531531531531</v>
      </c>
      <c r="D96" s="36">
        <v>0.47747747747747749</v>
      </c>
      <c r="E96" s="36">
        <v>0.16216216216216217</v>
      </c>
      <c r="F96" s="36">
        <v>4.5045045045045043E-2</v>
      </c>
      <c r="G96" s="36">
        <v>0</v>
      </c>
      <c r="H96" s="44">
        <v>1.8085585585585586</v>
      </c>
    </row>
    <row r="97" spans="1:9" x14ac:dyDescent="0.25">
      <c r="A97" s="39" t="s" vm="13">
        <v>14</v>
      </c>
      <c r="B97" s="35" t="s">
        <v>290</v>
      </c>
      <c r="C97" s="36" t="s">
        <v>290</v>
      </c>
      <c r="D97" s="36" t="s">
        <v>290</v>
      </c>
      <c r="E97" s="36" t="s">
        <v>290</v>
      </c>
      <c r="F97" s="36" t="s">
        <v>290</v>
      </c>
      <c r="G97" s="36" t="s">
        <v>290</v>
      </c>
      <c r="H97" s="44" t="s">
        <v>290</v>
      </c>
    </row>
    <row r="98" spans="1:9" x14ac:dyDescent="0.25">
      <c r="A98" s="39" t="s" vm="14">
        <v>15</v>
      </c>
      <c r="B98" s="35" t="s">
        <v>208</v>
      </c>
      <c r="C98" s="36" t="s">
        <v>208</v>
      </c>
      <c r="D98" s="36" t="s">
        <v>208</v>
      </c>
      <c r="E98" s="36" t="s">
        <v>208</v>
      </c>
      <c r="F98" s="36" t="s">
        <v>208</v>
      </c>
      <c r="G98" s="36" t="s">
        <v>208</v>
      </c>
      <c r="H98" s="44" t="s">
        <v>208</v>
      </c>
    </row>
    <row r="99" spans="1:9" x14ac:dyDescent="0.25">
      <c r="A99" s="39" t="s" vm="17">
        <v>18</v>
      </c>
      <c r="B99" s="35" t="s">
        <v>208</v>
      </c>
      <c r="C99" s="36" t="s">
        <v>208</v>
      </c>
      <c r="D99" s="36" t="s">
        <v>208</v>
      </c>
      <c r="E99" s="36" t="s">
        <v>208</v>
      </c>
      <c r="F99" s="36" t="s">
        <v>208</v>
      </c>
      <c r="G99" s="36" t="s">
        <v>208</v>
      </c>
      <c r="H99" s="44" t="s">
        <v>208</v>
      </c>
    </row>
    <row r="100" spans="1:9" x14ac:dyDescent="0.25">
      <c r="A100" s="39" t="s">
        <v>214</v>
      </c>
      <c r="B100" s="35">
        <v>865</v>
      </c>
      <c r="C100" s="36">
        <v>0.3583815028901734</v>
      </c>
      <c r="D100" s="36">
        <v>0.39653179190751447</v>
      </c>
      <c r="E100" s="36">
        <v>0.18497109826589594</v>
      </c>
      <c r="F100" s="36">
        <v>4.971098265895954E-2</v>
      </c>
      <c r="G100" s="36">
        <v>1.0404624277456647E-2</v>
      </c>
      <c r="H100" s="44">
        <v>2.1326589595375722</v>
      </c>
    </row>
    <row r="101" spans="1:9" x14ac:dyDescent="0.25">
      <c r="A101" s="39" t="s" vm="19">
        <v>20</v>
      </c>
      <c r="B101" s="35" t="s">
        <v>208</v>
      </c>
      <c r="C101" s="36" t="s">
        <v>208</v>
      </c>
      <c r="D101" s="36" t="s">
        <v>208</v>
      </c>
      <c r="E101" s="36" t="s">
        <v>208</v>
      </c>
      <c r="F101" s="36" t="s">
        <v>208</v>
      </c>
      <c r="G101" s="36" t="s">
        <v>208</v>
      </c>
      <c r="H101" s="44" t="s">
        <v>208</v>
      </c>
    </row>
    <row r="102" spans="1:9" x14ac:dyDescent="0.25">
      <c r="A102" s="39" t="s" vm="20">
        <v>21</v>
      </c>
      <c r="B102" s="35" t="s">
        <v>208</v>
      </c>
      <c r="C102" s="36" t="s">
        <v>208</v>
      </c>
      <c r="D102" s="36" t="s">
        <v>208</v>
      </c>
      <c r="E102" s="36" t="s">
        <v>208</v>
      </c>
      <c r="F102" s="36" t="s">
        <v>208</v>
      </c>
      <c r="G102" s="36" t="s">
        <v>208</v>
      </c>
      <c r="H102" s="44" t="s">
        <v>208</v>
      </c>
    </row>
    <row r="103" spans="1:9" s="86" customFormat="1" ht="15.75" thickBot="1" x14ac:dyDescent="0.3">
      <c r="A103" s="76" t="s">
        <v>101</v>
      </c>
      <c r="B103" s="96">
        <v>1713</v>
      </c>
      <c r="C103" s="97">
        <v>0.36077057793345008</v>
      </c>
      <c r="D103" s="97">
        <v>0.44016345592527728</v>
      </c>
      <c r="E103" s="97">
        <v>0.15002918855808522</v>
      </c>
      <c r="F103" s="97">
        <v>4.1447752481027438E-2</v>
      </c>
      <c r="G103" s="97">
        <v>7.5890251021599534E-3</v>
      </c>
      <c r="H103" s="99">
        <v>1.8823701109165207</v>
      </c>
      <c r="I103"/>
    </row>
    <row r="104" spans="1:9" ht="15.75" thickTop="1" x14ac:dyDescent="0.25">
      <c r="H104" s="44"/>
    </row>
    <row r="105" spans="1:9" x14ac:dyDescent="0.25">
      <c r="H105" s="44"/>
    </row>
    <row r="106" spans="1:9" x14ac:dyDescent="0.25">
      <c r="H106" s="44"/>
    </row>
    <row r="107" spans="1:9" s="114" customFormat="1" ht="43.5" customHeight="1" x14ac:dyDescent="0.25">
      <c r="A107" s="111" t="s">
        <v>34</v>
      </c>
      <c r="B107" s="111" t="s">
        <v>115</v>
      </c>
      <c r="C107" s="13" t="s" vm="29">
        <v>63</v>
      </c>
      <c r="D107" s="18" t="s" vm="30">
        <v>64</v>
      </c>
      <c r="E107" s="18" t="s" vm="31">
        <v>65</v>
      </c>
      <c r="F107" s="18" t="s" vm="32">
        <v>66</v>
      </c>
      <c r="G107" s="18" t="s">
        <v>67</v>
      </c>
      <c r="H107" s="132" t="s">
        <v>181</v>
      </c>
    </row>
    <row r="108" spans="1:9" x14ac:dyDescent="0.25">
      <c r="A108" s="95"/>
      <c r="B108" s="95"/>
      <c r="C108" s="40" t="s">
        <v>96</v>
      </c>
      <c r="D108" s="40" t="s">
        <v>96</v>
      </c>
      <c r="E108" s="40" t="s">
        <v>96</v>
      </c>
      <c r="F108" s="40" t="s">
        <v>96</v>
      </c>
      <c r="G108" s="40" t="s">
        <v>96</v>
      </c>
      <c r="H108" s="110"/>
    </row>
    <row r="109" spans="1:9" x14ac:dyDescent="0.25">
      <c r="A109" s="39" t="s">
        <v>212</v>
      </c>
      <c r="B109" s="35" t="s">
        <v>290</v>
      </c>
      <c r="C109" s="36" t="s">
        <v>290</v>
      </c>
      <c r="D109" s="36" t="s">
        <v>290</v>
      </c>
      <c r="E109" s="36" t="s">
        <v>290</v>
      </c>
      <c r="F109" s="36" t="s">
        <v>290</v>
      </c>
      <c r="G109" s="36" t="s">
        <v>290</v>
      </c>
      <c r="H109" s="44" t="s">
        <v>290</v>
      </c>
    </row>
    <row r="110" spans="1:9" x14ac:dyDescent="0.25">
      <c r="A110" s="39" t="s" vm="1">
        <v>2</v>
      </c>
      <c r="B110" s="35" t="s">
        <v>208</v>
      </c>
      <c r="C110" s="36" t="s">
        <v>208</v>
      </c>
      <c r="D110" s="36" t="s">
        <v>208</v>
      </c>
      <c r="E110" s="36" t="s">
        <v>208</v>
      </c>
      <c r="F110" s="36" t="s">
        <v>208</v>
      </c>
      <c r="G110" s="36" t="s">
        <v>208</v>
      </c>
      <c r="H110" s="44" t="s">
        <v>208</v>
      </c>
    </row>
    <row r="111" spans="1:9" x14ac:dyDescent="0.25">
      <c r="A111" s="39" t="s" vm="2">
        <v>3</v>
      </c>
      <c r="B111" s="35" t="s">
        <v>290</v>
      </c>
      <c r="C111" s="36" t="s">
        <v>290</v>
      </c>
      <c r="D111" s="36" t="s">
        <v>290</v>
      </c>
      <c r="E111" s="36" t="s">
        <v>290</v>
      </c>
      <c r="F111" s="36" t="s">
        <v>290</v>
      </c>
      <c r="G111" s="36" t="s">
        <v>290</v>
      </c>
      <c r="H111" s="44" t="s">
        <v>290</v>
      </c>
    </row>
    <row r="112" spans="1:9" x14ac:dyDescent="0.25">
      <c r="A112" s="39" t="s">
        <v>282</v>
      </c>
      <c r="B112" s="35" t="s">
        <v>208</v>
      </c>
      <c r="C112" s="36" t="s">
        <v>208</v>
      </c>
      <c r="D112" s="36" t="s">
        <v>208</v>
      </c>
      <c r="E112" s="36" t="s">
        <v>208</v>
      </c>
      <c r="F112" s="36" t="s">
        <v>208</v>
      </c>
      <c r="G112" s="36" t="s">
        <v>208</v>
      </c>
      <c r="H112" s="44" t="s">
        <v>208</v>
      </c>
    </row>
    <row r="113" spans="1:8" x14ac:dyDescent="0.25">
      <c r="A113" s="39" t="s">
        <v>207</v>
      </c>
      <c r="B113" s="35" t="s">
        <v>290</v>
      </c>
      <c r="C113" s="36" t="s">
        <v>290</v>
      </c>
      <c r="D113" s="36" t="s">
        <v>290</v>
      </c>
      <c r="E113" s="36" t="s">
        <v>290</v>
      </c>
      <c r="F113" s="36" t="s">
        <v>290</v>
      </c>
      <c r="G113" s="36" t="s">
        <v>290</v>
      </c>
      <c r="H113" s="44" t="s">
        <v>290</v>
      </c>
    </row>
    <row r="114" spans="1:8" x14ac:dyDescent="0.25">
      <c r="A114" s="39" t="s" vm="4">
        <v>5</v>
      </c>
      <c r="B114" s="35">
        <v>1780</v>
      </c>
      <c r="C114" s="36">
        <v>0.48426966292134832</v>
      </c>
      <c r="D114" s="36">
        <v>0.35898876404494384</v>
      </c>
      <c r="E114" s="36">
        <v>0.11853932584269664</v>
      </c>
      <c r="F114" s="36">
        <v>2.7528089887640449E-2</v>
      </c>
      <c r="G114" s="36">
        <v>1.0674157303370787E-2</v>
      </c>
      <c r="H114" s="44">
        <v>1.6858146067415731</v>
      </c>
    </row>
    <row r="115" spans="1:8" x14ac:dyDescent="0.25">
      <c r="A115" s="39" t="s" vm="5">
        <v>6</v>
      </c>
      <c r="B115" s="35">
        <v>153</v>
      </c>
      <c r="C115" s="36">
        <v>0.73856209150326801</v>
      </c>
      <c r="D115" s="36">
        <v>0.20261437908496732</v>
      </c>
      <c r="E115" s="36">
        <v>5.8823529411764705E-2</v>
      </c>
      <c r="F115" s="36">
        <v>0</v>
      </c>
      <c r="G115" s="36">
        <v>0</v>
      </c>
      <c r="H115" s="44">
        <v>0.85784313725490191</v>
      </c>
    </row>
    <row r="116" spans="1:8" x14ac:dyDescent="0.25">
      <c r="A116" s="39" t="s" vm="6">
        <v>7</v>
      </c>
      <c r="B116" s="35" t="s">
        <v>290</v>
      </c>
      <c r="C116" s="36" t="s">
        <v>290</v>
      </c>
      <c r="D116" s="36" t="s">
        <v>290</v>
      </c>
      <c r="E116" s="36" t="s">
        <v>290</v>
      </c>
      <c r="F116" s="36" t="s">
        <v>290</v>
      </c>
      <c r="G116" s="36" t="s">
        <v>290</v>
      </c>
      <c r="H116" s="44" t="s">
        <v>290</v>
      </c>
    </row>
    <row r="117" spans="1:8" x14ac:dyDescent="0.25">
      <c r="A117" s="39" t="s" vm="7">
        <v>8</v>
      </c>
      <c r="B117" s="35" t="s">
        <v>290</v>
      </c>
      <c r="C117" s="36" t="s">
        <v>290</v>
      </c>
      <c r="D117" s="36" t="s">
        <v>290</v>
      </c>
      <c r="E117" s="36" t="s">
        <v>290</v>
      </c>
      <c r="F117" s="36" t="s">
        <v>290</v>
      </c>
      <c r="G117" s="36" t="s">
        <v>290</v>
      </c>
      <c r="H117" s="44" t="s">
        <v>290</v>
      </c>
    </row>
    <row r="118" spans="1:8" x14ac:dyDescent="0.25">
      <c r="A118" s="39" t="s">
        <v>213</v>
      </c>
      <c r="B118" s="35" t="s">
        <v>208</v>
      </c>
      <c r="C118" s="36" t="s">
        <v>208</v>
      </c>
      <c r="D118" s="36" t="s">
        <v>208</v>
      </c>
      <c r="E118" s="36" t="s">
        <v>208</v>
      </c>
      <c r="F118" s="36" t="s">
        <v>208</v>
      </c>
      <c r="G118" s="36" t="s">
        <v>208</v>
      </c>
      <c r="H118" s="44" t="s">
        <v>208</v>
      </c>
    </row>
    <row r="119" spans="1:8" x14ac:dyDescent="0.25">
      <c r="A119" s="39" t="s" vm="8">
        <v>9</v>
      </c>
      <c r="B119" s="35">
        <v>107</v>
      </c>
      <c r="C119" s="36">
        <v>0.44859813084112149</v>
      </c>
      <c r="D119" s="36">
        <v>0.32710280373831774</v>
      </c>
      <c r="E119" s="36">
        <v>0.21495327102803738</v>
      </c>
      <c r="F119" s="36">
        <v>9.3457943925233638E-3</v>
      </c>
      <c r="G119" s="36">
        <v>0</v>
      </c>
      <c r="H119" s="44">
        <v>1.5771028037383177</v>
      </c>
    </row>
    <row r="120" spans="1:8" x14ac:dyDescent="0.25">
      <c r="A120" s="39" t="s" vm="9">
        <v>10</v>
      </c>
      <c r="B120" s="35">
        <v>660</v>
      </c>
      <c r="C120" s="36">
        <v>0.87575757575757573</v>
      </c>
      <c r="D120" s="36">
        <v>7.2727272727272724E-2</v>
      </c>
      <c r="E120" s="36">
        <v>3.9393939393939391E-2</v>
      </c>
      <c r="F120" s="36">
        <v>9.0909090909090905E-3</v>
      </c>
      <c r="G120" s="36">
        <v>3.0303030303030303E-3</v>
      </c>
      <c r="H120" s="44">
        <v>0.82272727272727275</v>
      </c>
    </row>
    <row r="121" spans="1:8" x14ac:dyDescent="0.25">
      <c r="A121" s="39" t="s" vm="10">
        <v>11</v>
      </c>
      <c r="B121" s="35" t="s">
        <v>290</v>
      </c>
      <c r="C121" s="36" t="s">
        <v>290</v>
      </c>
      <c r="D121" s="36" t="s">
        <v>290</v>
      </c>
      <c r="E121" s="36" t="s">
        <v>290</v>
      </c>
      <c r="F121" s="36" t="s">
        <v>290</v>
      </c>
      <c r="G121" s="36" t="s">
        <v>290</v>
      </c>
      <c r="H121" s="44" t="s">
        <v>290</v>
      </c>
    </row>
    <row r="122" spans="1:8" x14ac:dyDescent="0.25">
      <c r="A122" s="39" t="s" vm="11">
        <v>12</v>
      </c>
      <c r="B122" s="35">
        <v>140</v>
      </c>
      <c r="C122" s="36">
        <v>0.5714285714285714</v>
      </c>
      <c r="D122" s="36">
        <v>0.23571428571428571</v>
      </c>
      <c r="E122" s="36">
        <v>0.10714285714285714</v>
      </c>
      <c r="F122" s="36">
        <v>5.7142857142857141E-2</v>
      </c>
      <c r="G122" s="36">
        <v>2.8571428571428571E-2</v>
      </c>
      <c r="H122" s="44">
        <v>2.1232142857142855</v>
      </c>
    </row>
    <row r="123" spans="1:8" x14ac:dyDescent="0.25">
      <c r="A123" s="39" t="s" vm="13">
        <v>14</v>
      </c>
      <c r="B123" s="35" t="s">
        <v>290</v>
      </c>
      <c r="C123" s="36" t="s">
        <v>290</v>
      </c>
      <c r="D123" s="36" t="s">
        <v>290</v>
      </c>
      <c r="E123" s="36" t="s">
        <v>290</v>
      </c>
      <c r="F123" s="36" t="s">
        <v>290</v>
      </c>
      <c r="G123" s="36" t="s">
        <v>290</v>
      </c>
      <c r="H123" s="44" t="s">
        <v>290</v>
      </c>
    </row>
    <row r="124" spans="1:8" x14ac:dyDescent="0.25">
      <c r="A124" s="39" t="s" vm="14">
        <v>15</v>
      </c>
      <c r="B124" s="35">
        <v>173</v>
      </c>
      <c r="C124" s="36">
        <v>0.5780346820809249</v>
      </c>
      <c r="D124" s="36">
        <v>0.2774566473988439</v>
      </c>
      <c r="E124" s="36">
        <v>0.11560693641618497</v>
      </c>
      <c r="F124" s="36">
        <v>1.7341040462427744E-2</v>
      </c>
      <c r="G124" s="36">
        <v>1.1560693641618497E-2</v>
      </c>
      <c r="H124" s="44">
        <v>1.4624277456647399</v>
      </c>
    </row>
    <row r="125" spans="1:8" x14ac:dyDescent="0.25">
      <c r="A125" s="39" t="s" vm="17">
        <v>18</v>
      </c>
      <c r="B125" s="35" t="s">
        <v>290</v>
      </c>
      <c r="C125" s="36" t="s">
        <v>290</v>
      </c>
      <c r="D125" s="36" t="s">
        <v>290</v>
      </c>
      <c r="E125" s="36" t="s">
        <v>290</v>
      </c>
      <c r="F125" s="36" t="s">
        <v>290</v>
      </c>
      <c r="G125" s="36" t="s">
        <v>290</v>
      </c>
      <c r="H125" s="44" t="s">
        <v>290</v>
      </c>
    </row>
    <row r="126" spans="1:8" x14ac:dyDescent="0.25">
      <c r="A126" s="39" t="s">
        <v>214</v>
      </c>
      <c r="B126" s="35" t="s">
        <v>290</v>
      </c>
      <c r="C126" s="36" t="s">
        <v>290</v>
      </c>
      <c r="D126" s="36" t="s">
        <v>290</v>
      </c>
      <c r="E126" s="36" t="s">
        <v>290</v>
      </c>
      <c r="F126" s="36" t="s">
        <v>290</v>
      </c>
      <c r="G126" s="36" t="s">
        <v>290</v>
      </c>
      <c r="H126" s="44" t="s">
        <v>290</v>
      </c>
    </row>
    <row r="127" spans="1:8" x14ac:dyDescent="0.25">
      <c r="A127" s="39" t="s" vm="19">
        <v>20</v>
      </c>
      <c r="B127" s="35">
        <v>314</v>
      </c>
      <c r="C127" s="36">
        <v>0.65286624203821653</v>
      </c>
      <c r="D127" s="36">
        <v>0.2070063694267516</v>
      </c>
      <c r="E127" s="36">
        <v>0.10828025477707007</v>
      </c>
      <c r="F127" s="36">
        <v>1.9108280254777069E-2</v>
      </c>
      <c r="G127" s="36">
        <v>1.2738853503184714E-2</v>
      </c>
      <c r="H127" s="44">
        <v>1.4195859872611465</v>
      </c>
    </row>
    <row r="128" spans="1:8" x14ac:dyDescent="0.25">
      <c r="A128" s="39" t="s" vm="20">
        <v>21</v>
      </c>
      <c r="B128" s="35" t="s">
        <v>290</v>
      </c>
      <c r="C128" s="36" t="s">
        <v>290</v>
      </c>
      <c r="D128" s="36" t="s">
        <v>290</v>
      </c>
      <c r="E128" s="36" t="s">
        <v>290</v>
      </c>
      <c r="F128" s="36" t="s">
        <v>290</v>
      </c>
      <c r="G128" s="36" t="s">
        <v>290</v>
      </c>
      <c r="H128" s="44" t="s">
        <v>290</v>
      </c>
    </row>
    <row r="129" spans="1:9" s="86" customFormat="1" ht="15.75" thickBot="1" x14ac:dyDescent="0.3">
      <c r="A129" s="76" t="s">
        <v>101</v>
      </c>
      <c r="B129" s="96">
        <v>3384</v>
      </c>
      <c r="C129" s="97">
        <v>0.58983451536643028</v>
      </c>
      <c r="D129" s="97">
        <v>0.27098108747044919</v>
      </c>
      <c r="E129" s="97">
        <v>0.10520094562647754</v>
      </c>
      <c r="F129" s="97">
        <v>2.3936170212765957E-2</v>
      </c>
      <c r="G129" s="97">
        <v>1.0047281323877069E-2</v>
      </c>
      <c r="H129" s="99">
        <v>1.4968232860520094</v>
      </c>
      <c r="I129"/>
    </row>
    <row r="130" spans="1:9" ht="15.75" thickTop="1" x14ac:dyDescent="0.25">
      <c r="H130" s="44"/>
    </row>
    <row r="131" spans="1:9" x14ac:dyDescent="0.25">
      <c r="H131" s="44"/>
    </row>
    <row r="132" spans="1:9" x14ac:dyDescent="0.25">
      <c r="H132" s="44"/>
    </row>
    <row r="133" spans="1:9" s="114" customFormat="1" ht="43.5" customHeight="1" x14ac:dyDescent="0.25">
      <c r="A133" s="111" t="s">
        <v>35</v>
      </c>
      <c r="B133" s="111" t="s">
        <v>115</v>
      </c>
      <c r="C133" s="13" t="s" vm="29">
        <v>63</v>
      </c>
      <c r="D133" s="18" t="s" vm="30">
        <v>64</v>
      </c>
      <c r="E133" s="18" t="s" vm="31">
        <v>65</v>
      </c>
      <c r="F133" s="18" t="s" vm="32">
        <v>66</v>
      </c>
      <c r="G133" s="18" t="s">
        <v>67</v>
      </c>
      <c r="H133" s="132" t="s">
        <v>181</v>
      </c>
    </row>
    <row r="134" spans="1:9" x14ac:dyDescent="0.25">
      <c r="A134" s="95"/>
      <c r="B134" s="95"/>
      <c r="C134" s="40" t="s">
        <v>96</v>
      </c>
      <c r="D134" s="40" t="s">
        <v>96</v>
      </c>
      <c r="E134" s="40" t="s">
        <v>96</v>
      </c>
      <c r="F134" s="40" t="s">
        <v>96</v>
      </c>
      <c r="G134" s="40" t="s">
        <v>96</v>
      </c>
      <c r="H134" s="110"/>
    </row>
    <row r="135" spans="1:9" x14ac:dyDescent="0.25">
      <c r="A135" s="39" t="s">
        <v>212</v>
      </c>
      <c r="B135" s="35">
        <v>219</v>
      </c>
      <c r="C135" s="36">
        <v>0.99543378995433784</v>
      </c>
      <c r="D135" s="36">
        <v>4.5662100456621002E-3</v>
      </c>
      <c r="E135" s="36">
        <v>0</v>
      </c>
      <c r="F135" s="36">
        <v>0</v>
      </c>
      <c r="G135" s="36">
        <v>0</v>
      </c>
      <c r="H135" s="44">
        <v>0.50342465753424659</v>
      </c>
    </row>
    <row r="136" spans="1:9" x14ac:dyDescent="0.25">
      <c r="A136" s="39" t="s" vm="1">
        <v>2</v>
      </c>
      <c r="B136" s="35" t="s">
        <v>290</v>
      </c>
      <c r="C136" s="36" t="s">
        <v>290</v>
      </c>
      <c r="D136" s="36" t="s">
        <v>290</v>
      </c>
      <c r="E136" s="36" t="s">
        <v>290</v>
      </c>
      <c r="F136" s="36" t="s">
        <v>290</v>
      </c>
      <c r="G136" s="36" t="s">
        <v>290</v>
      </c>
      <c r="H136" s="44" t="s">
        <v>290</v>
      </c>
    </row>
    <row r="137" spans="1:9" x14ac:dyDescent="0.25">
      <c r="A137" s="39" t="s" vm="2">
        <v>3</v>
      </c>
      <c r="B137" s="35" t="s">
        <v>290</v>
      </c>
      <c r="C137" s="36" t="s">
        <v>290</v>
      </c>
      <c r="D137" s="36" t="s">
        <v>290</v>
      </c>
      <c r="E137" s="36" t="s">
        <v>290</v>
      </c>
      <c r="F137" s="36" t="s">
        <v>290</v>
      </c>
      <c r="G137" s="36" t="s">
        <v>290</v>
      </c>
      <c r="H137" s="44" t="s">
        <v>290</v>
      </c>
    </row>
    <row r="138" spans="1:9" x14ac:dyDescent="0.25">
      <c r="A138" s="39" t="s">
        <v>282</v>
      </c>
      <c r="B138" s="35">
        <v>1184</v>
      </c>
      <c r="C138" s="36">
        <v>0.91722972972972971</v>
      </c>
      <c r="D138" s="36">
        <v>6.8412162162162157E-2</v>
      </c>
      <c r="E138" s="36">
        <v>1.0135135135135136E-2</v>
      </c>
      <c r="F138" s="36">
        <v>3.3783783783783786E-3</v>
      </c>
      <c r="G138" s="36">
        <v>8.4459459459459464E-4</v>
      </c>
      <c r="H138" s="44">
        <v>0.63027871621621623</v>
      </c>
    </row>
    <row r="139" spans="1:9" x14ac:dyDescent="0.25">
      <c r="A139" s="39" t="s">
        <v>207</v>
      </c>
      <c r="B139" s="35" t="s">
        <v>208</v>
      </c>
      <c r="C139" s="36" t="s">
        <v>208</v>
      </c>
      <c r="D139" s="36" t="s">
        <v>208</v>
      </c>
      <c r="E139" s="36" t="s">
        <v>208</v>
      </c>
      <c r="F139" s="36" t="s">
        <v>208</v>
      </c>
      <c r="G139" s="36" t="s">
        <v>208</v>
      </c>
      <c r="H139" s="44" t="s">
        <v>208</v>
      </c>
    </row>
    <row r="140" spans="1:9" x14ac:dyDescent="0.25">
      <c r="A140" s="39" t="s" vm="4">
        <v>5</v>
      </c>
      <c r="B140" s="35" t="s">
        <v>290</v>
      </c>
      <c r="C140" s="36" t="s">
        <v>290</v>
      </c>
      <c r="D140" s="36" t="s">
        <v>290</v>
      </c>
      <c r="E140" s="36" t="s">
        <v>290</v>
      </c>
      <c r="F140" s="36" t="s">
        <v>290</v>
      </c>
      <c r="G140" s="36" t="s">
        <v>290</v>
      </c>
      <c r="H140" s="44" t="s">
        <v>290</v>
      </c>
    </row>
    <row r="141" spans="1:9" x14ac:dyDescent="0.25">
      <c r="A141" s="39" t="s" vm="5">
        <v>6</v>
      </c>
      <c r="B141" s="35" t="s">
        <v>290</v>
      </c>
      <c r="C141" s="36" t="s">
        <v>290</v>
      </c>
      <c r="D141" s="36" t="s">
        <v>290</v>
      </c>
      <c r="E141" s="36" t="s">
        <v>290</v>
      </c>
      <c r="F141" s="36" t="s">
        <v>290</v>
      </c>
      <c r="G141" s="36" t="s">
        <v>290</v>
      </c>
      <c r="H141" s="44" t="s">
        <v>290</v>
      </c>
    </row>
    <row r="142" spans="1:9" x14ac:dyDescent="0.25">
      <c r="A142" s="39" t="s" vm="6">
        <v>7</v>
      </c>
      <c r="B142" s="35">
        <v>4462</v>
      </c>
      <c r="C142" s="36">
        <v>0.84110264455401162</v>
      </c>
      <c r="D142" s="36">
        <v>0.14657104437471985</v>
      </c>
      <c r="E142" s="36">
        <v>1.0981622590766472E-2</v>
      </c>
      <c r="F142" s="36">
        <v>6.723442402510085E-4</v>
      </c>
      <c r="G142" s="36">
        <v>6.723442402510085E-4</v>
      </c>
      <c r="H142" s="44">
        <v>0.66584491259524881</v>
      </c>
    </row>
    <row r="143" spans="1:9" x14ac:dyDescent="0.25">
      <c r="A143" s="39" t="s" vm="7">
        <v>8</v>
      </c>
      <c r="B143" s="35" t="s">
        <v>290</v>
      </c>
      <c r="C143" s="36" t="s">
        <v>290</v>
      </c>
      <c r="D143" s="36" t="s">
        <v>290</v>
      </c>
      <c r="E143" s="36" t="s">
        <v>290</v>
      </c>
      <c r="F143" s="36" t="s">
        <v>290</v>
      </c>
      <c r="G143" s="36" t="s">
        <v>290</v>
      </c>
      <c r="H143" s="44" t="s">
        <v>290</v>
      </c>
    </row>
    <row r="144" spans="1:9" x14ac:dyDescent="0.25">
      <c r="A144" s="39" t="s">
        <v>213</v>
      </c>
      <c r="B144" s="35" t="s">
        <v>290</v>
      </c>
      <c r="C144" s="36" t="s">
        <v>290</v>
      </c>
      <c r="D144" s="36" t="s">
        <v>290</v>
      </c>
      <c r="E144" s="36" t="s">
        <v>290</v>
      </c>
      <c r="F144" s="36" t="s">
        <v>290</v>
      </c>
      <c r="G144" s="36" t="s">
        <v>290</v>
      </c>
      <c r="H144" s="44" t="s">
        <v>290</v>
      </c>
    </row>
    <row r="145" spans="1:9" x14ac:dyDescent="0.25">
      <c r="A145" s="39" t="s" vm="8">
        <v>9</v>
      </c>
      <c r="B145" s="35" t="s">
        <v>208</v>
      </c>
      <c r="C145" s="36" t="s">
        <v>208</v>
      </c>
      <c r="D145" s="36" t="s">
        <v>208</v>
      </c>
      <c r="E145" s="36" t="s">
        <v>208</v>
      </c>
      <c r="F145" s="36" t="s">
        <v>208</v>
      </c>
      <c r="G145" s="36" t="s">
        <v>208</v>
      </c>
      <c r="H145" s="44" t="s">
        <v>208</v>
      </c>
    </row>
    <row r="146" spans="1:9" x14ac:dyDescent="0.25">
      <c r="A146" s="39" t="s" vm="9">
        <v>10</v>
      </c>
      <c r="B146" s="35" t="s">
        <v>290</v>
      </c>
      <c r="C146" s="36" t="s">
        <v>290</v>
      </c>
      <c r="D146" s="36" t="s">
        <v>290</v>
      </c>
      <c r="E146" s="36" t="s">
        <v>290</v>
      </c>
      <c r="F146" s="36" t="s">
        <v>290</v>
      </c>
      <c r="G146" s="36" t="s">
        <v>290</v>
      </c>
      <c r="H146" s="44" t="s">
        <v>290</v>
      </c>
    </row>
    <row r="147" spans="1:9" x14ac:dyDescent="0.25">
      <c r="A147" s="39" t="s" vm="10">
        <v>11</v>
      </c>
      <c r="B147" s="35">
        <v>245</v>
      </c>
      <c r="C147" s="36">
        <v>0.5591836734693878</v>
      </c>
      <c r="D147" s="36">
        <v>0.28163265306122448</v>
      </c>
      <c r="E147" s="36">
        <v>5.7142857142857141E-2</v>
      </c>
      <c r="F147" s="36">
        <v>2.8571428571428571E-2</v>
      </c>
      <c r="G147" s="36">
        <v>7.3469387755102047E-2</v>
      </c>
      <c r="H147" s="44">
        <v>3.786734693877551</v>
      </c>
    </row>
    <row r="148" spans="1:9" x14ac:dyDescent="0.25">
      <c r="A148" s="39" t="s" vm="11">
        <v>12</v>
      </c>
      <c r="B148" s="35">
        <v>68</v>
      </c>
      <c r="C148" s="36">
        <v>0.33823529411764708</v>
      </c>
      <c r="D148" s="36">
        <v>0.51470588235294112</v>
      </c>
      <c r="E148" s="36">
        <v>7.3529411764705885E-2</v>
      </c>
      <c r="F148" s="36">
        <v>5.8823529411764705E-2</v>
      </c>
      <c r="G148" s="36">
        <v>1.4705882352941176E-2</v>
      </c>
      <c r="H148" s="44">
        <v>2.0772058823529411</v>
      </c>
    </row>
    <row r="149" spans="1:9" x14ac:dyDescent="0.25">
      <c r="A149" s="39" t="s" vm="13">
        <v>14</v>
      </c>
      <c r="B149" s="35" t="s">
        <v>290</v>
      </c>
      <c r="C149" s="36" t="s">
        <v>290</v>
      </c>
      <c r="D149" s="36" t="s">
        <v>290</v>
      </c>
      <c r="E149" s="36" t="s">
        <v>290</v>
      </c>
      <c r="F149" s="36" t="s">
        <v>290</v>
      </c>
      <c r="G149" s="36" t="s">
        <v>290</v>
      </c>
      <c r="H149" s="44" t="s">
        <v>290</v>
      </c>
    </row>
    <row r="150" spans="1:9" x14ac:dyDescent="0.25">
      <c r="A150" s="39" t="s" vm="14">
        <v>15</v>
      </c>
      <c r="B150" s="35">
        <v>489</v>
      </c>
      <c r="C150" s="36">
        <v>0.58691206543967278</v>
      </c>
      <c r="D150" s="36">
        <v>0.32310838445807771</v>
      </c>
      <c r="E150" s="36">
        <v>5.3169734151329244E-2</v>
      </c>
      <c r="F150" s="36">
        <v>1.6359918200408999E-2</v>
      </c>
      <c r="G150" s="36">
        <v>2.0449897750511249E-2</v>
      </c>
      <c r="H150" s="44">
        <v>1.4744376278118609</v>
      </c>
    </row>
    <row r="151" spans="1:9" x14ac:dyDescent="0.25">
      <c r="A151" s="39" t="s" vm="17">
        <v>18</v>
      </c>
      <c r="B151" s="35">
        <v>225</v>
      </c>
      <c r="C151" s="36">
        <v>0.87555555555555553</v>
      </c>
      <c r="D151" s="36">
        <v>9.7777777777777783E-2</v>
      </c>
      <c r="E151" s="36">
        <v>2.6666666666666668E-2</v>
      </c>
      <c r="F151" s="36">
        <v>0</v>
      </c>
      <c r="G151" s="36">
        <v>0</v>
      </c>
      <c r="H151" s="44">
        <v>0.66666666666666663</v>
      </c>
    </row>
    <row r="152" spans="1:9" x14ac:dyDescent="0.25">
      <c r="A152" s="39" t="s">
        <v>214</v>
      </c>
      <c r="B152" s="35">
        <v>5663</v>
      </c>
      <c r="C152" s="36">
        <v>0.9189475542998411</v>
      </c>
      <c r="D152" s="36">
        <v>7.2046618400141274E-2</v>
      </c>
      <c r="E152" s="36">
        <v>7.2399788098181173E-3</v>
      </c>
      <c r="F152" s="36">
        <v>1.2360939431396785E-3</v>
      </c>
      <c r="G152" s="36">
        <v>5.2975454705986226E-4</v>
      </c>
      <c r="H152" s="44">
        <v>0.60127141091294367</v>
      </c>
    </row>
    <row r="153" spans="1:9" x14ac:dyDescent="0.25">
      <c r="A153" s="39" t="s" vm="19">
        <v>20</v>
      </c>
      <c r="B153" s="35">
        <v>595</v>
      </c>
      <c r="C153" s="36">
        <v>0.88235294117647056</v>
      </c>
      <c r="D153" s="36">
        <v>9.9159663865546213E-2</v>
      </c>
      <c r="E153" s="36">
        <v>1.5126050420168067E-2</v>
      </c>
      <c r="F153" s="36">
        <v>1.6806722689075631E-3</v>
      </c>
      <c r="G153" s="36">
        <v>1.6806722689075631E-3</v>
      </c>
      <c r="H153" s="44">
        <v>0.67100840336134449</v>
      </c>
    </row>
    <row r="154" spans="1:9" x14ac:dyDescent="0.25">
      <c r="A154" s="39" t="s" vm="20">
        <v>21</v>
      </c>
      <c r="B154" s="35">
        <v>56</v>
      </c>
      <c r="C154" s="36">
        <v>0.8392857142857143</v>
      </c>
      <c r="D154" s="36">
        <v>0.125</v>
      </c>
      <c r="E154" s="36">
        <v>3.5714285714285712E-2</v>
      </c>
      <c r="F154" s="36">
        <v>0</v>
      </c>
      <c r="G154" s="36">
        <v>0</v>
      </c>
      <c r="H154" s="44">
        <v>0.71875</v>
      </c>
    </row>
    <row r="155" spans="1:9" s="86" customFormat="1" ht="15.75" thickBot="1" x14ac:dyDescent="0.3">
      <c r="A155" s="76" t="s">
        <v>101</v>
      </c>
      <c r="B155" s="96">
        <v>13262</v>
      </c>
      <c r="C155" s="97">
        <v>0.86563112652691898</v>
      </c>
      <c r="D155" s="97">
        <v>0.11506560096516362</v>
      </c>
      <c r="E155" s="97">
        <v>1.3195596440959131E-2</v>
      </c>
      <c r="F155" s="97">
        <v>2.9407329211280351E-3</v>
      </c>
      <c r="G155" s="97">
        <v>3.1669431458301914E-3</v>
      </c>
      <c r="H155" s="99">
        <v>0.74638063640476549</v>
      </c>
      <c r="I155"/>
    </row>
    <row r="156" spans="1:9" ht="15.75" thickTop="1" x14ac:dyDescent="0.25">
      <c r="H156" s="44"/>
    </row>
    <row r="157" spans="1:9" x14ac:dyDescent="0.25">
      <c r="H157" s="44"/>
    </row>
    <row r="158" spans="1:9" x14ac:dyDescent="0.25">
      <c r="H158" s="44"/>
    </row>
    <row r="159" spans="1:9" s="114" customFormat="1" ht="43.5" customHeight="1" x14ac:dyDescent="0.25">
      <c r="A159" s="111" t="s">
        <v>36</v>
      </c>
      <c r="B159" s="111" t="s">
        <v>115</v>
      </c>
      <c r="C159" s="13" t="s" vm="29">
        <v>63</v>
      </c>
      <c r="D159" s="18" t="s" vm="30">
        <v>64</v>
      </c>
      <c r="E159" s="18" t="s" vm="31">
        <v>65</v>
      </c>
      <c r="F159" s="18" t="s" vm="32">
        <v>66</v>
      </c>
      <c r="G159" s="18" t="s">
        <v>67</v>
      </c>
      <c r="H159" s="132" t="s">
        <v>181</v>
      </c>
    </row>
    <row r="160" spans="1:9" x14ac:dyDescent="0.25">
      <c r="A160" s="95"/>
      <c r="B160" s="95"/>
      <c r="C160" s="40" t="s">
        <v>96</v>
      </c>
      <c r="D160" s="40" t="s">
        <v>96</v>
      </c>
      <c r="E160" s="40" t="s">
        <v>96</v>
      </c>
      <c r="F160" s="40" t="s">
        <v>96</v>
      </c>
      <c r="G160" s="40" t="s">
        <v>96</v>
      </c>
      <c r="H160" s="110"/>
    </row>
    <row r="161" spans="1:8" x14ac:dyDescent="0.25">
      <c r="A161" s="39" t="s">
        <v>212</v>
      </c>
      <c r="B161" s="35" t="s">
        <v>290</v>
      </c>
      <c r="C161" s="36" t="s">
        <v>290</v>
      </c>
      <c r="D161" s="36" t="s">
        <v>290</v>
      </c>
      <c r="E161" s="36" t="s">
        <v>290</v>
      </c>
      <c r="F161" s="36" t="s">
        <v>290</v>
      </c>
      <c r="G161" s="36" t="s">
        <v>290</v>
      </c>
      <c r="H161" s="44" t="s">
        <v>290</v>
      </c>
    </row>
    <row r="162" spans="1:8" x14ac:dyDescent="0.25">
      <c r="A162" s="39" t="s" vm="1">
        <v>2</v>
      </c>
      <c r="B162" s="35">
        <v>0</v>
      </c>
      <c r="C162" s="36">
        <v>0</v>
      </c>
      <c r="D162" s="36">
        <v>0</v>
      </c>
      <c r="E162" s="36">
        <v>0</v>
      </c>
      <c r="F162" s="36">
        <v>0</v>
      </c>
      <c r="G162" s="36">
        <v>0</v>
      </c>
      <c r="H162" s="44" t="s">
        <v>199</v>
      </c>
    </row>
    <row r="163" spans="1:8" x14ac:dyDescent="0.25">
      <c r="A163" s="39" t="s" vm="2">
        <v>3</v>
      </c>
      <c r="B163" s="35">
        <v>0</v>
      </c>
      <c r="C163" s="36">
        <v>0</v>
      </c>
      <c r="D163" s="36">
        <v>0</v>
      </c>
      <c r="E163" s="36">
        <v>0</v>
      </c>
      <c r="F163" s="36">
        <v>0</v>
      </c>
      <c r="G163" s="36">
        <v>0</v>
      </c>
      <c r="H163" s="44" t="s">
        <v>199</v>
      </c>
    </row>
    <row r="164" spans="1:8" x14ac:dyDescent="0.25">
      <c r="A164" s="39" t="s">
        <v>282</v>
      </c>
      <c r="B164" s="35">
        <v>152</v>
      </c>
      <c r="C164" s="36">
        <v>0.56578947368421051</v>
      </c>
      <c r="D164" s="36">
        <v>0.36842105263157893</v>
      </c>
      <c r="E164" s="36">
        <v>3.2894736842105261E-2</v>
      </c>
      <c r="F164" s="36">
        <v>1.3157894736842105E-2</v>
      </c>
      <c r="G164" s="36">
        <v>1.9736842105263157E-2</v>
      </c>
      <c r="H164" s="44">
        <v>1.3486842105263157</v>
      </c>
    </row>
    <row r="165" spans="1:8" x14ac:dyDescent="0.25">
      <c r="A165" s="39" t="s">
        <v>207</v>
      </c>
      <c r="B165" s="35" t="s">
        <v>208</v>
      </c>
      <c r="C165" s="36" t="s">
        <v>208</v>
      </c>
      <c r="D165" s="36" t="s">
        <v>208</v>
      </c>
      <c r="E165" s="36" t="s">
        <v>208</v>
      </c>
      <c r="F165" s="36" t="s">
        <v>208</v>
      </c>
      <c r="G165" s="36" t="s">
        <v>208</v>
      </c>
      <c r="H165" s="44" t="s">
        <v>208</v>
      </c>
    </row>
    <row r="166" spans="1:8" x14ac:dyDescent="0.25">
      <c r="A166" s="39" t="s" vm="4">
        <v>5</v>
      </c>
      <c r="B166" s="35">
        <v>76</v>
      </c>
      <c r="C166" s="36">
        <v>0.18421052631578946</v>
      </c>
      <c r="D166" s="36">
        <v>0.38157894736842107</v>
      </c>
      <c r="E166" s="36">
        <v>0.25</v>
      </c>
      <c r="F166" s="36">
        <v>0.10526315789473684</v>
      </c>
      <c r="G166" s="36">
        <v>7.8947368421052627E-2</v>
      </c>
      <c r="H166" s="44">
        <v>5.0427631578947372</v>
      </c>
    </row>
    <row r="167" spans="1:8" x14ac:dyDescent="0.25">
      <c r="A167" s="39" t="s" vm="5">
        <v>6</v>
      </c>
      <c r="B167" s="35">
        <v>0</v>
      </c>
      <c r="C167" s="36">
        <v>0</v>
      </c>
      <c r="D167" s="36">
        <v>0</v>
      </c>
      <c r="E167" s="36">
        <v>0</v>
      </c>
      <c r="F167" s="36">
        <v>0</v>
      </c>
      <c r="G167" s="36">
        <v>0</v>
      </c>
      <c r="H167" s="44" t="s">
        <v>199</v>
      </c>
    </row>
    <row r="168" spans="1:8" x14ac:dyDescent="0.25">
      <c r="A168" s="39" t="s" vm="6">
        <v>7</v>
      </c>
      <c r="B168" s="35" t="s">
        <v>208</v>
      </c>
      <c r="C168" s="36" t="s">
        <v>208</v>
      </c>
      <c r="D168" s="36" t="s">
        <v>208</v>
      </c>
      <c r="E168" s="36" t="s">
        <v>208</v>
      </c>
      <c r="F168" s="36" t="s">
        <v>208</v>
      </c>
      <c r="G168" s="36" t="s">
        <v>208</v>
      </c>
      <c r="H168" s="44" t="s">
        <v>208</v>
      </c>
    </row>
    <row r="169" spans="1:8" x14ac:dyDescent="0.25">
      <c r="A169" s="39" t="s" vm="7">
        <v>8</v>
      </c>
      <c r="B169" s="35">
        <v>2324</v>
      </c>
      <c r="C169" s="36">
        <v>0.82917383820998281</v>
      </c>
      <c r="D169" s="36">
        <v>0.15146299483648881</v>
      </c>
      <c r="E169" s="36">
        <v>1.6351118760757316E-2</v>
      </c>
      <c r="F169" s="36">
        <v>1.7211703958691911E-3</v>
      </c>
      <c r="G169" s="36">
        <v>1.2908777969018934E-3</v>
      </c>
      <c r="H169" s="44">
        <v>0.71320998278829606</v>
      </c>
    </row>
    <row r="170" spans="1:8" x14ac:dyDescent="0.25">
      <c r="A170" s="39" t="s">
        <v>213</v>
      </c>
      <c r="B170" s="35" t="s">
        <v>290</v>
      </c>
      <c r="C170" s="36" t="s">
        <v>290</v>
      </c>
      <c r="D170" s="36" t="s">
        <v>290</v>
      </c>
      <c r="E170" s="36" t="s">
        <v>290</v>
      </c>
      <c r="F170" s="36" t="s">
        <v>290</v>
      </c>
      <c r="G170" s="36" t="s">
        <v>290</v>
      </c>
      <c r="H170" s="44" t="s">
        <v>290</v>
      </c>
    </row>
    <row r="171" spans="1:8" x14ac:dyDescent="0.25">
      <c r="A171" s="39" t="s" vm="8">
        <v>9</v>
      </c>
      <c r="B171" s="35" t="s">
        <v>208</v>
      </c>
      <c r="C171" s="36" t="s">
        <v>208</v>
      </c>
      <c r="D171" s="36" t="s">
        <v>208</v>
      </c>
      <c r="E171" s="36" t="s">
        <v>208</v>
      </c>
      <c r="F171" s="36" t="s">
        <v>208</v>
      </c>
      <c r="G171" s="36" t="s">
        <v>208</v>
      </c>
      <c r="H171" s="44" t="s">
        <v>208</v>
      </c>
    </row>
    <row r="172" spans="1:8" x14ac:dyDescent="0.25">
      <c r="A172" s="39" t="s" vm="9">
        <v>10</v>
      </c>
      <c r="B172" s="35" t="s">
        <v>208</v>
      </c>
      <c r="C172" s="36" t="s">
        <v>208</v>
      </c>
      <c r="D172" s="36" t="s">
        <v>208</v>
      </c>
      <c r="E172" s="36" t="s">
        <v>208</v>
      </c>
      <c r="F172" s="36" t="s">
        <v>208</v>
      </c>
      <c r="G172" s="36" t="s">
        <v>208</v>
      </c>
      <c r="H172" s="44" t="s">
        <v>208</v>
      </c>
    </row>
    <row r="173" spans="1:8" x14ac:dyDescent="0.25">
      <c r="A173" s="39" t="s" vm="10">
        <v>11</v>
      </c>
      <c r="B173" s="35">
        <v>83</v>
      </c>
      <c r="C173" s="36">
        <v>0.18072289156626506</v>
      </c>
      <c r="D173" s="36">
        <v>0.25301204819277107</v>
      </c>
      <c r="E173" s="36">
        <v>0.26506024096385544</v>
      </c>
      <c r="F173" s="36">
        <v>9.6385542168674704E-2</v>
      </c>
      <c r="G173" s="36">
        <v>0.20481927710843373</v>
      </c>
      <c r="H173" s="44">
        <v>10.141566265060241</v>
      </c>
    </row>
    <row r="174" spans="1:8" x14ac:dyDescent="0.25">
      <c r="A174" s="39" t="s" vm="11">
        <v>12</v>
      </c>
      <c r="B174" s="35">
        <v>53</v>
      </c>
      <c r="C174" s="36">
        <v>0.22641509433962265</v>
      </c>
      <c r="D174" s="36">
        <v>0.54716981132075471</v>
      </c>
      <c r="E174" s="36">
        <v>9.4339622641509441E-2</v>
      </c>
      <c r="F174" s="36">
        <v>7.5471698113207544E-2</v>
      </c>
      <c r="G174" s="36">
        <v>5.6603773584905662E-2</v>
      </c>
      <c r="H174" s="44">
        <v>3.0990566037735849</v>
      </c>
    </row>
    <row r="175" spans="1:8" x14ac:dyDescent="0.25">
      <c r="A175" s="39" t="s" vm="13">
        <v>14</v>
      </c>
      <c r="B175" s="35" t="s">
        <v>290</v>
      </c>
      <c r="C175" s="36" t="s">
        <v>290</v>
      </c>
      <c r="D175" s="36" t="s">
        <v>290</v>
      </c>
      <c r="E175" s="36" t="s">
        <v>290</v>
      </c>
      <c r="F175" s="36" t="s">
        <v>290</v>
      </c>
      <c r="G175" s="36" t="s">
        <v>290</v>
      </c>
      <c r="H175" s="44" t="s">
        <v>290</v>
      </c>
    </row>
    <row r="176" spans="1:8" x14ac:dyDescent="0.25">
      <c r="A176" s="39" t="s" vm="14">
        <v>15</v>
      </c>
      <c r="B176" s="35" t="s">
        <v>208</v>
      </c>
      <c r="C176" s="36" t="s">
        <v>208</v>
      </c>
      <c r="D176" s="36" t="s">
        <v>208</v>
      </c>
      <c r="E176" s="36" t="s">
        <v>208</v>
      </c>
      <c r="F176" s="36" t="s">
        <v>208</v>
      </c>
      <c r="G176" s="36" t="s">
        <v>208</v>
      </c>
      <c r="H176" s="44" t="s">
        <v>208</v>
      </c>
    </row>
    <row r="177" spans="1:9" x14ac:dyDescent="0.25">
      <c r="A177" s="39" t="s" vm="17">
        <v>18</v>
      </c>
      <c r="B177" s="35">
        <v>68</v>
      </c>
      <c r="C177" s="36">
        <v>0.55882352941176472</v>
      </c>
      <c r="D177" s="36">
        <v>0.29411764705882354</v>
      </c>
      <c r="E177" s="36">
        <v>0.13235294117647059</v>
      </c>
      <c r="F177" s="36">
        <v>1.4705882352941176E-2</v>
      </c>
      <c r="G177" s="36">
        <v>0</v>
      </c>
      <c r="H177" s="44">
        <v>1.3088235294117647</v>
      </c>
    </row>
    <row r="178" spans="1:9" x14ac:dyDescent="0.25">
      <c r="A178" s="39" t="s">
        <v>214</v>
      </c>
      <c r="B178" s="35" t="s">
        <v>208</v>
      </c>
      <c r="C178" s="36" t="s">
        <v>208</v>
      </c>
      <c r="D178" s="36" t="s">
        <v>208</v>
      </c>
      <c r="E178" s="36" t="s">
        <v>208</v>
      </c>
      <c r="F178" s="36" t="s">
        <v>208</v>
      </c>
      <c r="G178" s="36" t="s">
        <v>208</v>
      </c>
      <c r="H178" s="44" t="s">
        <v>208</v>
      </c>
    </row>
    <row r="179" spans="1:9" x14ac:dyDescent="0.25">
      <c r="A179" s="39" t="s" vm="19">
        <v>20</v>
      </c>
      <c r="B179" s="35">
        <v>64</v>
      </c>
      <c r="C179" s="36">
        <v>0.125</v>
      </c>
      <c r="D179" s="36">
        <v>0.484375</v>
      </c>
      <c r="E179" s="36">
        <v>0.28125</v>
      </c>
      <c r="F179" s="36">
        <v>3.125E-2</v>
      </c>
      <c r="G179" s="36">
        <v>7.8125E-2</v>
      </c>
      <c r="H179" s="44">
        <v>3.94921875</v>
      </c>
    </row>
    <row r="180" spans="1:9" x14ac:dyDescent="0.25">
      <c r="A180" s="39" t="s" vm="20">
        <v>21</v>
      </c>
      <c r="B180" s="35" t="s">
        <v>208</v>
      </c>
      <c r="C180" s="36" t="s">
        <v>208</v>
      </c>
      <c r="D180" s="36" t="s">
        <v>208</v>
      </c>
      <c r="E180" s="36" t="s">
        <v>208</v>
      </c>
      <c r="F180" s="36" t="s">
        <v>208</v>
      </c>
      <c r="G180" s="36" t="s">
        <v>208</v>
      </c>
      <c r="H180" s="44" t="s">
        <v>208</v>
      </c>
    </row>
    <row r="181" spans="1:9" s="86" customFormat="1" ht="15.75" thickBot="1" x14ac:dyDescent="0.3">
      <c r="A181" s="76" t="s">
        <v>101</v>
      </c>
      <c r="B181" s="96">
        <v>2899</v>
      </c>
      <c r="C181" s="97">
        <v>0.73473611590203514</v>
      </c>
      <c r="D181" s="97">
        <v>0.19075543290789929</v>
      </c>
      <c r="E181" s="97">
        <v>4.5877888927216282E-2</v>
      </c>
      <c r="F181" s="97">
        <v>1.3107968264918937E-2</v>
      </c>
      <c r="G181" s="97">
        <v>1.5522593997930321E-2</v>
      </c>
      <c r="H181" s="99">
        <v>1.3564160055191445</v>
      </c>
      <c r="I181"/>
    </row>
    <row r="182" spans="1:9" ht="15.75" thickTop="1" x14ac:dyDescent="0.25"/>
  </sheetData>
  <mergeCells count="1">
    <mergeCell ref="L4:M4"/>
  </mergeCells>
  <conditionalFormatting sqref="I1:I1048576">
    <cfRule type="containsText" dxfId="13" priority="1" operator="containsText" text="check">
      <formula>NOT(ISERROR(SEARCH("check",I1)))</formula>
    </cfRule>
    <cfRule type="containsText" dxfId="12" priority="2" operator="containsText" text="check">
      <formula>NOT(ISERROR(SEARCH("check",I1)))</formula>
    </cfRule>
    <cfRule type="containsText" dxfId="11" priority="3" operator="containsText" text="false">
      <formula>NOT(ISERROR(SEARCH("false",I1)))</formula>
    </cfRule>
  </conditionalFormatting>
  <pageMargins left="0.7" right="0.7" top="0.75" bottom="0.75" header="0.3" footer="0.3"/>
  <pageSetup paperSize="9" orientation="portrait" r:id="rId1"/>
  <headerFooter>
    <oddHeader>&amp;C&amp;B&amp;"Arial"&amp;12&amp;Kff0000​‌OFFICIAL:Sensitive‌​</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5" tint="-0.249977111117893"/>
    <pageSetUpPr autoPageBreaks="0"/>
  </sheetPr>
  <dimension ref="A1:Q250"/>
  <sheetViews>
    <sheetView showGridLines="0" zoomScaleNormal="100" workbookViewId="0"/>
  </sheetViews>
  <sheetFormatPr defaultRowHeight="15" x14ac:dyDescent="0.25"/>
  <cols>
    <col min="1" max="1" width="29.7109375" style="39" bestFit="1" customWidth="1"/>
    <col min="2" max="2" width="29.7109375" style="39" customWidth="1"/>
    <col min="3" max="5" width="19.5703125" style="39" customWidth="1"/>
    <col min="6" max="7" width="19.5703125" style="39" bestFit="1" customWidth="1"/>
    <col min="8" max="8" width="19.7109375" style="39" bestFit="1" customWidth="1"/>
  </cols>
  <sheetData>
    <row r="1" spans="1:17" ht="23.25" x14ac:dyDescent="0.35">
      <c r="A1" s="107" t="s">
        <v>228</v>
      </c>
      <c r="B1" s="38"/>
      <c r="G1" s="53"/>
    </row>
    <row r="2" spans="1:17" ht="23.25" x14ac:dyDescent="0.35">
      <c r="A2" s="107"/>
      <c r="B2" s="38"/>
      <c r="G2" s="53"/>
    </row>
    <row r="3" spans="1:17" ht="30" customHeight="1" x14ac:dyDescent="0.25">
      <c r="A3" s="111" t="s">
        <v>30</v>
      </c>
      <c r="B3" s="111" t="s">
        <v>115</v>
      </c>
      <c r="C3" s="13" t="s" vm="29">
        <v>63</v>
      </c>
      <c r="D3" s="18" t="s" vm="30">
        <v>64</v>
      </c>
      <c r="E3" s="18" t="s" vm="31">
        <v>65</v>
      </c>
      <c r="F3" s="18" t="s" vm="32">
        <v>66</v>
      </c>
      <c r="G3" s="18" t="s">
        <v>67</v>
      </c>
      <c r="H3" s="132" t="s">
        <v>181</v>
      </c>
    </row>
    <row r="4" spans="1:17" x14ac:dyDescent="0.25">
      <c r="A4" s="95"/>
      <c r="B4" s="95"/>
      <c r="C4" s="40" t="s">
        <v>96</v>
      </c>
      <c r="D4" s="40" t="s">
        <v>96</v>
      </c>
      <c r="E4" s="40" t="s">
        <v>96</v>
      </c>
      <c r="F4" s="40" t="s">
        <v>96</v>
      </c>
      <c r="G4" s="40" t="s">
        <v>96</v>
      </c>
      <c r="H4" s="108"/>
      <c r="J4" s="109"/>
      <c r="K4" s="109"/>
      <c r="L4" s="300"/>
      <c r="M4" s="300"/>
      <c r="N4" s="109"/>
      <c r="O4" s="109"/>
      <c r="P4" s="109"/>
      <c r="Q4" s="109"/>
    </row>
    <row r="5" spans="1:17" x14ac:dyDescent="0.25">
      <c r="A5" s="39" t="s">
        <v>212</v>
      </c>
      <c r="B5" s="35">
        <v>2412</v>
      </c>
      <c r="C5" s="36">
        <v>0.73963515754560527</v>
      </c>
      <c r="D5" s="36">
        <v>0.18573797678275289</v>
      </c>
      <c r="E5" s="36">
        <v>5.5140961857379767E-2</v>
      </c>
      <c r="F5" s="36">
        <v>1.5339966832504145E-2</v>
      </c>
      <c r="G5" s="36">
        <v>4.1459369817578775E-3</v>
      </c>
      <c r="H5" s="44">
        <v>1.0402155887230513</v>
      </c>
      <c r="J5" s="109"/>
      <c r="K5" s="109"/>
      <c r="L5" s="109"/>
      <c r="M5" s="109"/>
      <c r="N5" s="109"/>
      <c r="O5" s="109"/>
      <c r="P5" s="109"/>
      <c r="Q5" s="6"/>
    </row>
    <row r="6" spans="1:17" x14ac:dyDescent="0.25">
      <c r="A6" s="39" t="s" vm="1">
        <v>2</v>
      </c>
      <c r="B6" s="35" t="s">
        <v>290</v>
      </c>
      <c r="C6" s="36" t="s">
        <v>290</v>
      </c>
      <c r="D6" s="36" t="s">
        <v>290</v>
      </c>
      <c r="E6" s="36" t="s">
        <v>290</v>
      </c>
      <c r="F6" s="36" t="s">
        <v>290</v>
      </c>
      <c r="G6" s="36" t="s">
        <v>290</v>
      </c>
      <c r="H6" s="44" t="s">
        <v>290</v>
      </c>
    </row>
    <row r="7" spans="1:17" x14ac:dyDescent="0.25">
      <c r="A7" s="39" t="s" vm="2">
        <v>3</v>
      </c>
      <c r="B7" s="35">
        <v>208</v>
      </c>
      <c r="C7" s="36">
        <v>0.82211538461538458</v>
      </c>
      <c r="D7" s="36">
        <v>6.7307692307692304E-2</v>
      </c>
      <c r="E7" s="36">
        <v>6.7307692307692304E-2</v>
      </c>
      <c r="F7" s="36">
        <v>2.403846153846154E-2</v>
      </c>
      <c r="G7" s="36">
        <v>1.9230769230769232E-2</v>
      </c>
      <c r="H7" s="44">
        <v>1.3269230769230769</v>
      </c>
    </row>
    <row r="8" spans="1:17" x14ac:dyDescent="0.25">
      <c r="A8" s="39" t="s">
        <v>282</v>
      </c>
      <c r="B8" s="35" t="s">
        <v>208</v>
      </c>
      <c r="C8" s="36" t="s">
        <v>208</v>
      </c>
      <c r="D8" s="36" t="s">
        <v>208</v>
      </c>
      <c r="E8" s="36" t="s">
        <v>208</v>
      </c>
      <c r="F8" s="36" t="s">
        <v>208</v>
      </c>
      <c r="G8" s="36" t="s">
        <v>208</v>
      </c>
      <c r="H8" s="44" t="s">
        <v>208</v>
      </c>
    </row>
    <row r="9" spans="1:17" x14ac:dyDescent="0.25">
      <c r="A9" s="39" t="s">
        <v>207</v>
      </c>
      <c r="B9" s="35" t="s">
        <v>290</v>
      </c>
      <c r="C9" s="36" t="s">
        <v>290</v>
      </c>
      <c r="D9" s="36" t="s">
        <v>290</v>
      </c>
      <c r="E9" s="36" t="s">
        <v>290</v>
      </c>
      <c r="F9" s="36" t="s">
        <v>290</v>
      </c>
      <c r="G9" s="36" t="s">
        <v>290</v>
      </c>
      <c r="H9" s="44" t="s">
        <v>290</v>
      </c>
    </row>
    <row r="10" spans="1:17" x14ac:dyDescent="0.25">
      <c r="A10" s="39" t="s" vm="4">
        <v>5</v>
      </c>
      <c r="B10" s="35">
        <v>434</v>
      </c>
      <c r="C10" s="36">
        <v>0.64516129032258063</v>
      </c>
      <c r="D10" s="36">
        <v>0.20506912442396313</v>
      </c>
      <c r="E10" s="36">
        <v>8.755760368663594E-2</v>
      </c>
      <c r="F10" s="36">
        <v>4.6082949308755762E-2</v>
      </c>
      <c r="G10" s="36">
        <v>1.6129032258064516E-2</v>
      </c>
      <c r="H10" s="44">
        <v>1.6342165898617511</v>
      </c>
    </row>
    <row r="11" spans="1:17" x14ac:dyDescent="0.25">
      <c r="A11" s="39" t="s" vm="5">
        <v>6</v>
      </c>
      <c r="B11" s="35" t="s">
        <v>290</v>
      </c>
      <c r="C11" s="36" t="s">
        <v>290</v>
      </c>
      <c r="D11" s="36" t="s">
        <v>290</v>
      </c>
      <c r="E11" s="36" t="s">
        <v>290</v>
      </c>
      <c r="F11" s="36" t="s">
        <v>290</v>
      </c>
      <c r="G11" s="36" t="s">
        <v>290</v>
      </c>
      <c r="H11" s="44" t="s">
        <v>290</v>
      </c>
    </row>
    <row r="12" spans="1:17" x14ac:dyDescent="0.25">
      <c r="A12" s="39" t="s" vm="6">
        <v>7</v>
      </c>
      <c r="B12" s="35">
        <v>213</v>
      </c>
      <c r="C12" s="36">
        <v>0.84976525821596249</v>
      </c>
      <c r="D12" s="36">
        <v>0.13145539906103287</v>
      </c>
      <c r="E12" s="36">
        <v>4.6948356807511738E-3</v>
      </c>
      <c r="F12" s="36">
        <v>4.6948356807511738E-3</v>
      </c>
      <c r="G12" s="36">
        <v>9.3896713615023476E-3</v>
      </c>
      <c r="H12" s="44">
        <v>1.016431924882629</v>
      </c>
    </row>
    <row r="13" spans="1:17" x14ac:dyDescent="0.25">
      <c r="A13" s="39" t="s" vm="7">
        <v>8</v>
      </c>
      <c r="B13" s="35" t="s">
        <v>290</v>
      </c>
      <c r="C13" s="36" t="s">
        <v>290</v>
      </c>
      <c r="D13" s="36" t="s">
        <v>290</v>
      </c>
      <c r="E13" s="36" t="s">
        <v>290</v>
      </c>
      <c r="F13" s="36" t="s">
        <v>290</v>
      </c>
      <c r="G13" s="36" t="s">
        <v>290</v>
      </c>
      <c r="H13" s="44" t="s">
        <v>290</v>
      </c>
    </row>
    <row r="14" spans="1:17" x14ac:dyDescent="0.25">
      <c r="A14" s="39" t="s">
        <v>213</v>
      </c>
      <c r="B14" s="35" t="s">
        <v>290</v>
      </c>
      <c r="C14" s="36" t="s">
        <v>290</v>
      </c>
      <c r="D14" s="36" t="s">
        <v>290</v>
      </c>
      <c r="E14" s="36" t="s">
        <v>290</v>
      </c>
      <c r="F14" s="36" t="s">
        <v>290</v>
      </c>
      <c r="G14" s="36" t="s">
        <v>290</v>
      </c>
      <c r="H14" s="44" t="s">
        <v>290</v>
      </c>
    </row>
    <row r="15" spans="1:17" x14ac:dyDescent="0.25">
      <c r="A15" s="39" t="s" vm="8">
        <v>9</v>
      </c>
      <c r="B15" s="35">
        <v>1407</v>
      </c>
      <c r="C15" s="36">
        <v>0.6766169154228856</v>
      </c>
      <c r="D15" s="36">
        <v>0.27007818052594174</v>
      </c>
      <c r="E15" s="36">
        <v>4.4065387348969441E-2</v>
      </c>
      <c r="F15" s="36">
        <v>7.818052594171997E-3</v>
      </c>
      <c r="G15" s="36">
        <v>1.4214641080312722E-3</v>
      </c>
      <c r="H15" s="44">
        <v>0.94811656005685852</v>
      </c>
    </row>
    <row r="16" spans="1:17" x14ac:dyDescent="0.25">
      <c r="A16" s="39" t="s" vm="9">
        <v>10</v>
      </c>
      <c r="B16" s="35">
        <v>590</v>
      </c>
      <c r="C16" s="36">
        <v>0.83559322033898309</v>
      </c>
      <c r="D16" s="36">
        <v>0.13220338983050847</v>
      </c>
      <c r="E16" s="36">
        <v>2.7118644067796609E-2</v>
      </c>
      <c r="F16" s="36">
        <v>3.3898305084745762E-3</v>
      </c>
      <c r="G16" s="36">
        <v>1.6949152542372881E-3</v>
      </c>
      <c r="H16" s="44">
        <v>0.80338983050847457</v>
      </c>
    </row>
    <row r="17" spans="1:9" x14ac:dyDescent="0.25">
      <c r="A17" s="39" t="s" vm="10">
        <v>11</v>
      </c>
      <c r="B17" s="35" t="s">
        <v>290</v>
      </c>
      <c r="C17" s="36" t="s">
        <v>290</v>
      </c>
      <c r="D17" s="36" t="s">
        <v>290</v>
      </c>
      <c r="E17" s="36" t="s">
        <v>290</v>
      </c>
      <c r="F17" s="36" t="s">
        <v>290</v>
      </c>
      <c r="G17" s="36" t="s">
        <v>290</v>
      </c>
      <c r="H17" s="44" t="s">
        <v>290</v>
      </c>
    </row>
    <row r="18" spans="1:9" x14ac:dyDescent="0.25">
      <c r="A18" s="39" t="s" vm="11">
        <v>12</v>
      </c>
      <c r="B18" s="35">
        <v>556</v>
      </c>
      <c r="C18" s="36">
        <v>0.71043165467625902</v>
      </c>
      <c r="D18" s="36">
        <v>0.17446043165467626</v>
      </c>
      <c r="E18" s="36">
        <v>6.2949640287769781E-2</v>
      </c>
      <c r="F18" s="36">
        <v>3.41726618705036E-2</v>
      </c>
      <c r="G18" s="36">
        <v>1.7985611510791366E-2</v>
      </c>
      <c r="H18" s="44">
        <v>1.4563848920863309</v>
      </c>
    </row>
    <row r="19" spans="1:9" x14ac:dyDescent="0.25">
      <c r="A19" s="39" t="s" vm="13">
        <v>14</v>
      </c>
      <c r="B19" s="35">
        <v>374</v>
      </c>
      <c r="C19" s="36">
        <v>0.68983957219251335</v>
      </c>
      <c r="D19" s="36">
        <v>0.14171122994652408</v>
      </c>
      <c r="E19" s="36">
        <v>0.13101604278074866</v>
      </c>
      <c r="F19" s="36">
        <v>2.9411764705882353E-2</v>
      </c>
      <c r="G19" s="36">
        <v>8.0213903743315516E-3</v>
      </c>
      <c r="H19" s="44">
        <v>1.4552139037433156</v>
      </c>
    </row>
    <row r="20" spans="1:9" x14ac:dyDescent="0.25">
      <c r="A20" s="39" t="s" vm="14">
        <v>15</v>
      </c>
      <c r="B20" s="35" t="s">
        <v>290</v>
      </c>
      <c r="C20" s="36" t="s">
        <v>290</v>
      </c>
      <c r="D20" s="36" t="s">
        <v>290</v>
      </c>
      <c r="E20" s="36" t="s">
        <v>290</v>
      </c>
      <c r="F20" s="36" t="s">
        <v>290</v>
      </c>
      <c r="G20" s="36" t="s">
        <v>290</v>
      </c>
      <c r="H20" s="44" t="s">
        <v>290</v>
      </c>
    </row>
    <row r="21" spans="1:9" x14ac:dyDescent="0.25">
      <c r="A21" s="39" t="s" vm="17">
        <v>18</v>
      </c>
      <c r="B21" s="35" t="s">
        <v>290</v>
      </c>
      <c r="C21" s="36" t="s">
        <v>290</v>
      </c>
      <c r="D21" s="36" t="s">
        <v>290</v>
      </c>
      <c r="E21" s="36" t="s">
        <v>290</v>
      </c>
      <c r="F21" s="36" t="s">
        <v>290</v>
      </c>
      <c r="G21" s="36" t="s">
        <v>290</v>
      </c>
      <c r="H21" s="44" t="s">
        <v>290</v>
      </c>
    </row>
    <row r="22" spans="1:9" x14ac:dyDescent="0.25">
      <c r="A22" s="39" t="s">
        <v>214</v>
      </c>
      <c r="B22" s="35">
        <v>4550</v>
      </c>
      <c r="C22" s="36">
        <v>0.7861538461538462</v>
      </c>
      <c r="D22" s="36">
        <v>0.16021978021978023</v>
      </c>
      <c r="E22" s="36">
        <v>4.197802197802198E-2</v>
      </c>
      <c r="F22" s="36">
        <v>8.5714285714285719E-3</v>
      </c>
      <c r="G22" s="36">
        <v>3.0769230769230769E-3</v>
      </c>
      <c r="H22" s="44">
        <v>0.89642857142857146</v>
      </c>
    </row>
    <row r="23" spans="1:9" x14ac:dyDescent="0.25">
      <c r="A23" s="39" t="s" vm="19">
        <v>20</v>
      </c>
      <c r="B23" s="35" t="s">
        <v>290</v>
      </c>
      <c r="C23" s="36" t="s">
        <v>290</v>
      </c>
      <c r="D23" s="36" t="s">
        <v>290</v>
      </c>
      <c r="E23" s="36" t="s">
        <v>290</v>
      </c>
      <c r="F23" s="36" t="s">
        <v>290</v>
      </c>
      <c r="G23" s="36" t="s">
        <v>290</v>
      </c>
      <c r="H23" s="44" t="s">
        <v>290</v>
      </c>
    </row>
    <row r="24" spans="1:9" x14ac:dyDescent="0.25">
      <c r="A24" s="39" t="s" vm="20">
        <v>21</v>
      </c>
      <c r="B24" s="35" t="s">
        <v>208</v>
      </c>
      <c r="C24" s="36" t="s">
        <v>208</v>
      </c>
      <c r="D24" s="36" t="s">
        <v>208</v>
      </c>
      <c r="E24" s="36" t="s">
        <v>208</v>
      </c>
      <c r="F24" s="36" t="s">
        <v>208</v>
      </c>
      <c r="G24" s="36" t="s">
        <v>208</v>
      </c>
      <c r="H24" s="44" t="s">
        <v>208</v>
      </c>
    </row>
    <row r="25" spans="1:9" s="86" customFormat="1" ht="15.75" thickBot="1" x14ac:dyDescent="0.3">
      <c r="A25" s="76" t="s">
        <v>101</v>
      </c>
      <c r="B25" s="96">
        <v>10961</v>
      </c>
      <c r="C25" s="97">
        <v>0.75157376151810962</v>
      </c>
      <c r="D25" s="97">
        <v>0.17744731320135024</v>
      </c>
      <c r="E25" s="97">
        <v>5.12726940972539E-2</v>
      </c>
      <c r="F25" s="97">
        <v>1.4141045525043335E-2</v>
      </c>
      <c r="G25" s="97">
        <v>5.5651856582428607E-3</v>
      </c>
      <c r="H25" s="99">
        <v>1.0427196423683971</v>
      </c>
      <c r="I25"/>
    </row>
    <row r="26" spans="1:9" ht="15.75" thickTop="1" x14ac:dyDescent="0.25">
      <c r="H26" s="44"/>
    </row>
    <row r="27" spans="1:9" x14ac:dyDescent="0.25">
      <c r="H27" s="44"/>
    </row>
    <row r="28" spans="1:9" x14ac:dyDescent="0.25">
      <c r="H28" s="44"/>
    </row>
    <row r="29" spans="1:9" s="114" customFormat="1" ht="29.1" customHeight="1" x14ac:dyDescent="0.25">
      <c r="A29" s="113" t="s">
        <v>31</v>
      </c>
      <c r="B29" s="113" t="s">
        <v>115</v>
      </c>
      <c r="C29" s="13" t="s" vm="29">
        <v>63</v>
      </c>
      <c r="D29" s="18" t="s" vm="30">
        <v>64</v>
      </c>
      <c r="E29" s="18" t="s" vm="31">
        <v>65</v>
      </c>
      <c r="F29" s="18" t="s" vm="32">
        <v>66</v>
      </c>
      <c r="G29" s="18" t="s">
        <v>67</v>
      </c>
      <c r="H29" s="132" t="s">
        <v>181</v>
      </c>
    </row>
    <row r="30" spans="1:9" x14ac:dyDescent="0.25">
      <c r="A30" s="40"/>
      <c r="B30" s="40"/>
      <c r="C30" s="40" t="s">
        <v>96</v>
      </c>
      <c r="D30" s="40" t="s">
        <v>96</v>
      </c>
      <c r="E30" s="40" t="s">
        <v>96</v>
      </c>
      <c r="F30" s="40" t="s">
        <v>96</v>
      </c>
      <c r="G30" s="40" t="s">
        <v>96</v>
      </c>
      <c r="H30" s="110"/>
    </row>
    <row r="31" spans="1:9" x14ac:dyDescent="0.25">
      <c r="A31" s="39" t="s">
        <v>212</v>
      </c>
      <c r="B31" s="35">
        <v>3515</v>
      </c>
      <c r="C31" s="36">
        <v>6.4011379800853488E-2</v>
      </c>
      <c r="D31" s="36">
        <v>0.13001422475106686</v>
      </c>
      <c r="E31" s="36">
        <v>0.36301564722617352</v>
      </c>
      <c r="F31" s="36">
        <v>0.26315789473684209</v>
      </c>
      <c r="G31" s="36">
        <v>0.179800853485064</v>
      </c>
      <c r="H31" s="44">
        <v>7.6030583214793745</v>
      </c>
    </row>
    <row r="32" spans="1:9" x14ac:dyDescent="0.25">
      <c r="A32" s="39" t="s" vm="1">
        <v>2</v>
      </c>
      <c r="B32" s="35" t="s">
        <v>290</v>
      </c>
      <c r="C32" s="36" t="s">
        <v>290</v>
      </c>
      <c r="D32" s="36" t="s">
        <v>290</v>
      </c>
      <c r="E32" s="36" t="s">
        <v>290</v>
      </c>
      <c r="F32" s="36" t="s">
        <v>290</v>
      </c>
      <c r="G32" s="36" t="s">
        <v>290</v>
      </c>
      <c r="H32" s="44" t="s">
        <v>290</v>
      </c>
    </row>
    <row r="33" spans="1:8" x14ac:dyDescent="0.25">
      <c r="A33" s="39" t="s" vm="2">
        <v>3</v>
      </c>
      <c r="B33" s="35">
        <v>592</v>
      </c>
      <c r="C33" s="36">
        <v>9.7972972972972971E-2</v>
      </c>
      <c r="D33" s="36">
        <v>0.14189189189189189</v>
      </c>
      <c r="E33" s="36">
        <v>0.45945945945945948</v>
      </c>
      <c r="F33" s="36">
        <v>0.24324324324324326</v>
      </c>
      <c r="G33" s="36">
        <v>5.7432432432432436E-2</v>
      </c>
      <c r="H33" s="44">
        <v>5.3074324324324325</v>
      </c>
    </row>
    <row r="34" spans="1:8" x14ac:dyDescent="0.25">
      <c r="A34" s="39" t="s">
        <v>282</v>
      </c>
      <c r="B34" s="35">
        <v>138</v>
      </c>
      <c r="C34" s="36">
        <v>0.13768115942028986</v>
      </c>
      <c r="D34" s="36">
        <v>0.25362318840579712</v>
      </c>
      <c r="E34" s="36">
        <v>0.30434782608695654</v>
      </c>
      <c r="F34" s="36">
        <v>0.21739130434782608</v>
      </c>
      <c r="G34" s="36">
        <v>8.6956521739130432E-2</v>
      </c>
      <c r="H34" s="44">
        <v>5.3858695652173916</v>
      </c>
    </row>
    <row r="35" spans="1:8" x14ac:dyDescent="0.25">
      <c r="A35" s="39" t="s">
        <v>207</v>
      </c>
      <c r="B35" s="35" t="s">
        <v>290</v>
      </c>
      <c r="C35" s="36" t="s">
        <v>290</v>
      </c>
      <c r="D35" s="36" t="s">
        <v>290</v>
      </c>
      <c r="E35" s="36" t="s">
        <v>290</v>
      </c>
      <c r="F35" s="36" t="s">
        <v>290</v>
      </c>
      <c r="G35" s="36" t="s">
        <v>290</v>
      </c>
      <c r="H35" s="44" t="s">
        <v>290</v>
      </c>
    </row>
    <row r="36" spans="1:8" x14ac:dyDescent="0.25">
      <c r="A36" s="39" t="s" vm="4">
        <v>5</v>
      </c>
      <c r="B36" s="35">
        <v>1180</v>
      </c>
      <c r="C36" s="36">
        <v>0.26016949152542374</v>
      </c>
      <c r="D36" s="36">
        <v>0.29406779661016952</v>
      </c>
      <c r="E36" s="36">
        <v>0.2923728813559322</v>
      </c>
      <c r="F36" s="36">
        <v>0.10677966101694915</v>
      </c>
      <c r="G36" s="36">
        <v>4.6610169491525424E-2</v>
      </c>
      <c r="H36" s="44">
        <v>3.6146186440677965</v>
      </c>
    </row>
    <row r="37" spans="1:8" x14ac:dyDescent="0.25">
      <c r="A37" s="39" t="s" vm="5">
        <v>6</v>
      </c>
      <c r="B37" s="35" t="s">
        <v>290</v>
      </c>
      <c r="C37" s="36" t="s">
        <v>290</v>
      </c>
      <c r="D37" s="36" t="s">
        <v>290</v>
      </c>
      <c r="E37" s="36" t="s">
        <v>290</v>
      </c>
      <c r="F37" s="36" t="s">
        <v>290</v>
      </c>
      <c r="G37" s="36" t="s">
        <v>290</v>
      </c>
      <c r="H37" s="44" t="s">
        <v>290</v>
      </c>
    </row>
    <row r="38" spans="1:8" x14ac:dyDescent="0.25">
      <c r="A38" s="39" t="s" vm="6">
        <v>7</v>
      </c>
      <c r="B38" s="35">
        <v>531</v>
      </c>
      <c r="C38" s="36">
        <v>0.1431261770244821</v>
      </c>
      <c r="D38" s="36">
        <v>0.23163841807909605</v>
      </c>
      <c r="E38" s="36">
        <v>0.31450094161958569</v>
      </c>
      <c r="F38" s="36">
        <v>0.1864406779661017</v>
      </c>
      <c r="G38" s="36">
        <v>0.12429378531073447</v>
      </c>
      <c r="H38" s="44">
        <v>6.8112052730696799</v>
      </c>
    </row>
    <row r="39" spans="1:8" x14ac:dyDescent="0.25">
      <c r="A39" s="39" t="s" vm="7">
        <v>8</v>
      </c>
      <c r="B39" s="35" t="s">
        <v>290</v>
      </c>
      <c r="C39" s="36" t="s">
        <v>290</v>
      </c>
      <c r="D39" s="36" t="s">
        <v>290</v>
      </c>
      <c r="E39" s="36" t="s">
        <v>290</v>
      </c>
      <c r="F39" s="36" t="s">
        <v>290</v>
      </c>
      <c r="G39" s="36" t="s">
        <v>290</v>
      </c>
      <c r="H39" s="44" t="s">
        <v>290</v>
      </c>
    </row>
    <row r="40" spans="1:8" x14ac:dyDescent="0.25">
      <c r="A40" s="39" t="s">
        <v>213</v>
      </c>
      <c r="B40" s="35" t="s">
        <v>290</v>
      </c>
      <c r="C40" s="36" t="s">
        <v>290</v>
      </c>
      <c r="D40" s="36" t="s">
        <v>290</v>
      </c>
      <c r="E40" s="36" t="s">
        <v>290</v>
      </c>
      <c r="F40" s="36" t="s">
        <v>290</v>
      </c>
      <c r="G40" s="36" t="s">
        <v>290</v>
      </c>
      <c r="H40" s="44" t="s">
        <v>290</v>
      </c>
    </row>
    <row r="41" spans="1:8" x14ac:dyDescent="0.25">
      <c r="A41" s="39" t="s" vm="8">
        <v>9</v>
      </c>
      <c r="B41" s="35">
        <v>2079</v>
      </c>
      <c r="C41" s="36">
        <v>0.13275613275613277</v>
      </c>
      <c r="D41" s="36">
        <v>0.21500721500721501</v>
      </c>
      <c r="E41" s="36">
        <v>0.35882635882635883</v>
      </c>
      <c r="F41" s="36">
        <v>0.21164021164021163</v>
      </c>
      <c r="G41" s="36">
        <v>8.1770081770081771E-2</v>
      </c>
      <c r="H41" s="44">
        <v>5.3664021164021163</v>
      </c>
    </row>
    <row r="42" spans="1:8" x14ac:dyDescent="0.25">
      <c r="A42" s="39" t="s" vm="9">
        <v>10</v>
      </c>
      <c r="B42" s="35">
        <v>1001</v>
      </c>
      <c r="C42" s="36">
        <v>0.11688311688311688</v>
      </c>
      <c r="D42" s="36">
        <v>0.20579420579420579</v>
      </c>
      <c r="E42" s="36">
        <v>0.47152847152847155</v>
      </c>
      <c r="F42" s="36">
        <v>0.15084915084915085</v>
      </c>
      <c r="G42" s="36">
        <v>5.4945054945054944E-2</v>
      </c>
      <c r="H42" s="44">
        <v>4.8301698301698304</v>
      </c>
    </row>
    <row r="43" spans="1:8" x14ac:dyDescent="0.25">
      <c r="A43" s="39" t="s" vm="10">
        <v>11</v>
      </c>
      <c r="B43" s="35" t="s">
        <v>290</v>
      </c>
      <c r="C43" s="36" t="s">
        <v>290</v>
      </c>
      <c r="D43" s="36" t="s">
        <v>290</v>
      </c>
      <c r="E43" s="36" t="s">
        <v>290</v>
      </c>
      <c r="F43" s="36" t="s">
        <v>290</v>
      </c>
      <c r="G43" s="36" t="s">
        <v>290</v>
      </c>
      <c r="H43" s="44" t="s">
        <v>290</v>
      </c>
    </row>
    <row r="44" spans="1:8" x14ac:dyDescent="0.25">
      <c r="A44" s="39" t="s" vm="11">
        <v>12</v>
      </c>
      <c r="B44" s="35">
        <v>1265</v>
      </c>
      <c r="C44" s="36">
        <v>8.2213438735177863E-2</v>
      </c>
      <c r="D44" s="36">
        <v>0.1707509881422925</v>
      </c>
      <c r="E44" s="36">
        <v>0.34940711462450591</v>
      </c>
      <c r="F44" s="36">
        <v>0.28221343873517785</v>
      </c>
      <c r="G44" s="36">
        <v>0.11541501976284585</v>
      </c>
      <c r="H44" s="44">
        <v>6.4782608695652177</v>
      </c>
    </row>
    <row r="45" spans="1:8" x14ac:dyDescent="0.25">
      <c r="A45" s="39" t="s" vm="13">
        <v>14</v>
      </c>
      <c r="B45" s="35">
        <v>957</v>
      </c>
      <c r="C45" s="36">
        <v>0.31556948798328111</v>
      </c>
      <c r="D45" s="36">
        <v>0.13688610240334378</v>
      </c>
      <c r="E45" s="36">
        <v>0.33751306165099271</v>
      </c>
      <c r="F45" s="36">
        <v>0.15778474399164055</v>
      </c>
      <c r="G45" s="36">
        <v>5.2246603970741899E-2</v>
      </c>
      <c r="H45" s="44">
        <v>4.051985370950888</v>
      </c>
    </row>
    <row r="46" spans="1:8" x14ac:dyDescent="0.25">
      <c r="A46" s="39" t="s" vm="14">
        <v>15</v>
      </c>
      <c r="B46" s="35" t="s">
        <v>290</v>
      </c>
      <c r="C46" s="36" t="s">
        <v>290</v>
      </c>
      <c r="D46" s="36" t="s">
        <v>290</v>
      </c>
      <c r="E46" s="36" t="s">
        <v>290</v>
      </c>
      <c r="F46" s="36" t="s">
        <v>290</v>
      </c>
      <c r="G46" s="36" t="s">
        <v>290</v>
      </c>
      <c r="H46" s="44" t="s">
        <v>290</v>
      </c>
    </row>
    <row r="47" spans="1:8" x14ac:dyDescent="0.25">
      <c r="A47" s="39" t="s" vm="17">
        <v>18</v>
      </c>
      <c r="B47" s="35" t="s">
        <v>290</v>
      </c>
      <c r="C47" s="36" t="s">
        <v>290</v>
      </c>
      <c r="D47" s="36" t="s">
        <v>290</v>
      </c>
      <c r="E47" s="36" t="s">
        <v>290</v>
      </c>
      <c r="F47" s="36" t="s">
        <v>290</v>
      </c>
      <c r="G47" s="36" t="s">
        <v>290</v>
      </c>
      <c r="H47" s="44" t="s">
        <v>290</v>
      </c>
    </row>
    <row r="48" spans="1:8" x14ac:dyDescent="0.25">
      <c r="A48" s="39" t="s">
        <v>214</v>
      </c>
      <c r="B48" s="35">
        <v>6705</v>
      </c>
      <c r="C48" s="36">
        <v>0.16554809843400448</v>
      </c>
      <c r="D48" s="36">
        <v>0.24220730797912007</v>
      </c>
      <c r="E48" s="36">
        <v>0.37762863534675617</v>
      </c>
      <c r="F48" s="36">
        <v>0.1470544369873229</v>
      </c>
      <c r="G48" s="36">
        <v>6.7561521252796422E-2</v>
      </c>
      <c r="H48" s="44">
        <v>4.5841909023117076</v>
      </c>
    </row>
    <row r="49" spans="1:9" x14ac:dyDescent="0.25">
      <c r="A49" s="39" t="s" vm="19">
        <v>20</v>
      </c>
      <c r="B49" s="35" t="s">
        <v>290</v>
      </c>
      <c r="C49" s="36" t="s">
        <v>290</v>
      </c>
      <c r="D49" s="36" t="s">
        <v>290</v>
      </c>
      <c r="E49" s="36" t="s">
        <v>290</v>
      </c>
      <c r="F49" s="36" t="s">
        <v>290</v>
      </c>
      <c r="G49" s="36" t="s">
        <v>290</v>
      </c>
      <c r="H49" s="44" t="s">
        <v>290</v>
      </c>
    </row>
    <row r="50" spans="1:9" x14ac:dyDescent="0.25">
      <c r="A50" s="39" t="s" vm="20">
        <v>21</v>
      </c>
      <c r="B50" s="35" t="s">
        <v>290</v>
      </c>
      <c r="C50" s="36" t="s">
        <v>290</v>
      </c>
      <c r="D50" s="36" t="s">
        <v>290</v>
      </c>
      <c r="E50" s="36" t="s">
        <v>290</v>
      </c>
      <c r="F50" s="36" t="s">
        <v>290</v>
      </c>
      <c r="G50" s="36" t="s">
        <v>290</v>
      </c>
      <c r="H50" s="44" t="s">
        <v>290</v>
      </c>
    </row>
    <row r="51" spans="1:9" s="86" customFormat="1" ht="15.75" thickBot="1" x14ac:dyDescent="0.3">
      <c r="A51" s="76" t="s">
        <v>101</v>
      </c>
      <c r="B51" s="96">
        <v>18396</v>
      </c>
      <c r="C51" s="97">
        <v>0.14350945857795172</v>
      </c>
      <c r="D51" s="97">
        <v>0.20243531202435311</v>
      </c>
      <c r="E51" s="97">
        <v>0.36872146118721461</v>
      </c>
      <c r="F51" s="97">
        <v>0.1921613394216134</v>
      </c>
      <c r="G51" s="97">
        <v>9.317242878886714E-2</v>
      </c>
      <c r="H51" s="99">
        <v>5.4387910415307674</v>
      </c>
      <c r="I51"/>
    </row>
    <row r="52" spans="1:9" ht="15.75" thickTop="1" x14ac:dyDescent="0.25">
      <c r="H52" s="44"/>
    </row>
    <row r="53" spans="1:9" x14ac:dyDescent="0.25">
      <c r="H53" s="44"/>
    </row>
    <row r="54" spans="1:9" x14ac:dyDescent="0.25">
      <c r="H54" s="44"/>
    </row>
    <row r="55" spans="1:9" s="114" customFormat="1" ht="29.1" customHeight="1" x14ac:dyDescent="0.25">
      <c r="A55" s="111" t="s">
        <v>32</v>
      </c>
      <c r="B55" s="111" t="s">
        <v>115</v>
      </c>
      <c r="C55" s="13" t="s" vm="29">
        <v>63</v>
      </c>
      <c r="D55" s="18" t="s" vm="30">
        <v>64</v>
      </c>
      <c r="E55" s="18" t="s" vm="31">
        <v>65</v>
      </c>
      <c r="F55" s="18" t="s" vm="32">
        <v>66</v>
      </c>
      <c r="G55" s="18" t="s">
        <v>67</v>
      </c>
      <c r="H55" s="132" t="s">
        <v>181</v>
      </c>
    </row>
    <row r="56" spans="1:9" x14ac:dyDescent="0.25">
      <c r="A56" s="95"/>
      <c r="B56" s="95"/>
      <c r="C56" s="40" t="s">
        <v>96</v>
      </c>
      <c r="D56" s="40" t="s">
        <v>96</v>
      </c>
      <c r="E56" s="40" t="s">
        <v>96</v>
      </c>
      <c r="F56" s="40" t="s">
        <v>96</v>
      </c>
      <c r="G56" s="40" t="s">
        <v>96</v>
      </c>
      <c r="H56" s="110"/>
    </row>
    <row r="57" spans="1:9" x14ac:dyDescent="0.25">
      <c r="A57" s="39" t="s">
        <v>212</v>
      </c>
      <c r="B57" s="35" t="s">
        <v>290</v>
      </c>
      <c r="C57" s="36" t="s">
        <v>290</v>
      </c>
      <c r="D57" s="36" t="s">
        <v>290</v>
      </c>
      <c r="E57" s="36" t="s">
        <v>290</v>
      </c>
      <c r="F57" s="36" t="s">
        <v>290</v>
      </c>
      <c r="G57" s="36" t="s">
        <v>290</v>
      </c>
      <c r="H57" s="44" t="s">
        <v>290</v>
      </c>
    </row>
    <row r="58" spans="1:9" x14ac:dyDescent="0.25">
      <c r="A58" s="39" t="s" vm="1">
        <v>2</v>
      </c>
      <c r="B58" s="35" t="s">
        <v>290</v>
      </c>
      <c r="C58" s="36" t="s">
        <v>290</v>
      </c>
      <c r="D58" s="36" t="s">
        <v>290</v>
      </c>
      <c r="E58" s="36" t="s">
        <v>290</v>
      </c>
      <c r="F58" s="36" t="s">
        <v>290</v>
      </c>
      <c r="G58" s="36" t="s">
        <v>290</v>
      </c>
      <c r="H58" s="44" t="s">
        <v>290</v>
      </c>
    </row>
    <row r="59" spans="1:9" x14ac:dyDescent="0.25">
      <c r="A59" s="39" t="s" vm="2">
        <v>3</v>
      </c>
      <c r="B59" s="35" t="s">
        <v>290</v>
      </c>
      <c r="C59" s="36" t="s">
        <v>290</v>
      </c>
      <c r="D59" s="36" t="s">
        <v>290</v>
      </c>
      <c r="E59" s="36" t="s">
        <v>290</v>
      </c>
      <c r="F59" s="36" t="s">
        <v>290</v>
      </c>
      <c r="G59" s="36" t="s">
        <v>290</v>
      </c>
      <c r="H59" s="44" t="s">
        <v>290</v>
      </c>
    </row>
    <row r="60" spans="1:9" x14ac:dyDescent="0.25">
      <c r="A60" s="39" t="s">
        <v>282</v>
      </c>
      <c r="B60" s="35" t="s">
        <v>290</v>
      </c>
      <c r="C60" s="36" t="s">
        <v>290</v>
      </c>
      <c r="D60" s="36" t="s">
        <v>290</v>
      </c>
      <c r="E60" s="36" t="s">
        <v>290</v>
      </c>
      <c r="F60" s="36" t="s">
        <v>290</v>
      </c>
      <c r="G60" s="36" t="s">
        <v>290</v>
      </c>
      <c r="H60" s="44" t="s">
        <v>290</v>
      </c>
    </row>
    <row r="61" spans="1:9" x14ac:dyDescent="0.25">
      <c r="A61" s="39" t="s">
        <v>207</v>
      </c>
      <c r="B61" s="35" t="s">
        <v>290</v>
      </c>
      <c r="C61" s="36" t="s">
        <v>290</v>
      </c>
      <c r="D61" s="36" t="s">
        <v>290</v>
      </c>
      <c r="E61" s="36" t="s">
        <v>290</v>
      </c>
      <c r="F61" s="36" t="s">
        <v>290</v>
      </c>
      <c r="G61" s="36" t="s">
        <v>290</v>
      </c>
      <c r="H61" s="44" t="s">
        <v>290</v>
      </c>
    </row>
    <row r="62" spans="1:9" x14ac:dyDescent="0.25">
      <c r="A62" s="39" t="s" vm="4">
        <v>5</v>
      </c>
      <c r="B62" s="35" t="s">
        <v>290</v>
      </c>
      <c r="C62" s="36" t="s">
        <v>290</v>
      </c>
      <c r="D62" s="36" t="s">
        <v>290</v>
      </c>
      <c r="E62" s="36" t="s">
        <v>290</v>
      </c>
      <c r="F62" s="36" t="s">
        <v>290</v>
      </c>
      <c r="G62" s="36" t="s">
        <v>290</v>
      </c>
      <c r="H62" s="44" t="s">
        <v>290</v>
      </c>
    </row>
    <row r="63" spans="1:9" x14ac:dyDescent="0.25">
      <c r="A63" s="39" t="s" vm="5">
        <v>6</v>
      </c>
      <c r="B63" s="35" t="s">
        <v>290</v>
      </c>
      <c r="C63" s="36" t="s">
        <v>290</v>
      </c>
      <c r="D63" s="36" t="s">
        <v>290</v>
      </c>
      <c r="E63" s="36" t="s">
        <v>290</v>
      </c>
      <c r="F63" s="36" t="s">
        <v>290</v>
      </c>
      <c r="G63" s="36" t="s">
        <v>290</v>
      </c>
      <c r="H63" s="44" t="s">
        <v>290</v>
      </c>
    </row>
    <row r="64" spans="1:9" x14ac:dyDescent="0.25">
      <c r="A64" s="39" t="s" vm="6">
        <v>7</v>
      </c>
      <c r="B64" s="35" t="s">
        <v>208</v>
      </c>
      <c r="C64" s="36" t="s">
        <v>208</v>
      </c>
      <c r="D64" s="36" t="s">
        <v>208</v>
      </c>
      <c r="E64" s="36" t="s">
        <v>208</v>
      </c>
      <c r="F64" s="36" t="s">
        <v>208</v>
      </c>
      <c r="G64" s="36" t="s">
        <v>208</v>
      </c>
      <c r="H64" s="44" t="s">
        <v>208</v>
      </c>
    </row>
    <row r="65" spans="1:9" x14ac:dyDescent="0.25">
      <c r="A65" s="39" t="s" vm="7">
        <v>8</v>
      </c>
      <c r="B65" s="35" t="s">
        <v>290</v>
      </c>
      <c r="C65" s="36" t="s">
        <v>290</v>
      </c>
      <c r="D65" s="36" t="s">
        <v>290</v>
      </c>
      <c r="E65" s="36" t="s">
        <v>290</v>
      </c>
      <c r="F65" s="36" t="s">
        <v>290</v>
      </c>
      <c r="G65" s="36" t="s">
        <v>290</v>
      </c>
      <c r="H65" s="44" t="s">
        <v>290</v>
      </c>
    </row>
    <row r="66" spans="1:9" x14ac:dyDescent="0.25">
      <c r="A66" s="39" t="s">
        <v>213</v>
      </c>
      <c r="B66" s="35" t="s">
        <v>290</v>
      </c>
      <c r="C66" s="36" t="s">
        <v>290</v>
      </c>
      <c r="D66" s="36" t="s">
        <v>290</v>
      </c>
      <c r="E66" s="36" t="s">
        <v>290</v>
      </c>
      <c r="F66" s="36" t="s">
        <v>290</v>
      </c>
      <c r="G66" s="36" t="s">
        <v>290</v>
      </c>
      <c r="H66" s="44" t="s">
        <v>290</v>
      </c>
    </row>
    <row r="67" spans="1:9" x14ac:dyDescent="0.25">
      <c r="A67" s="39" t="s" vm="8">
        <v>9</v>
      </c>
      <c r="B67" s="35" t="s">
        <v>290</v>
      </c>
      <c r="C67" s="36" t="s">
        <v>290</v>
      </c>
      <c r="D67" s="36" t="s">
        <v>290</v>
      </c>
      <c r="E67" s="36" t="s">
        <v>290</v>
      </c>
      <c r="F67" s="36" t="s">
        <v>290</v>
      </c>
      <c r="G67" s="36" t="s">
        <v>290</v>
      </c>
      <c r="H67" s="44" t="s">
        <v>290</v>
      </c>
    </row>
    <row r="68" spans="1:9" x14ac:dyDescent="0.25">
      <c r="A68" s="39" t="s" vm="9">
        <v>10</v>
      </c>
      <c r="B68" s="35" t="s">
        <v>290</v>
      </c>
      <c r="C68" s="36" t="s">
        <v>290</v>
      </c>
      <c r="D68" s="36" t="s">
        <v>290</v>
      </c>
      <c r="E68" s="36" t="s">
        <v>290</v>
      </c>
      <c r="F68" s="36" t="s">
        <v>290</v>
      </c>
      <c r="G68" s="36" t="s">
        <v>290</v>
      </c>
      <c r="H68" s="44" t="s">
        <v>290</v>
      </c>
    </row>
    <row r="69" spans="1:9" x14ac:dyDescent="0.25">
      <c r="A69" s="39" t="s" vm="10">
        <v>11</v>
      </c>
      <c r="B69" s="35" t="s">
        <v>290</v>
      </c>
      <c r="C69" s="36" t="s">
        <v>290</v>
      </c>
      <c r="D69" s="36" t="s">
        <v>290</v>
      </c>
      <c r="E69" s="36" t="s">
        <v>290</v>
      </c>
      <c r="F69" s="36" t="s">
        <v>290</v>
      </c>
      <c r="G69" s="36" t="s">
        <v>290</v>
      </c>
      <c r="H69" s="44" t="s">
        <v>290</v>
      </c>
    </row>
    <row r="70" spans="1:9" x14ac:dyDescent="0.25">
      <c r="A70" s="39" t="s" vm="11">
        <v>12</v>
      </c>
      <c r="B70" s="35" t="s">
        <v>290</v>
      </c>
      <c r="C70" s="36" t="s">
        <v>290</v>
      </c>
      <c r="D70" s="36" t="s">
        <v>290</v>
      </c>
      <c r="E70" s="36" t="s">
        <v>290</v>
      </c>
      <c r="F70" s="36" t="s">
        <v>290</v>
      </c>
      <c r="G70" s="36" t="s">
        <v>290</v>
      </c>
      <c r="H70" s="44" t="s">
        <v>290</v>
      </c>
    </row>
    <row r="71" spans="1:9" x14ac:dyDescent="0.25">
      <c r="A71" s="39" t="s" vm="13">
        <v>14</v>
      </c>
      <c r="B71" s="35" t="s">
        <v>290</v>
      </c>
      <c r="C71" s="36" t="s">
        <v>290</v>
      </c>
      <c r="D71" s="36" t="s">
        <v>290</v>
      </c>
      <c r="E71" s="36" t="s">
        <v>290</v>
      </c>
      <c r="F71" s="36" t="s">
        <v>290</v>
      </c>
      <c r="G71" s="36" t="s">
        <v>290</v>
      </c>
      <c r="H71" s="44" t="s">
        <v>290</v>
      </c>
    </row>
    <row r="72" spans="1:9" x14ac:dyDescent="0.25">
      <c r="A72" s="39" t="s" vm="14">
        <v>15</v>
      </c>
      <c r="B72" s="35" t="s">
        <v>290</v>
      </c>
      <c r="C72" s="36" t="s">
        <v>290</v>
      </c>
      <c r="D72" s="36" t="s">
        <v>290</v>
      </c>
      <c r="E72" s="36" t="s">
        <v>290</v>
      </c>
      <c r="F72" s="36" t="s">
        <v>290</v>
      </c>
      <c r="G72" s="36" t="s">
        <v>290</v>
      </c>
      <c r="H72" s="44" t="s">
        <v>290</v>
      </c>
    </row>
    <row r="73" spans="1:9" x14ac:dyDescent="0.25">
      <c r="A73" s="39" t="s" vm="17">
        <v>18</v>
      </c>
      <c r="B73" s="35" t="s">
        <v>290</v>
      </c>
      <c r="C73" s="36" t="s">
        <v>290</v>
      </c>
      <c r="D73" s="36" t="s">
        <v>290</v>
      </c>
      <c r="E73" s="36" t="s">
        <v>290</v>
      </c>
      <c r="F73" s="36" t="s">
        <v>290</v>
      </c>
      <c r="G73" s="36" t="s">
        <v>290</v>
      </c>
      <c r="H73" s="44" t="s">
        <v>290</v>
      </c>
    </row>
    <row r="74" spans="1:9" x14ac:dyDescent="0.25">
      <c r="A74" s="39" t="s">
        <v>214</v>
      </c>
      <c r="B74" s="35" t="s">
        <v>290</v>
      </c>
      <c r="C74" s="36" t="s">
        <v>290</v>
      </c>
      <c r="D74" s="36" t="s">
        <v>290</v>
      </c>
      <c r="E74" s="36" t="s">
        <v>290</v>
      </c>
      <c r="F74" s="36" t="s">
        <v>290</v>
      </c>
      <c r="G74" s="36" t="s">
        <v>290</v>
      </c>
      <c r="H74" s="44" t="s">
        <v>290</v>
      </c>
    </row>
    <row r="75" spans="1:9" x14ac:dyDescent="0.25">
      <c r="A75" s="39" t="s" vm="19">
        <v>20</v>
      </c>
      <c r="B75" s="35" t="s">
        <v>290</v>
      </c>
      <c r="C75" s="36" t="s">
        <v>290</v>
      </c>
      <c r="D75" s="36" t="s">
        <v>290</v>
      </c>
      <c r="E75" s="36" t="s">
        <v>290</v>
      </c>
      <c r="F75" s="36" t="s">
        <v>290</v>
      </c>
      <c r="G75" s="36" t="s">
        <v>290</v>
      </c>
      <c r="H75" s="44" t="s">
        <v>290</v>
      </c>
    </row>
    <row r="76" spans="1:9" x14ac:dyDescent="0.25">
      <c r="A76" s="39" t="s" vm="20">
        <v>21</v>
      </c>
      <c r="B76" s="35" t="s">
        <v>290</v>
      </c>
      <c r="C76" s="36" t="s">
        <v>290</v>
      </c>
      <c r="D76" s="36" t="s">
        <v>290</v>
      </c>
      <c r="E76" s="36" t="s">
        <v>290</v>
      </c>
      <c r="F76" s="36" t="s">
        <v>290</v>
      </c>
      <c r="G76" s="36" t="s">
        <v>290</v>
      </c>
      <c r="H76" s="44" t="s">
        <v>290</v>
      </c>
    </row>
    <row r="77" spans="1:9" s="86" customFormat="1" ht="15.75" thickBot="1" x14ac:dyDescent="0.3">
      <c r="A77" s="76" t="s">
        <v>101</v>
      </c>
      <c r="B77" s="96" t="s">
        <v>208</v>
      </c>
      <c r="C77" s="97" t="s">
        <v>208</v>
      </c>
      <c r="D77" s="97" t="s">
        <v>208</v>
      </c>
      <c r="E77" s="97" t="s">
        <v>208</v>
      </c>
      <c r="F77" s="97" t="s">
        <v>208</v>
      </c>
      <c r="G77" s="97" t="s">
        <v>208</v>
      </c>
      <c r="H77" s="99" t="s">
        <v>208</v>
      </c>
      <c r="I77"/>
    </row>
    <row r="78" spans="1:9" ht="15.75" thickTop="1" x14ac:dyDescent="0.25">
      <c r="H78" s="44"/>
    </row>
    <row r="79" spans="1:9" x14ac:dyDescent="0.25">
      <c r="H79" s="44"/>
    </row>
    <row r="80" spans="1:9" x14ac:dyDescent="0.25">
      <c r="H80" s="44"/>
    </row>
    <row r="81" spans="1:8" s="114" customFormat="1" ht="29.1" customHeight="1" x14ac:dyDescent="0.25">
      <c r="A81" s="111" t="s">
        <v>33</v>
      </c>
      <c r="B81" s="111" t="s">
        <v>115</v>
      </c>
      <c r="C81" s="13" t="s" vm="29">
        <v>63</v>
      </c>
      <c r="D81" s="18" t="s" vm="30">
        <v>64</v>
      </c>
      <c r="E81" s="18" t="s" vm="31">
        <v>65</v>
      </c>
      <c r="F81" s="18" t="s" vm="32">
        <v>66</v>
      </c>
      <c r="G81" s="18" t="s">
        <v>67</v>
      </c>
      <c r="H81" s="132" t="s">
        <v>181</v>
      </c>
    </row>
    <row r="82" spans="1:8" x14ac:dyDescent="0.25">
      <c r="A82" s="95"/>
      <c r="B82" s="95"/>
      <c r="C82" s="40" t="s">
        <v>96</v>
      </c>
      <c r="D82" s="40" t="s">
        <v>96</v>
      </c>
      <c r="E82" s="40" t="s">
        <v>96</v>
      </c>
      <c r="F82" s="40" t="s">
        <v>96</v>
      </c>
      <c r="G82" s="40" t="s">
        <v>96</v>
      </c>
      <c r="H82" s="110"/>
    </row>
    <row r="83" spans="1:8" x14ac:dyDescent="0.25">
      <c r="A83" s="39" t="s">
        <v>212</v>
      </c>
      <c r="B83" s="35">
        <v>4095</v>
      </c>
      <c r="C83" s="36">
        <v>8.9133089133089136E-2</v>
      </c>
      <c r="D83" s="36">
        <v>0.41343101343101341</v>
      </c>
      <c r="E83" s="36">
        <v>0.24297924297924298</v>
      </c>
      <c r="F83" s="36">
        <v>0.17509157509157508</v>
      </c>
      <c r="G83" s="36">
        <v>7.9365079365079361E-2</v>
      </c>
      <c r="H83" s="44">
        <v>4.6285103785103789</v>
      </c>
    </row>
    <row r="84" spans="1:8" x14ac:dyDescent="0.25">
      <c r="A84" s="39" t="s" vm="1">
        <v>2</v>
      </c>
      <c r="B84" s="35" t="s">
        <v>290</v>
      </c>
      <c r="C84" s="36" t="s">
        <v>290</v>
      </c>
      <c r="D84" s="36" t="s">
        <v>290</v>
      </c>
      <c r="E84" s="36" t="s">
        <v>290</v>
      </c>
      <c r="F84" s="36" t="s">
        <v>290</v>
      </c>
      <c r="G84" s="36" t="s">
        <v>290</v>
      </c>
      <c r="H84" s="44" t="s">
        <v>290</v>
      </c>
    </row>
    <row r="85" spans="1:8" x14ac:dyDescent="0.25">
      <c r="A85" s="39" t="s" vm="2">
        <v>3</v>
      </c>
      <c r="B85" s="35">
        <v>365</v>
      </c>
      <c r="C85" s="36">
        <v>0.32054794520547947</v>
      </c>
      <c r="D85" s="36">
        <v>0.48219178082191783</v>
      </c>
      <c r="E85" s="36">
        <v>0.15068493150684931</v>
      </c>
      <c r="F85" s="36">
        <v>3.5616438356164383E-2</v>
      </c>
      <c r="G85" s="36">
        <v>1.0958904109589041E-2</v>
      </c>
      <c r="H85" s="44">
        <v>1.8835616438356164</v>
      </c>
    </row>
    <row r="86" spans="1:8" x14ac:dyDescent="0.25">
      <c r="A86" s="39" t="s">
        <v>282</v>
      </c>
      <c r="B86" s="35">
        <v>60</v>
      </c>
      <c r="C86" s="36">
        <v>0.53333333333333333</v>
      </c>
      <c r="D86" s="36">
        <v>0.38333333333333336</v>
      </c>
      <c r="E86" s="36">
        <v>0.05</v>
      </c>
      <c r="F86" s="36">
        <v>1.6666666666666666E-2</v>
      </c>
      <c r="G86" s="36">
        <v>1.6666666666666666E-2</v>
      </c>
      <c r="H86" s="44">
        <v>1.3958333333333333</v>
      </c>
    </row>
    <row r="87" spans="1:8" x14ac:dyDescent="0.25">
      <c r="A87" s="39" t="s">
        <v>207</v>
      </c>
      <c r="B87" s="35" t="s">
        <v>290</v>
      </c>
      <c r="C87" s="36" t="s">
        <v>290</v>
      </c>
      <c r="D87" s="36" t="s">
        <v>290</v>
      </c>
      <c r="E87" s="36" t="s">
        <v>290</v>
      </c>
      <c r="F87" s="36" t="s">
        <v>290</v>
      </c>
      <c r="G87" s="36" t="s">
        <v>290</v>
      </c>
      <c r="H87" s="44" t="s">
        <v>290</v>
      </c>
    </row>
    <row r="88" spans="1:8" x14ac:dyDescent="0.25">
      <c r="A88" s="39" t="s" vm="4">
        <v>5</v>
      </c>
      <c r="B88" s="35">
        <v>572</v>
      </c>
      <c r="C88" s="36">
        <v>0.20104895104895104</v>
      </c>
      <c r="D88" s="36">
        <v>0.40384615384615385</v>
      </c>
      <c r="E88" s="36">
        <v>0.31293706293706292</v>
      </c>
      <c r="F88" s="36">
        <v>5.4195804195804193E-2</v>
      </c>
      <c r="G88" s="36">
        <v>2.7972027972027972E-2</v>
      </c>
      <c r="H88" s="44">
        <v>3.0791083916083917</v>
      </c>
    </row>
    <row r="89" spans="1:8" x14ac:dyDescent="0.25">
      <c r="A89" s="39" t="s" vm="5">
        <v>6</v>
      </c>
      <c r="B89" s="35" t="s">
        <v>290</v>
      </c>
      <c r="C89" s="36" t="s">
        <v>290</v>
      </c>
      <c r="D89" s="36" t="s">
        <v>290</v>
      </c>
      <c r="E89" s="36" t="s">
        <v>290</v>
      </c>
      <c r="F89" s="36" t="s">
        <v>290</v>
      </c>
      <c r="G89" s="36" t="s">
        <v>290</v>
      </c>
      <c r="H89" s="44" t="s">
        <v>290</v>
      </c>
    </row>
    <row r="90" spans="1:8" x14ac:dyDescent="0.25">
      <c r="A90" s="39" t="s" vm="6">
        <v>7</v>
      </c>
      <c r="B90" s="35">
        <v>261</v>
      </c>
      <c r="C90" s="36">
        <v>0.36781609195402298</v>
      </c>
      <c r="D90" s="36">
        <v>0.50574712643678166</v>
      </c>
      <c r="E90" s="36">
        <v>0.10344827586206896</v>
      </c>
      <c r="F90" s="36">
        <v>1.1494252873563218E-2</v>
      </c>
      <c r="G90" s="36">
        <v>1.1494252873563218E-2</v>
      </c>
      <c r="H90" s="44">
        <v>1.5862068965517242</v>
      </c>
    </row>
    <row r="91" spans="1:8" x14ac:dyDescent="0.25">
      <c r="A91" s="39" t="s" vm="7">
        <v>8</v>
      </c>
      <c r="B91" s="35" t="s">
        <v>290</v>
      </c>
      <c r="C91" s="36" t="s">
        <v>290</v>
      </c>
      <c r="D91" s="36" t="s">
        <v>290</v>
      </c>
      <c r="E91" s="36" t="s">
        <v>290</v>
      </c>
      <c r="F91" s="36" t="s">
        <v>290</v>
      </c>
      <c r="G91" s="36" t="s">
        <v>290</v>
      </c>
      <c r="H91" s="44" t="s">
        <v>290</v>
      </c>
    </row>
    <row r="92" spans="1:8" x14ac:dyDescent="0.25">
      <c r="A92" s="39" t="s">
        <v>213</v>
      </c>
      <c r="B92" s="35" t="s">
        <v>290</v>
      </c>
      <c r="C92" s="36" t="s">
        <v>290</v>
      </c>
      <c r="D92" s="36" t="s">
        <v>290</v>
      </c>
      <c r="E92" s="36" t="s">
        <v>290</v>
      </c>
      <c r="F92" s="36" t="s">
        <v>290</v>
      </c>
      <c r="G92" s="36" t="s">
        <v>290</v>
      </c>
      <c r="H92" s="44" t="s">
        <v>290</v>
      </c>
    </row>
    <row r="93" spans="1:8" x14ac:dyDescent="0.25">
      <c r="A93" s="39" t="s" vm="8">
        <v>9</v>
      </c>
      <c r="B93" s="35">
        <v>984</v>
      </c>
      <c r="C93" s="36">
        <v>0.25711382113821141</v>
      </c>
      <c r="D93" s="36">
        <v>0.42073170731707316</v>
      </c>
      <c r="E93" s="36">
        <v>0.258130081300813</v>
      </c>
      <c r="F93" s="36">
        <v>5.386178861788618E-2</v>
      </c>
      <c r="G93" s="36">
        <v>1.016260162601626E-2</v>
      </c>
      <c r="H93" s="44">
        <v>2.3546747967479673</v>
      </c>
    </row>
    <row r="94" spans="1:8" x14ac:dyDescent="0.25">
      <c r="A94" s="39" t="s" vm="9">
        <v>10</v>
      </c>
      <c r="B94" s="35">
        <v>698</v>
      </c>
      <c r="C94" s="36">
        <v>0.24355300859598855</v>
      </c>
      <c r="D94" s="36">
        <v>0.56303724928366761</v>
      </c>
      <c r="E94" s="36">
        <v>0.15759312320916904</v>
      </c>
      <c r="F94" s="36">
        <v>2.5787965616045846E-2</v>
      </c>
      <c r="G94" s="36">
        <v>1.0028653295128941E-2</v>
      </c>
      <c r="H94" s="44">
        <v>1.9459169054441261</v>
      </c>
    </row>
    <row r="95" spans="1:8" x14ac:dyDescent="0.25">
      <c r="A95" s="39" t="s" vm="10">
        <v>11</v>
      </c>
      <c r="B95" s="35" t="s">
        <v>290</v>
      </c>
      <c r="C95" s="36" t="s">
        <v>290</v>
      </c>
      <c r="D95" s="36" t="s">
        <v>290</v>
      </c>
      <c r="E95" s="36" t="s">
        <v>290</v>
      </c>
      <c r="F95" s="36" t="s">
        <v>290</v>
      </c>
      <c r="G95" s="36" t="s">
        <v>290</v>
      </c>
      <c r="H95" s="44" t="s">
        <v>290</v>
      </c>
    </row>
    <row r="96" spans="1:8" x14ac:dyDescent="0.25">
      <c r="A96" s="39" t="s" vm="11">
        <v>12</v>
      </c>
      <c r="B96" s="35">
        <v>1135</v>
      </c>
      <c r="C96" s="36">
        <v>0.26167400881057268</v>
      </c>
      <c r="D96" s="36">
        <v>0.52863436123348018</v>
      </c>
      <c r="E96" s="36">
        <v>0.16211453744493393</v>
      </c>
      <c r="F96" s="36">
        <v>4.2290748898678412E-2</v>
      </c>
      <c r="G96" s="36">
        <v>5.2863436123348016E-3</v>
      </c>
      <c r="H96" s="44">
        <v>1.9158590308370045</v>
      </c>
    </row>
    <row r="97" spans="1:9" x14ac:dyDescent="0.25">
      <c r="A97" s="39" t="s" vm="13">
        <v>14</v>
      </c>
      <c r="B97" s="35">
        <v>3094</v>
      </c>
      <c r="C97" s="36">
        <v>0.63025210084033612</v>
      </c>
      <c r="D97" s="36">
        <v>0.26664511958629605</v>
      </c>
      <c r="E97" s="36">
        <v>8.1771170006464125E-2</v>
      </c>
      <c r="F97" s="36">
        <v>1.2605042016806723E-2</v>
      </c>
      <c r="G97" s="36">
        <v>8.7265675500969621E-3</v>
      </c>
      <c r="H97" s="44">
        <v>1.2654330963154492</v>
      </c>
    </row>
    <row r="98" spans="1:9" x14ac:dyDescent="0.25">
      <c r="A98" s="39" t="s" vm="14">
        <v>15</v>
      </c>
      <c r="B98" s="258" t="s">
        <v>290</v>
      </c>
      <c r="C98" s="274" t="s">
        <v>290</v>
      </c>
      <c r="D98" s="274" t="s">
        <v>290</v>
      </c>
      <c r="E98" s="274" t="s">
        <v>290</v>
      </c>
      <c r="F98" s="274" t="s">
        <v>290</v>
      </c>
      <c r="G98" s="274" t="s">
        <v>290</v>
      </c>
      <c r="H98" s="275" t="s">
        <v>290</v>
      </c>
    </row>
    <row r="99" spans="1:9" ht="14.45" customHeight="1" x14ac:dyDescent="0.25">
      <c r="A99" s="39" t="s" vm="17">
        <v>18</v>
      </c>
      <c r="B99" s="35" t="s">
        <v>290</v>
      </c>
      <c r="C99" s="36" t="s">
        <v>290</v>
      </c>
      <c r="D99" s="36" t="s">
        <v>290</v>
      </c>
      <c r="E99" s="36" t="s">
        <v>290</v>
      </c>
      <c r="F99" s="36" t="s">
        <v>290</v>
      </c>
      <c r="G99" s="36" t="s">
        <v>290</v>
      </c>
      <c r="H99" s="44" t="s">
        <v>290</v>
      </c>
    </row>
    <row r="100" spans="1:9" x14ac:dyDescent="0.25">
      <c r="A100" s="39" t="s">
        <v>214</v>
      </c>
      <c r="B100" s="35">
        <v>7779</v>
      </c>
      <c r="C100" s="36">
        <v>0.42254788533230492</v>
      </c>
      <c r="D100" s="36">
        <v>0.40763594292325489</v>
      </c>
      <c r="E100" s="36">
        <v>0.12353772978531945</v>
      </c>
      <c r="F100" s="36">
        <v>3.3294767965034069E-2</v>
      </c>
      <c r="G100" s="36">
        <v>1.2983673994086644E-2</v>
      </c>
      <c r="H100" s="44">
        <v>1.7730106697518961</v>
      </c>
    </row>
    <row r="101" spans="1:9" x14ac:dyDescent="0.25">
      <c r="A101" s="39" t="s" vm="19">
        <v>20</v>
      </c>
      <c r="B101" s="35" t="s">
        <v>290</v>
      </c>
      <c r="C101" s="36" t="s">
        <v>290</v>
      </c>
      <c r="D101" s="36" t="s">
        <v>290</v>
      </c>
      <c r="E101" s="36" t="s">
        <v>290</v>
      </c>
      <c r="F101" s="36" t="s">
        <v>290</v>
      </c>
      <c r="G101" s="36" t="s">
        <v>290</v>
      </c>
      <c r="H101" s="44" t="s">
        <v>290</v>
      </c>
    </row>
    <row r="102" spans="1:9" x14ac:dyDescent="0.25">
      <c r="A102" s="39" t="s" vm="20">
        <v>21</v>
      </c>
      <c r="B102" s="35">
        <v>0</v>
      </c>
      <c r="C102" s="36">
        <v>0</v>
      </c>
      <c r="D102" s="36">
        <v>0</v>
      </c>
      <c r="E102" s="36">
        <v>0</v>
      </c>
      <c r="F102" s="36">
        <v>0</v>
      </c>
      <c r="G102" s="36">
        <v>0</v>
      </c>
      <c r="H102" s="44" t="s">
        <v>199</v>
      </c>
    </row>
    <row r="103" spans="1:9" s="86" customFormat="1" ht="15.75" thickBot="1" x14ac:dyDescent="0.3">
      <c r="A103" s="76" t="s">
        <v>101</v>
      </c>
      <c r="B103" s="96">
        <v>19173</v>
      </c>
      <c r="C103" s="97">
        <v>0.35059719397068795</v>
      </c>
      <c r="D103" s="97">
        <v>0.40280602931205339</v>
      </c>
      <c r="E103" s="97">
        <v>0.15855630313461638</v>
      </c>
      <c r="F103" s="97">
        <v>6.1909977572628172E-2</v>
      </c>
      <c r="G103" s="97">
        <v>2.6130496010014083E-2</v>
      </c>
      <c r="H103" s="99">
        <v>2.3834428623585251</v>
      </c>
      <c r="I103"/>
    </row>
    <row r="104" spans="1:9" ht="15.75" thickTop="1" x14ac:dyDescent="0.25">
      <c r="H104" s="44"/>
    </row>
    <row r="105" spans="1:9" x14ac:dyDescent="0.25">
      <c r="H105" s="44"/>
    </row>
    <row r="106" spans="1:9" x14ac:dyDescent="0.25">
      <c r="H106" s="44"/>
    </row>
    <row r="107" spans="1:9" s="114" customFormat="1" ht="29.1" customHeight="1" x14ac:dyDescent="0.25">
      <c r="A107" s="111" t="s">
        <v>34</v>
      </c>
      <c r="B107" s="111" t="s">
        <v>115</v>
      </c>
      <c r="C107" s="13" t="s" vm="29">
        <v>63</v>
      </c>
      <c r="D107" s="18" t="s" vm="30">
        <v>64</v>
      </c>
      <c r="E107" s="18" t="s" vm="31">
        <v>65</v>
      </c>
      <c r="F107" s="18" t="s" vm="32">
        <v>66</v>
      </c>
      <c r="G107" s="18" t="s">
        <v>67</v>
      </c>
      <c r="H107" s="132" t="s">
        <v>181</v>
      </c>
    </row>
    <row r="108" spans="1:9" x14ac:dyDescent="0.25">
      <c r="A108" s="95"/>
      <c r="B108" s="95"/>
      <c r="C108" s="40" t="s">
        <v>96</v>
      </c>
      <c r="D108" s="40" t="s">
        <v>96</v>
      </c>
      <c r="E108" s="40" t="s">
        <v>96</v>
      </c>
      <c r="F108" s="40" t="s">
        <v>96</v>
      </c>
      <c r="G108" s="40" t="s">
        <v>96</v>
      </c>
      <c r="H108" s="110"/>
    </row>
    <row r="109" spans="1:9" x14ac:dyDescent="0.25">
      <c r="A109" s="39" t="s">
        <v>212</v>
      </c>
      <c r="B109" s="35" t="s">
        <v>290</v>
      </c>
      <c r="C109" s="36" t="s">
        <v>290</v>
      </c>
      <c r="D109" s="36" t="s">
        <v>290</v>
      </c>
      <c r="E109" s="36" t="s">
        <v>290</v>
      </c>
      <c r="F109" s="36" t="s">
        <v>290</v>
      </c>
      <c r="G109" s="36" t="s">
        <v>290</v>
      </c>
      <c r="H109" s="44" t="s">
        <v>290</v>
      </c>
    </row>
    <row r="110" spans="1:9" x14ac:dyDescent="0.25">
      <c r="A110" s="39" t="s" vm="1">
        <v>2</v>
      </c>
      <c r="B110" s="35" t="s">
        <v>290</v>
      </c>
      <c r="C110" s="36" t="s">
        <v>290</v>
      </c>
      <c r="D110" s="36" t="s">
        <v>290</v>
      </c>
      <c r="E110" s="36" t="s">
        <v>290</v>
      </c>
      <c r="F110" s="36" t="s">
        <v>290</v>
      </c>
      <c r="G110" s="36" t="s">
        <v>290</v>
      </c>
      <c r="H110" s="44" t="s">
        <v>290</v>
      </c>
    </row>
    <row r="111" spans="1:9" x14ac:dyDescent="0.25">
      <c r="A111" s="39" t="s" vm="2">
        <v>3</v>
      </c>
      <c r="B111" s="35" t="s">
        <v>290</v>
      </c>
      <c r="C111" s="36" t="s">
        <v>290</v>
      </c>
      <c r="D111" s="36" t="s">
        <v>290</v>
      </c>
      <c r="E111" s="36" t="s">
        <v>290</v>
      </c>
      <c r="F111" s="36" t="s">
        <v>290</v>
      </c>
      <c r="G111" s="36" t="s">
        <v>290</v>
      </c>
      <c r="H111" s="44" t="s">
        <v>290</v>
      </c>
    </row>
    <row r="112" spans="1:9" x14ac:dyDescent="0.25">
      <c r="A112" s="39" t="s">
        <v>282</v>
      </c>
      <c r="B112" s="35" t="s">
        <v>290</v>
      </c>
      <c r="C112" s="36" t="s">
        <v>290</v>
      </c>
      <c r="D112" s="36" t="s">
        <v>290</v>
      </c>
      <c r="E112" s="36" t="s">
        <v>290</v>
      </c>
      <c r="F112" s="36" t="s">
        <v>290</v>
      </c>
      <c r="G112" s="36" t="s">
        <v>290</v>
      </c>
      <c r="H112" s="44" t="s">
        <v>290</v>
      </c>
    </row>
    <row r="113" spans="1:8" x14ac:dyDescent="0.25">
      <c r="A113" s="39" t="s">
        <v>207</v>
      </c>
      <c r="B113" s="35" t="s">
        <v>290</v>
      </c>
      <c r="C113" s="36" t="s">
        <v>290</v>
      </c>
      <c r="D113" s="36" t="s">
        <v>290</v>
      </c>
      <c r="E113" s="36" t="s">
        <v>290</v>
      </c>
      <c r="F113" s="36" t="s">
        <v>290</v>
      </c>
      <c r="G113" s="36" t="s">
        <v>290</v>
      </c>
      <c r="H113" s="44" t="s">
        <v>290</v>
      </c>
    </row>
    <row r="114" spans="1:8" x14ac:dyDescent="0.25">
      <c r="A114" s="39" t="s" vm="4">
        <v>5</v>
      </c>
      <c r="B114" s="35" t="s">
        <v>290</v>
      </c>
      <c r="C114" s="36" t="s">
        <v>290</v>
      </c>
      <c r="D114" s="36" t="s">
        <v>290</v>
      </c>
      <c r="E114" s="36" t="s">
        <v>290</v>
      </c>
      <c r="F114" s="36" t="s">
        <v>290</v>
      </c>
      <c r="G114" s="36" t="s">
        <v>290</v>
      </c>
      <c r="H114" s="44" t="s">
        <v>290</v>
      </c>
    </row>
    <row r="115" spans="1:8" x14ac:dyDescent="0.25">
      <c r="A115" s="39" t="s" vm="5">
        <v>6</v>
      </c>
      <c r="B115" s="35" t="s">
        <v>290</v>
      </c>
      <c r="C115" s="36" t="s">
        <v>290</v>
      </c>
      <c r="D115" s="36" t="s">
        <v>290</v>
      </c>
      <c r="E115" s="36" t="s">
        <v>290</v>
      </c>
      <c r="F115" s="36" t="s">
        <v>290</v>
      </c>
      <c r="G115" s="36" t="s">
        <v>290</v>
      </c>
      <c r="H115" s="44" t="s">
        <v>290</v>
      </c>
    </row>
    <row r="116" spans="1:8" x14ac:dyDescent="0.25">
      <c r="A116" s="39" t="s" vm="6">
        <v>7</v>
      </c>
      <c r="B116" s="35" t="s">
        <v>290</v>
      </c>
      <c r="C116" s="36" t="s">
        <v>290</v>
      </c>
      <c r="D116" s="36" t="s">
        <v>290</v>
      </c>
      <c r="E116" s="36" t="s">
        <v>290</v>
      </c>
      <c r="F116" s="36" t="s">
        <v>290</v>
      </c>
      <c r="G116" s="36" t="s">
        <v>290</v>
      </c>
      <c r="H116" s="44" t="s">
        <v>290</v>
      </c>
    </row>
    <row r="117" spans="1:8" x14ac:dyDescent="0.25">
      <c r="A117" s="39" t="s" vm="7">
        <v>8</v>
      </c>
      <c r="B117" s="35" t="s">
        <v>290</v>
      </c>
      <c r="C117" s="36" t="s">
        <v>290</v>
      </c>
      <c r="D117" s="36" t="s">
        <v>290</v>
      </c>
      <c r="E117" s="36" t="s">
        <v>290</v>
      </c>
      <c r="F117" s="36" t="s">
        <v>290</v>
      </c>
      <c r="G117" s="36" t="s">
        <v>290</v>
      </c>
      <c r="H117" s="44" t="s">
        <v>290</v>
      </c>
    </row>
    <row r="118" spans="1:8" x14ac:dyDescent="0.25">
      <c r="A118" s="39" t="s">
        <v>213</v>
      </c>
      <c r="B118" s="35" t="s">
        <v>290</v>
      </c>
      <c r="C118" s="36" t="s">
        <v>290</v>
      </c>
      <c r="D118" s="36" t="s">
        <v>290</v>
      </c>
      <c r="E118" s="36" t="s">
        <v>290</v>
      </c>
      <c r="F118" s="36" t="s">
        <v>290</v>
      </c>
      <c r="G118" s="36" t="s">
        <v>290</v>
      </c>
      <c r="H118" s="44" t="s">
        <v>290</v>
      </c>
    </row>
    <row r="119" spans="1:8" x14ac:dyDescent="0.25">
      <c r="A119" s="39" t="s" vm="8">
        <v>9</v>
      </c>
      <c r="B119" s="35" t="s">
        <v>290</v>
      </c>
      <c r="C119" s="36" t="s">
        <v>290</v>
      </c>
      <c r="D119" s="36" t="s">
        <v>290</v>
      </c>
      <c r="E119" s="36" t="s">
        <v>290</v>
      </c>
      <c r="F119" s="36" t="s">
        <v>290</v>
      </c>
      <c r="G119" s="36" t="s">
        <v>290</v>
      </c>
      <c r="H119" s="44" t="s">
        <v>290</v>
      </c>
    </row>
    <row r="120" spans="1:8" x14ac:dyDescent="0.25">
      <c r="A120" s="39" t="s" vm="9">
        <v>10</v>
      </c>
      <c r="B120" s="35" t="s">
        <v>290</v>
      </c>
      <c r="C120" s="36" t="s">
        <v>290</v>
      </c>
      <c r="D120" s="36" t="s">
        <v>290</v>
      </c>
      <c r="E120" s="36" t="s">
        <v>290</v>
      </c>
      <c r="F120" s="36" t="s">
        <v>290</v>
      </c>
      <c r="G120" s="36" t="s">
        <v>290</v>
      </c>
      <c r="H120" s="44" t="s">
        <v>290</v>
      </c>
    </row>
    <row r="121" spans="1:8" x14ac:dyDescent="0.25">
      <c r="A121" s="39" t="s" vm="10">
        <v>11</v>
      </c>
      <c r="B121" s="35" t="s">
        <v>290</v>
      </c>
      <c r="C121" s="36" t="s">
        <v>290</v>
      </c>
      <c r="D121" s="36" t="s">
        <v>290</v>
      </c>
      <c r="E121" s="36" t="s">
        <v>290</v>
      </c>
      <c r="F121" s="36" t="s">
        <v>290</v>
      </c>
      <c r="G121" s="36" t="s">
        <v>290</v>
      </c>
      <c r="H121" s="44" t="s">
        <v>290</v>
      </c>
    </row>
    <row r="122" spans="1:8" x14ac:dyDescent="0.25">
      <c r="A122" s="39" t="s" vm="11">
        <v>12</v>
      </c>
      <c r="B122" s="35" t="s">
        <v>290</v>
      </c>
      <c r="C122" s="36" t="s">
        <v>290</v>
      </c>
      <c r="D122" s="36" t="s">
        <v>290</v>
      </c>
      <c r="E122" s="36" t="s">
        <v>290</v>
      </c>
      <c r="F122" s="36" t="s">
        <v>290</v>
      </c>
      <c r="G122" s="36" t="s">
        <v>290</v>
      </c>
      <c r="H122" s="44" t="s">
        <v>290</v>
      </c>
    </row>
    <row r="123" spans="1:8" x14ac:dyDescent="0.25">
      <c r="A123" s="39" t="s" vm="13">
        <v>14</v>
      </c>
      <c r="B123" s="35" t="s">
        <v>290</v>
      </c>
      <c r="C123" s="36" t="s">
        <v>290</v>
      </c>
      <c r="D123" s="36" t="s">
        <v>290</v>
      </c>
      <c r="E123" s="36" t="s">
        <v>290</v>
      </c>
      <c r="F123" s="36" t="s">
        <v>290</v>
      </c>
      <c r="G123" s="36" t="s">
        <v>290</v>
      </c>
      <c r="H123" s="44" t="s">
        <v>290</v>
      </c>
    </row>
    <row r="124" spans="1:8" x14ac:dyDescent="0.25">
      <c r="A124" s="39" t="s" vm="14">
        <v>15</v>
      </c>
      <c r="B124" s="35" t="s">
        <v>290</v>
      </c>
      <c r="C124" s="36" t="s">
        <v>290</v>
      </c>
      <c r="D124" s="36" t="s">
        <v>290</v>
      </c>
      <c r="E124" s="36" t="s">
        <v>290</v>
      </c>
      <c r="F124" s="36" t="s">
        <v>290</v>
      </c>
      <c r="G124" s="36" t="s">
        <v>290</v>
      </c>
      <c r="H124" s="44" t="s">
        <v>290</v>
      </c>
    </row>
    <row r="125" spans="1:8" ht="14.45" customHeight="1" x14ac:dyDescent="0.25">
      <c r="A125" s="39" t="s" vm="17">
        <v>18</v>
      </c>
      <c r="B125" s="35" t="s">
        <v>290</v>
      </c>
      <c r="C125" s="36" t="s">
        <v>290</v>
      </c>
      <c r="D125" s="36" t="s">
        <v>290</v>
      </c>
      <c r="E125" s="36" t="s">
        <v>290</v>
      </c>
      <c r="F125" s="36" t="s">
        <v>290</v>
      </c>
      <c r="G125" s="36" t="s">
        <v>290</v>
      </c>
      <c r="H125" s="44" t="s">
        <v>290</v>
      </c>
    </row>
    <row r="126" spans="1:8" x14ac:dyDescent="0.25">
      <c r="A126" s="39" t="s">
        <v>214</v>
      </c>
      <c r="B126" s="35" t="s">
        <v>290</v>
      </c>
      <c r="C126" s="36" t="s">
        <v>290</v>
      </c>
      <c r="D126" s="36" t="s">
        <v>290</v>
      </c>
      <c r="E126" s="36" t="s">
        <v>290</v>
      </c>
      <c r="F126" s="36" t="s">
        <v>290</v>
      </c>
      <c r="G126" s="36" t="s">
        <v>290</v>
      </c>
      <c r="H126" s="44" t="s">
        <v>290</v>
      </c>
    </row>
    <row r="127" spans="1:8" x14ac:dyDescent="0.25">
      <c r="A127" s="39" t="s" vm="19">
        <v>20</v>
      </c>
      <c r="B127" s="35" t="s">
        <v>290</v>
      </c>
      <c r="C127" s="36" t="s">
        <v>290</v>
      </c>
      <c r="D127" s="36" t="s">
        <v>290</v>
      </c>
      <c r="E127" s="36" t="s">
        <v>290</v>
      </c>
      <c r="F127" s="36" t="s">
        <v>290</v>
      </c>
      <c r="G127" s="36" t="s">
        <v>290</v>
      </c>
      <c r="H127" s="44" t="s">
        <v>290</v>
      </c>
    </row>
    <row r="128" spans="1:8" x14ac:dyDescent="0.25">
      <c r="A128" s="39" t="s" vm="20">
        <v>21</v>
      </c>
      <c r="B128" s="35" t="s">
        <v>290</v>
      </c>
      <c r="C128" s="36" t="s">
        <v>290</v>
      </c>
      <c r="D128" s="36" t="s">
        <v>290</v>
      </c>
      <c r="E128" s="36" t="s">
        <v>290</v>
      </c>
      <c r="F128" s="36" t="s">
        <v>290</v>
      </c>
      <c r="G128" s="36" t="s">
        <v>290</v>
      </c>
      <c r="H128" s="44" t="s">
        <v>290</v>
      </c>
    </row>
    <row r="129" spans="1:9" s="86" customFormat="1" ht="15.75" thickBot="1" x14ac:dyDescent="0.3">
      <c r="A129" s="76" t="s">
        <v>101</v>
      </c>
      <c r="B129" s="96" t="s">
        <v>290</v>
      </c>
      <c r="C129" s="97" t="s">
        <v>290</v>
      </c>
      <c r="D129" s="97" t="s">
        <v>290</v>
      </c>
      <c r="E129" s="97" t="s">
        <v>290</v>
      </c>
      <c r="F129" s="97" t="s">
        <v>290</v>
      </c>
      <c r="G129" s="97" t="s">
        <v>290</v>
      </c>
      <c r="H129" s="99" t="s">
        <v>290</v>
      </c>
      <c r="I129"/>
    </row>
    <row r="130" spans="1:9" ht="15.75" thickTop="1" x14ac:dyDescent="0.25">
      <c r="H130" s="44"/>
    </row>
    <row r="131" spans="1:9" x14ac:dyDescent="0.25">
      <c r="H131" s="44"/>
    </row>
    <row r="132" spans="1:9" x14ac:dyDescent="0.25">
      <c r="H132" s="44"/>
    </row>
    <row r="133" spans="1:9" s="114" customFormat="1" ht="29.1" customHeight="1" x14ac:dyDescent="0.25">
      <c r="A133" s="111" t="s">
        <v>35</v>
      </c>
      <c r="B133" s="111" t="s">
        <v>115</v>
      </c>
      <c r="C133" s="13" t="s" vm="29">
        <v>63</v>
      </c>
      <c r="D133" s="18" t="s" vm="30">
        <v>64</v>
      </c>
      <c r="E133" s="18" t="s" vm="31">
        <v>65</v>
      </c>
      <c r="F133" s="18" t="s" vm="32">
        <v>66</v>
      </c>
      <c r="G133" s="18" t="s">
        <v>67</v>
      </c>
      <c r="H133" s="132" t="s">
        <v>181</v>
      </c>
    </row>
    <row r="134" spans="1:9" x14ac:dyDescent="0.25">
      <c r="A134" s="95"/>
      <c r="B134" s="95"/>
      <c r="C134" s="40" t="s">
        <v>96</v>
      </c>
      <c r="D134" s="40" t="s">
        <v>96</v>
      </c>
      <c r="E134" s="40" t="s">
        <v>96</v>
      </c>
      <c r="F134" s="40" t="s">
        <v>96</v>
      </c>
      <c r="G134" s="40" t="s">
        <v>96</v>
      </c>
      <c r="H134" s="110"/>
    </row>
    <row r="135" spans="1:9" x14ac:dyDescent="0.25">
      <c r="A135" s="39" t="s">
        <v>212</v>
      </c>
      <c r="B135" s="35" t="s">
        <v>290</v>
      </c>
      <c r="C135" s="36" t="s">
        <v>290</v>
      </c>
      <c r="D135" s="36" t="s">
        <v>290</v>
      </c>
      <c r="E135" s="36" t="s">
        <v>290</v>
      </c>
      <c r="F135" s="36" t="s">
        <v>290</v>
      </c>
      <c r="G135" s="36" t="s">
        <v>290</v>
      </c>
      <c r="H135" s="44" t="s">
        <v>290</v>
      </c>
    </row>
    <row r="136" spans="1:9" x14ac:dyDescent="0.25">
      <c r="A136" s="39" t="s" vm="1">
        <v>2</v>
      </c>
      <c r="B136" s="35" t="s">
        <v>290</v>
      </c>
      <c r="C136" s="36" t="s">
        <v>290</v>
      </c>
      <c r="D136" s="36" t="s">
        <v>290</v>
      </c>
      <c r="E136" s="36" t="s">
        <v>290</v>
      </c>
      <c r="F136" s="36" t="s">
        <v>290</v>
      </c>
      <c r="G136" s="36" t="s">
        <v>290</v>
      </c>
      <c r="H136" s="44" t="s">
        <v>290</v>
      </c>
    </row>
    <row r="137" spans="1:9" x14ac:dyDescent="0.25">
      <c r="A137" s="39" t="s" vm="2">
        <v>3</v>
      </c>
      <c r="B137" s="35" t="s">
        <v>290</v>
      </c>
      <c r="C137" s="36" t="s">
        <v>290</v>
      </c>
      <c r="D137" s="36" t="s">
        <v>290</v>
      </c>
      <c r="E137" s="36" t="s">
        <v>290</v>
      </c>
      <c r="F137" s="36" t="s">
        <v>290</v>
      </c>
      <c r="G137" s="36" t="s">
        <v>290</v>
      </c>
      <c r="H137" s="44" t="s">
        <v>290</v>
      </c>
    </row>
    <row r="138" spans="1:9" x14ac:dyDescent="0.25">
      <c r="A138" s="39" t="s">
        <v>282</v>
      </c>
      <c r="B138" s="35" t="s">
        <v>290</v>
      </c>
      <c r="C138" s="36" t="s">
        <v>290</v>
      </c>
      <c r="D138" s="36" t="s">
        <v>290</v>
      </c>
      <c r="E138" s="36" t="s">
        <v>290</v>
      </c>
      <c r="F138" s="36" t="s">
        <v>290</v>
      </c>
      <c r="G138" s="36" t="s">
        <v>290</v>
      </c>
      <c r="H138" s="44" t="s">
        <v>290</v>
      </c>
    </row>
    <row r="139" spans="1:9" x14ac:dyDescent="0.25">
      <c r="A139" s="39" t="s">
        <v>207</v>
      </c>
      <c r="B139" s="35" t="s">
        <v>290</v>
      </c>
      <c r="C139" s="36" t="s">
        <v>290</v>
      </c>
      <c r="D139" s="36" t="s">
        <v>290</v>
      </c>
      <c r="E139" s="36" t="s">
        <v>290</v>
      </c>
      <c r="F139" s="36" t="s">
        <v>290</v>
      </c>
      <c r="G139" s="36" t="s">
        <v>290</v>
      </c>
      <c r="H139" s="44" t="s">
        <v>290</v>
      </c>
    </row>
    <row r="140" spans="1:9" x14ac:dyDescent="0.25">
      <c r="A140" s="39" t="s" vm="4">
        <v>5</v>
      </c>
      <c r="B140" s="35" t="s">
        <v>290</v>
      </c>
      <c r="C140" s="36" t="s">
        <v>290</v>
      </c>
      <c r="D140" s="36" t="s">
        <v>290</v>
      </c>
      <c r="E140" s="36" t="s">
        <v>290</v>
      </c>
      <c r="F140" s="36" t="s">
        <v>290</v>
      </c>
      <c r="G140" s="36" t="s">
        <v>290</v>
      </c>
      <c r="H140" s="44" t="s">
        <v>290</v>
      </c>
    </row>
    <row r="141" spans="1:9" x14ac:dyDescent="0.25">
      <c r="A141" s="39" t="s" vm="5">
        <v>6</v>
      </c>
      <c r="B141" s="35" t="s">
        <v>290</v>
      </c>
      <c r="C141" s="36" t="s">
        <v>290</v>
      </c>
      <c r="D141" s="36" t="s">
        <v>290</v>
      </c>
      <c r="E141" s="36" t="s">
        <v>290</v>
      </c>
      <c r="F141" s="36" t="s">
        <v>290</v>
      </c>
      <c r="G141" s="36" t="s">
        <v>290</v>
      </c>
      <c r="H141" s="44" t="s">
        <v>290</v>
      </c>
    </row>
    <row r="142" spans="1:9" x14ac:dyDescent="0.25">
      <c r="A142" s="39" t="s" vm="6">
        <v>7</v>
      </c>
      <c r="B142" s="35" t="s">
        <v>290</v>
      </c>
      <c r="C142" s="36" t="s">
        <v>290</v>
      </c>
      <c r="D142" s="36" t="s">
        <v>290</v>
      </c>
      <c r="E142" s="36" t="s">
        <v>290</v>
      </c>
      <c r="F142" s="36" t="s">
        <v>290</v>
      </c>
      <c r="G142" s="36" t="s">
        <v>290</v>
      </c>
      <c r="H142" s="44" t="s">
        <v>290</v>
      </c>
    </row>
    <row r="143" spans="1:9" x14ac:dyDescent="0.25">
      <c r="A143" s="39" t="s" vm="7">
        <v>8</v>
      </c>
      <c r="B143" s="35" t="s">
        <v>290</v>
      </c>
      <c r="C143" s="36" t="s">
        <v>290</v>
      </c>
      <c r="D143" s="36" t="s">
        <v>290</v>
      </c>
      <c r="E143" s="36" t="s">
        <v>290</v>
      </c>
      <c r="F143" s="36" t="s">
        <v>290</v>
      </c>
      <c r="G143" s="36" t="s">
        <v>290</v>
      </c>
      <c r="H143" s="44" t="s">
        <v>290</v>
      </c>
    </row>
    <row r="144" spans="1:9" x14ac:dyDescent="0.25">
      <c r="A144" s="39" t="s">
        <v>213</v>
      </c>
      <c r="B144" s="35" t="s">
        <v>290</v>
      </c>
      <c r="C144" s="36" t="s">
        <v>290</v>
      </c>
      <c r="D144" s="36" t="s">
        <v>290</v>
      </c>
      <c r="E144" s="36" t="s">
        <v>290</v>
      </c>
      <c r="F144" s="36" t="s">
        <v>290</v>
      </c>
      <c r="G144" s="36" t="s">
        <v>290</v>
      </c>
      <c r="H144" s="44" t="s">
        <v>290</v>
      </c>
    </row>
    <row r="145" spans="1:9" x14ac:dyDescent="0.25">
      <c r="A145" s="39" t="s" vm="8">
        <v>9</v>
      </c>
      <c r="B145" s="35" t="s">
        <v>290</v>
      </c>
      <c r="C145" s="36" t="s">
        <v>290</v>
      </c>
      <c r="D145" s="36" t="s">
        <v>290</v>
      </c>
      <c r="E145" s="36" t="s">
        <v>290</v>
      </c>
      <c r="F145" s="36" t="s">
        <v>290</v>
      </c>
      <c r="G145" s="36" t="s">
        <v>290</v>
      </c>
      <c r="H145" s="44" t="s">
        <v>290</v>
      </c>
    </row>
    <row r="146" spans="1:9" x14ac:dyDescent="0.25">
      <c r="A146" s="39" t="s" vm="9">
        <v>10</v>
      </c>
      <c r="B146" s="35" t="s">
        <v>290</v>
      </c>
      <c r="C146" s="36" t="s">
        <v>290</v>
      </c>
      <c r="D146" s="36" t="s">
        <v>290</v>
      </c>
      <c r="E146" s="36" t="s">
        <v>290</v>
      </c>
      <c r="F146" s="36" t="s">
        <v>290</v>
      </c>
      <c r="G146" s="36" t="s">
        <v>290</v>
      </c>
      <c r="H146" s="44" t="s">
        <v>290</v>
      </c>
    </row>
    <row r="147" spans="1:9" x14ac:dyDescent="0.25">
      <c r="A147" s="39" t="s" vm="10">
        <v>11</v>
      </c>
      <c r="B147" s="35" t="s">
        <v>290</v>
      </c>
      <c r="C147" s="36" t="s">
        <v>290</v>
      </c>
      <c r="D147" s="36" t="s">
        <v>290</v>
      </c>
      <c r="E147" s="36" t="s">
        <v>290</v>
      </c>
      <c r="F147" s="36" t="s">
        <v>290</v>
      </c>
      <c r="G147" s="36" t="s">
        <v>290</v>
      </c>
      <c r="H147" s="44" t="s">
        <v>290</v>
      </c>
    </row>
    <row r="148" spans="1:9" x14ac:dyDescent="0.25">
      <c r="A148" s="39" t="s" vm="11">
        <v>12</v>
      </c>
      <c r="B148" s="35" t="s">
        <v>290</v>
      </c>
      <c r="C148" s="36" t="s">
        <v>290</v>
      </c>
      <c r="D148" s="36" t="s">
        <v>290</v>
      </c>
      <c r="E148" s="36" t="s">
        <v>290</v>
      </c>
      <c r="F148" s="36" t="s">
        <v>290</v>
      </c>
      <c r="G148" s="36" t="s">
        <v>290</v>
      </c>
      <c r="H148" s="44" t="s">
        <v>290</v>
      </c>
    </row>
    <row r="149" spans="1:9" x14ac:dyDescent="0.25">
      <c r="A149" s="39" t="s" vm="13">
        <v>14</v>
      </c>
      <c r="B149" s="35" t="s">
        <v>290</v>
      </c>
      <c r="C149" s="36" t="s">
        <v>290</v>
      </c>
      <c r="D149" s="36" t="s">
        <v>290</v>
      </c>
      <c r="E149" s="36" t="s">
        <v>290</v>
      </c>
      <c r="F149" s="36" t="s">
        <v>290</v>
      </c>
      <c r="G149" s="36" t="s">
        <v>290</v>
      </c>
      <c r="H149" s="44" t="s">
        <v>290</v>
      </c>
    </row>
    <row r="150" spans="1:9" x14ac:dyDescent="0.25">
      <c r="A150" s="39" t="s" vm="14">
        <v>15</v>
      </c>
      <c r="B150" s="35" t="s">
        <v>290</v>
      </c>
      <c r="C150" s="36" t="s">
        <v>290</v>
      </c>
      <c r="D150" s="36" t="s">
        <v>290</v>
      </c>
      <c r="E150" s="36" t="s">
        <v>290</v>
      </c>
      <c r="F150" s="36" t="s">
        <v>290</v>
      </c>
      <c r="G150" s="36" t="s">
        <v>290</v>
      </c>
      <c r="H150" s="44" t="s">
        <v>290</v>
      </c>
    </row>
    <row r="151" spans="1:9" ht="14.45" customHeight="1" x14ac:dyDescent="0.25">
      <c r="A151" s="39" t="s" vm="17">
        <v>18</v>
      </c>
      <c r="B151" s="35" t="s">
        <v>290</v>
      </c>
      <c r="C151" s="36" t="s">
        <v>290</v>
      </c>
      <c r="D151" s="36" t="s">
        <v>290</v>
      </c>
      <c r="E151" s="36" t="s">
        <v>290</v>
      </c>
      <c r="F151" s="36" t="s">
        <v>290</v>
      </c>
      <c r="G151" s="36" t="s">
        <v>290</v>
      </c>
      <c r="H151" s="44" t="s">
        <v>290</v>
      </c>
    </row>
    <row r="152" spans="1:9" x14ac:dyDescent="0.25">
      <c r="A152" s="39" t="s">
        <v>214</v>
      </c>
      <c r="B152" s="35" t="s">
        <v>290</v>
      </c>
      <c r="C152" s="36" t="s">
        <v>290</v>
      </c>
      <c r="D152" s="36" t="s">
        <v>290</v>
      </c>
      <c r="E152" s="36" t="s">
        <v>290</v>
      </c>
      <c r="F152" s="36" t="s">
        <v>290</v>
      </c>
      <c r="G152" s="36" t="s">
        <v>290</v>
      </c>
      <c r="H152" s="44" t="s">
        <v>290</v>
      </c>
    </row>
    <row r="153" spans="1:9" x14ac:dyDescent="0.25">
      <c r="A153" s="39" t="s" vm="19">
        <v>20</v>
      </c>
      <c r="B153" s="35" t="s">
        <v>290</v>
      </c>
      <c r="C153" s="36" t="s">
        <v>290</v>
      </c>
      <c r="D153" s="36" t="s">
        <v>290</v>
      </c>
      <c r="E153" s="36" t="s">
        <v>290</v>
      </c>
      <c r="F153" s="36" t="s">
        <v>290</v>
      </c>
      <c r="G153" s="36" t="s">
        <v>290</v>
      </c>
      <c r="H153" s="44" t="s">
        <v>290</v>
      </c>
    </row>
    <row r="154" spans="1:9" x14ac:dyDescent="0.25">
      <c r="A154" s="39" t="s" vm="20">
        <v>21</v>
      </c>
      <c r="B154" s="35" t="s">
        <v>290</v>
      </c>
      <c r="C154" s="36" t="s">
        <v>290</v>
      </c>
      <c r="D154" s="36" t="s">
        <v>290</v>
      </c>
      <c r="E154" s="36" t="s">
        <v>290</v>
      </c>
      <c r="F154" s="36" t="s">
        <v>290</v>
      </c>
      <c r="G154" s="36" t="s">
        <v>290</v>
      </c>
      <c r="H154" s="44" t="s">
        <v>290</v>
      </c>
    </row>
    <row r="155" spans="1:9" s="86" customFormat="1" ht="15.75" thickBot="1" x14ac:dyDescent="0.3">
      <c r="A155" s="76" t="s">
        <v>101</v>
      </c>
      <c r="B155" s="96" t="s">
        <v>290</v>
      </c>
      <c r="C155" s="97" t="s">
        <v>290</v>
      </c>
      <c r="D155" s="97" t="s">
        <v>290</v>
      </c>
      <c r="E155" s="97" t="s">
        <v>290</v>
      </c>
      <c r="F155" s="97" t="s">
        <v>290</v>
      </c>
      <c r="G155" s="97" t="s">
        <v>290</v>
      </c>
      <c r="H155" s="99" t="s">
        <v>290</v>
      </c>
      <c r="I155"/>
    </row>
    <row r="156" spans="1:9" ht="15.75" thickTop="1" x14ac:dyDescent="0.25">
      <c r="H156" s="44"/>
    </row>
    <row r="157" spans="1:9" x14ac:dyDescent="0.25">
      <c r="H157" s="44"/>
    </row>
    <row r="158" spans="1:9" x14ac:dyDescent="0.25">
      <c r="H158" s="44"/>
    </row>
    <row r="159" spans="1:9" s="114" customFormat="1" ht="29.1" customHeight="1" x14ac:dyDescent="0.25">
      <c r="A159" s="111" t="s">
        <v>36</v>
      </c>
      <c r="B159" s="111" t="s">
        <v>115</v>
      </c>
      <c r="C159" s="13" t="s" vm="29">
        <v>63</v>
      </c>
      <c r="D159" s="18" t="s" vm="30">
        <v>64</v>
      </c>
      <c r="E159" s="18" t="s" vm="31">
        <v>65</v>
      </c>
      <c r="F159" s="18" t="s" vm="32">
        <v>66</v>
      </c>
      <c r="G159" s="18" t="s">
        <v>67</v>
      </c>
      <c r="H159" s="132" t="s">
        <v>181</v>
      </c>
    </row>
    <row r="160" spans="1:9" x14ac:dyDescent="0.25">
      <c r="A160" s="95"/>
      <c r="B160" s="95"/>
      <c r="C160" s="40" t="s">
        <v>96</v>
      </c>
      <c r="D160" s="40" t="s">
        <v>96</v>
      </c>
      <c r="E160" s="40" t="s">
        <v>96</v>
      </c>
      <c r="F160" s="40" t="s">
        <v>96</v>
      </c>
      <c r="G160" s="40" t="s">
        <v>96</v>
      </c>
      <c r="H160" s="110"/>
    </row>
    <row r="161" spans="1:8" x14ac:dyDescent="0.25">
      <c r="A161" s="39" t="s">
        <v>212</v>
      </c>
      <c r="B161" s="35" t="s">
        <v>290</v>
      </c>
      <c r="C161" s="36" t="s">
        <v>290</v>
      </c>
      <c r="D161" s="36" t="s">
        <v>290</v>
      </c>
      <c r="E161" s="36" t="s">
        <v>290</v>
      </c>
      <c r="F161" s="36" t="s">
        <v>290</v>
      </c>
      <c r="G161" s="36" t="s">
        <v>290</v>
      </c>
      <c r="H161" s="44" t="s">
        <v>290</v>
      </c>
    </row>
    <row r="162" spans="1:8" x14ac:dyDescent="0.25">
      <c r="A162" s="39" t="s" vm="1">
        <v>2</v>
      </c>
      <c r="B162" s="35" t="s">
        <v>290</v>
      </c>
      <c r="C162" s="36" t="s">
        <v>290</v>
      </c>
      <c r="D162" s="36" t="s">
        <v>290</v>
      </c>
      <c r="E162" s="36" t="s">
        <v>290</v>
      </c>
      <c r="F162" s="36" t="s">
        <v>290</v>
      </c>
      <c r="G162" s="36" t="s">
        <v>290</v>
      </c>
      <c r="H162" s="44" t="s">
        <v>290</v>
      </c>
    </row>
    <row r="163" spans="1:8" x14ac:dyDescent="0.25">
      <c r="A163" s="39" t="s" vm="2">
        <v>3</v>
      </c>
      <c r="B163" s="35" t="s">
        <v>290</v>
      </c>
      <c r="C163" s="36" t="s">
        <v>290</v>
      </c>
      <c r="D163" s="36" t="s">
        <v>290</v>
      </c>
      <c r="E163" s="36" t="s">
        <v>290</v>
      </c>
      <c r="F163" s="36" t="s">
        <v>290</v>
      </c>
      <c r="G163" s="36" t="s">
        <v>290</v>
      </c>
      <c r="H163" s="44" t="s">
        <v>290</v>
      </c>
    </row>
    <row r="164" spans="1:8" x14ac:dyDescent="0.25">
      <c r="A164" s="39" t="s">
        <v>282</v>
      </c>
      <c r="B164" s="35" t="s">
        <v>290</v>
      </c>
      <c r="C164" s="36" t="s">
        <v>290</v>
      </c>
      <c r="D164" s="36" t="s">
        <v>290</v>
      </c>
      <c r="E164" s="36" t="s">
        <v>290</v>
      </c>
      <c r="F164" s="36" t="s">
        <v>290</v>
      </c>
      <c r="G164" s="36" t="s">
        <v>290</v>
      </c>
      <c r="H164" s="44" t="s">
        <v>290</v>
      </c>
    </row>
    <row r="165" spans="1:8" x14ac:dyDescent="0.25">
      <c r="A165" s="39" t="s">
        <v>207</v>
      </c>
      <c r="B165" s="35" t="s">
        <v>290</v>
      </c>
      <c r="C165" s="36" t="s">
        <v>290</v>
      </c>
      <c r="D165" s="36" t="s">
        <v>290</v>
      </c>
      <c r="E165" s="36" t="s">
        <v>290</v>
      </c>
      <c r="F165" s="36" t="s">
        <v>290</v>
      </c>
      <c r="G165" s="36" t="s">
        <v>290</v>
      </c>
      <c r="H165" s="44" t="s">
        <v>290</v>
      </c>
    </row>
    <row r="166" spans="1:8" x14ac:dyDescent="0.25">
      <c r="A166" s="39" t="s" vm="4">
        <v>5</v>
      </c>
      <c r="B166" s="35" t="s">
        <v>290</v>
      </c>
      <c r="C166" s="36" t="s">
        <v>290</v>
      </c>
      <c r="D166" s="36" t="s">
        <v>290</v>
      </c>
      <c r="E166" s="36" t="s">
        <v>290</v>
      </c>
      <c r="F166" s="36" t="s">
        <v>290</v>
      </c>
      <c r="G166" s="36" t="s">
        <v>290</v>
      </c>
      <c r="H166" s="44" t="s">
        <v>290</v>
      </c>
    </row>
    <row r="167" spans="1:8" x14ac:dyDescent="0.25">
      <c r="A167" s="39" t="s" vm="5">
        <v>6</v>
      </c>
      <c r="B167" s="35" t="s">
        <v>290</v>
      </c>
      <c r="C167" s="36" t="s">
        <v>290</v>
      </c>
      <c r="D167" s="36" t="s">
        <v>290</v>
      </c>
      <c r="E167" s="36" t="s">
        <v>290</v>
      </c>
      <c r="F167" s="36" t="s">
        <v>290</v>
      </c>
      <c r="G167" s="36" t="s">
        <v>290</v>
      </c>
      <c r="H167" s="44" t="s">
        <v>290</v>
      </c>
    </row>
    <row r="168" spans="1:8" x14ac:dyDescent="0.25">
      <c r="A168" s="39" t="s" vm="6">
        <v>7</v>
      </c>
      <c r="B168" s="35" t="s">
        <v>290</v>
      </c>
      <c r="C168" s="36" t="s">
        <v>290</v>
      </c>
      <c r="D168" s="36" t="s">
        <v>290</v>
      </c>
      <c r="E168" s="36" t="s">
        <v>290</v>
      </c>
      <c r="F168" s="36" t="s">
        <v>290</v>
      </c>
      <c r="G168" s="36" t="s">
        <v>290</v>
      </c>
      <c r="H168" s="44" t="s">
        <v>290</v>
      </c>
    </row>
    <row r="169" spans="1:8" x14ac:dyDescent="0.25">
      <c r="A169" s="39" t="s" vm="7">
        <v>8</v>
      </c>
      <c r="B169" s="35" t="s">
        <v>290</v>
      </c>
      <c r="C169" s="36" t="s">
        <v>290</v>
      </c>
      <c r="D169" s="36" t="s">
        <v>290</v>
      </c>
      <c r="E169" s="36" t="s">
        <v>290</v>
      </c>
      <c r="F169" s="36" t="s">
        <v>290</v>
      </c>
      <c r="G169" s="36" t="s">
        <v>290</v>
      </c>
      <c r="H169" s="44" t="s">
        <v>290</v>
      </c>
    </row>
    <row r="170" spans="1:8" x14ac:dyDescent="0.25">
      <c r="A170" s="39" t="s">
        <v>213</v>
      </c>
      <c r="B170" s="35" t="s">
        <v>290</v>
      </c>
      <c r="C170" s="36" t="s">
        <v>290</v>
      </c>
      <c r="D170" s="36" t="s">
        <v>290</v>
      </c>
      <c r="E170" s="36" t="s">
        <v>290</v>
      </c>
      <c r="F170" s="36" t="s">
        <v>290</v>
      </c>
      <c r="G170" s="36" t="s">
        <v>290</v>
      </c>
      <c r="H170" s="44" t="s">
        <v>290</v>
      </c>
    </row>
    <row r="171" spans="1:8" x14ac:dyDescent="0.25">
      <c r="A171" s="39" t="s" vm="8">
        <v>9</v>
      </c>
      <c r="B171" s="35" t="s">
        <v>290</v>
      </c>
      <c r="C171" s="36" t="s">
        <v>290</v>
      </c>
      <c r="D171" s="36" t="s">
        <v>290</v>
      </c>
      <c r="E171" s="36" t="s">
        <v>290</v>
      </c>
      <c r="F171" s="36" t="s">
        <v>290</v>
      </c>
      <c r="G171" s="36" t="s">
        <v>290</v>
      </c>
      <c r="H171" s="44" t="s">
        <v>290</v>
      </c>
    </row>
    <row r="172" spans="1:8" x14ac:dyDescent="0.25">
      <c r="A172" s="39" t="s" vm="9">
        <v>10</v>
      </c>
      <c r="B172" s="35" t="s">
        <v>290</v>
      </c>
      <c r="C172" s="36" t="s">
        <v>290</v>
      </c>
      <c r="D172" s="36" t="s">
        <v>290</v>
      </c>
      <c r="E172" s="36" t="s">
        <v>290</v>
      </c>
      <c r="F172" s="36" t="s">
        <v>290</v>
      </c>
      <c r="G172" s="36" t="s">
        <v>290</v>
      </c>
      <c r="H172" s="44" t="s">
        <v>290</v>
      </c>
    </row>
    <row r="173" spans="1:8" x14ac:dyDescent="0.25">
      <c r="A173" s="39" t="s" vm="10">
        <v>11</v>
      </c>
      <c r="B173" s="35" t="s">
        <v>290</v>
      </c>
      <c r="C173" s="36" t="s">
        <v>290</v>
      </c>
      <c r="D173" s="36" t="s">
        <v>290</v>
      </c>
      <c r="E173" s="36" t="s">
        <v>290</v>
      </c>
      <c r="F173" s="36" t="s">
        <v>290</v>
      </c>
      <c r="G173" s="36" t="s">
        <v>290</v>
      </c>
      <c r="H173" s="44" t="s">
        <v>290</v>
      </c>
    </row>
    <row r="174" spans="1:8" x14ac:dyDescent="0.25">
      <c r="A174" s="39" t="s" vm="11">
        <v>12</v>
      </c>
      <c r="B174" s="35" t="s">
        <v>290</v>
      </c>
      <c r="C174" s="36" t="s">
        <v>290</v>
      </c>
      <c r="D174" s="36" t="s">
        <v>290</v>
      </c>
      <c r="E174" s="36" t="s">
        <v>290</v>
      </c>
      <c r="F174" s="36" t="s">
        <v>290</v>
      </c>
      <c r="G174" s="36" t="s">
        <v>290</v>
      </c>
      <c r="H174" s="44" t="s">
        <v>290</v>
      </c>
    </row>
    <row r="175" spans="1:8" x14ac:dyDescent="0.25">
      <c r="A175" s="39" t="s" vm="13">
        <v>14</v>
      </c>
      <c r="B175" s="35" t="s">
        <v>290</v>
      </c>
      <c r="C175" s="36" t="s">
        <v>290</v>
      </c>
      <c r="D175" s="36" t="s">
        <v>290</v>
      </c>
      <c r="E175" s="36" t="s">
        <v>290</v>
      </c>
      <c r="F175" s="36" t="s">
        <v>290</v>
      </c>
      <c r="G175" s="36" t="s">
        <v>290</v>
      </c>
      <c r="H175" s="44" t="s">
        <v>290</v>
      </c>
    </row>
    <row r="176" spans="1:8" x14ac:dyDescent="0.25">
      <c r="A176" s="39" t="s" vm="14">
        <v>15</v>
      </c>
      <c r="B176" s="35" t="s">
        <v>290</v>
      </c>
      <c r="C176" s="36" t="s">
        <v>290</v>
      </c>
      <c r="D176" s="36" t="s">
        <v>290</v>
      </c>
      <c r="E176" s="36" t="s">
        <v>290</v>
      </c>
      <c r="F176" s="36" t="s">
        <v>290</v>
      </c>
      <c r="G176" s="36" t="s">
        <v>290</v>
      </c>
      <c r="H176" s="44" t="s">
        <v>290</v>
      </c>
    </row>
    <row r="177" spans="1:9" ht="14.45" customHeight="1" x14ac:dyDescent="0.25">
      <c r="A177" s="39" t="s" vm="17">
        <v>18</v>
      </c>
      <c r="B177" s="35" t="s">
        <v>290</v>
      </c>
      <c r="C177" s="36" t="s">
        <v>290</v>
      </c>
      <c r="D177" s="36" t="s">
        <v>290</v>
      </c>
      <c r="E177" s="36" t="s">
        <v>290</v>
      </c>
      <c r="F177" s="36" t="s">
        <v>290</v>
      </c>
      <c r="G177" s="36" t="s">
        <v>290</v>
      </c>
      <c r="H177" s="44" t="s">
        <v>290</v>
      </c>
    </row>
    <row r="178" spans="1:9" x14ac:dyDescent="0.25">
      <c r="A178" s="39" t="s">
        <v>214</v>
      </c>
      <c r="B178" s="35" t="s">
        <v>290</v>
      </c>
      <c r="C178" s="36" t="s">
        <v>290</v>
      </c>
      <c r="D178" s="36" t="s">
        <v>290</v>
      </c>
      <c r="E178" s="36" t="s">
        <v>290</v>
      </c>
      <c r="F178" s="36" t="s">
        <v>290</v>
      </c>
      <c r="G178" s="36" t="s">
        <v>290</v>
      </c>
      <c r="H178" s="44" t="s">
        <v>290</v>
      </c>
    </row>
    <row r="179" spans="1:9" x14ac:dyDescent="0.25">
      <c r="A179" s="39" t="s" vm="19">
        <v>20</v>
      </c>
      <c r="B179" s="35" t="s">
        <v>290</v>
      </c>
      <c r="C179" s="36" t="s">
        <v>290</v>
      </c>
      <c r="D179" s="36" t="s">
        <v>290</v>
      </c>
      <c r="E179" s="36" t="s">
        <v>290</v>
      </c>
      <c r="F179" s="36" t="s">
        <v>290</v>
      </c>
      <c r="G179" s="36" t="s">
        <v>290</v>
      </c>
      <c r="H179" s="44" t="s">
        <v>290</v>
      </c>
    </row>
    <row r="180" spans="1:9" x14ac:dyDescent="0.25">
      <c r="A180" s="39" t="s" vm="20">
        <v>21</v>
      </c>
      <c r="B180" s="35" t="s">
        <v>290</v>
      </c>
      <c r="C180" s="36" t="s">
        <v>290</v>
      </c>
      <c r="D180" s="36" t="s">
        <v>290</v>
      </c>
      <c r="E180" s="36" t="s">
        <v>290</v>
      </c>
      <c r="F180" s="36" t="s">
        <v>290</v>
      </c>
      <c r="G180" s="36" t="s">
        <v>290</v>
      </c>
      <c r="H180" s="44" t="s">
        <v>290</v>
      </c>
    </row>
    <row r="181" spans="1:9" s="86" customFormat="1" ht="15.75" thickBot="1" x14ac:dyDescent="0.3">
      <c r="A181" s="76" t="s">
        <v>101</v>
      </c>
      <c r="B181" s="96" t="s">
        <v>290</v>
      </c>
      <c r="C181" s="97" t="s">
        <v>290</v>
      </c>
      <c r="D181" s="97" t="s">
        <v>290</v>
      </c>
      <c r="E181" s="97" t="s">
        <v>290</v>
      </c>
      <c r="F181" s="97" t="s">
        <v>290</v>
      </c>
      <c r="G181" s="97" t="s">
        <v>290</v>
      </c>
      <c r="H181" s="99" t="s">
        <v>290</v>
      </c>
      <c r="I181"/>
    </row>
    <row r="182" spans="1:9" ht="15.75" thickTop="1" x14ac:dyDescent="0.25"/>
    <row r="202" spans="1:8" ht="14.45" customHeight="1" x14ac:dyDescent="0.25">
      <c r="A202"/>
      <c r="B202"/>
      <c r="C202"/>
      <c r="D202"/>
      <c r="E202"/>
      <c r="F202"/>
      <c r="G202"/>
      <c r="H202"/>
    </row>
    <row r="226" spans="1:8" ht="14.45" customHeight="1" x14ac:dyDescent="0.25">
      <c r="A226"/>
      <c r="B226"/>
      <c r="C226"/>
      <c r="D226"/>
      <c r="E226"/>
      <c r="F226"/>
      <c r="G226"/>
      <c r="H226"/>
    </row>
    <row r="250" spans="1:8" ht="14.45" customHeight="1" x14ac:dyDescent="0.25">
      <c r="A250"/>
      <c r="B250"/>
      <c r="C250"/>
      <c r="D250"/>
      <c r="E250"/>
      <c r="F250"/>
      <c r="G250"/>
      <c r="H250"/>
    </row>
  </sheetData>
  <mergeCells count="1">
    <mergeCell ref="L4:M4"/>
  </mergeCells>
  <conditionalFormatting sqref="I1:I1048576">
    <cfRule type="containsText" dxfId="10" priority="1" operator="containsText" text="check">
      <formula>NOT(ISERROR(SEARCH("check",I1)))</formula>
    </cfRule>
    <cfRule type="containsText" dxfId="9" priority="2" operator="containsText" text="check">
      <formula>NOT(ISERROR(SEARCH("check",I1)))</formula>
    </cfRule>
    <cfRule type="containsText" dxfId="8" priority="3" operator="containsText" text="false">
      <formula>NOT(ISERROR(SEARCH("false",I1)))</formula>
    </cfRule>
  </conditionalFormatting>
  <pageMargins left="0.7" right="0.7" top="0.75" bottom="0.75" header="0.3" footer="0.3"/>
  <pageSetup paperSize="9" orientation="portrait" r:id="rId1"/>
  <headerFooter>
    <oddHeader>&amp;C&amp;B&amp;"Arial"&amp;12&amp;Kff0000​‌OFFICIAL:Sensitive‌​</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theme="5" tint="-0.249977111117893"/>
    <pageSetUpPr autoPageBreaks="0"/>
  </sheetPr>
  <dimension ref="A1:Q250"/>
  <sheetViews>
    <sheetView showGridLines="0" zoomScaleNormal="100" workbookViewId="0"/>
  </sheetViews>
  <sheetFormatPr defaultRowHeight="15" x14ac:dyDescent="0.25"/>
  <cols>
    <col min="1" max="1" width="29.7109375" style="39" bestFit="1" customWidth="1"/>
    <col min="2" max="2" width="29.7109375" style="39" customWidth="1"/>
    <col min="3" max="5" width="19.5703125" style="39" customWidth="1"/>
    <col min="6" max="7" width="19.5703125" style="39" bestFit="1" customWidth="1"/>
    <col min="8" max="8" width="19.7109375" style="39" bestFit="1" customWidth="1"/>
  </cols>
  <sheetData>
    <row r="1" spans="1:17" ht="23.25" x14ac:dyDescent="0.35">
      <c r="A1" s="107" t="s">
        <v>229</v>
      </c>
      <c r="B1" s="38"/>
      <c r="G1" s="53"/>
    </row>
    <row r="2" spans="1:17" ht="23.25" x14ac:dyDescent="0.35">
      <c r="A2" s="107"/>
      <c r="B2" s="38"/>
      <c r="G2" s="53"/>
    </row>
    <row r="3" spans="1:17" ht="30" customHeight="1" x14ac:dyDescent="0.25">
      <c r="A3" s="242" t="s">
        <v>30</v>
      </c>
      <c r="B3" s="242" t="s">
        <v>115</v>
      </c>
      <c r="C3" s="13" t="s" vm="29">
        <v>63</v>
      </c>
      <c r="D3" s="18" t="s" vm="30">
        <v>64</v>
      </c>
      <c r="E3" s="18" t="s" vm="31">
        <v>65</v>
      </c>
      <c r="F3" s="18" t="s" vm="32">
        <v>66</v>
      </c>
      <c r="G3" s="18" t="s">
        <v>67</v>
      </c>
      <c r="H3" s="240" t="s">
        <v>181</v>
      </c>
    </row>
    <row r="4" spans="1:17" x14ac:dyDescent="0.25">
      <c r="A4" s="95"/>
      <c r="B4" s="95"/>
      <c r="C4" s="40" t="s">
        <v>96</v>
      </c>
      <c r="D4" s="40" t="s">
        <v>96</v>
      </c>
      <c r="E4" s="40" t="s">
        <v>96</v>
      </c>
      <c r="F4" s="40" t="s">
        <v>96</v>
      </c>
      <c r="G4" s="40" t="s">
        <v>96</v>
      </c>
      <c r="H4" s="239"/>
      <c r="J4" s="243"/>
      <c r="K4" s="243"/>
      <c r="L4" s="300"/>
      <c r="M4" s="300"/>
      <c r="N4" s="243"/>
      <c r="O4" s="243"/>
      <c r="P4" s="243"/>
      <c r="Q4" s="243"/>
    </row>
    <row r="5" spans="1:17" x14ac:dyDescent="0.25">
      <c r="A5" s="39" t="s">
        <v>212</v>
      </c>
      <c r="B5" s="35" t="s">
        <v>208</v>
      </c>
      <c r="C5" s="36" t="s">
        <v>208</v>
      </c>
      <c r="D5" s="36" t="s">
        <v>208</v>
      </c>
      <c r="E5" s="36" t="s">
        <v>208</v>
      </c>
      <c r="F5" s="36" t="s">
        <v>208</v>
      </c>
      <c r="G5" s="36" t="s">
        <v>208</v>
      </c>
      <c r="H5" s="44" t="s">
        <v>208</v>
      </c>
      <c r="I5" s="130"/>
      <c r="J5" s="243"/>
      <c r="K5" s="243"/>
      <c r="L5" s="243"/>
      <c r="M5" s="243"/>
      <c r="N5" s="243"/>
      <c r="O5" s="243"/>
      <c r="P5" s="243"/>
      <c r="Q5" s="6"/>
    </row>
    <row r="6" spans="1:17" x14ac:dyDescent="0.25">
      <c r="A6" s="39" t="s" vm="1">
        <v>2</v>
      </c>
      <c r="B6" s="35" t="s">
        <v>290</v>
      </c>
      <c r="C6" s="36" t="s">
        <v>290</v>
      </c>
      <c r="D6" s="36" t="s">
        <v>290</v>
      </c>
      <c r="E6" s="36" t="s">
        <v>290</v>
      </c>
      <c r="F6" s="36" t="s">
        <v>290</v>
      </c>
      <c r="G6" s="36" t="s">
        <v>290</v>
      </c>
      <c r="H6" s="44" t="s">
        <v>290</v>
      </c>
      <c r="I6" s="130"/>
    </row>
    <row r="7" spans="1:17" x14ac:dyDescent="0.25">
      <c r="A7" s="39" t="s" vm="2">
        <v>3</v>
      </c>
      <c r="B7" s="35">
        <v>0</v>
      </c>
      <c r="C7" s="36">
        <v>0</v>
      </c>
      <c r="D7" s="36">
        <v>0</v>
      </c>
      <c r="E7" s="36">
        <v>0</v>
      </c>
      <c r="F7" s="36">
        <v>0</v>
      </c>
      <c r="G7" s="36">
        <v>0</v>
      </c>
      <c r="H7" s="44" t="s">
        <v>199</v>
      </c>
      <c r="I7" s="130"/>
    </row>
    <row r="8" spans="1:17" x14ac:dyDescent="0.25">
      <c r="A8" s="39" t="s">
        <v>282</v>
      </c>
      <c r="B8" s="35">
        <v>0</v>
      </c>
      <c r="C8" s="36">
        <v>0</v>
      </c>
      <c r="D8" s="36">
        <v>0</v>
      </c>
      <c r="E8" s="36">
        <v>0</v>
      </c>
      <c r="F8" s="36">
        <v>0</v>
      </c>
      <c r="G8" s="36">
        <v>0</v>
      </c>
      <c r="H8" s="44" t="s">
        <v>199</v>
      </c>
      <c r="I8" s="130"/>
    </row>
    <row r="9" spans="1:17" x14ac:dyDescent="0.25">
      <c r="A9" s="39" t="s">
        <v>207</v>
      </c>
      <c r="B9" s="35" t="s">
        <v>290</v>
      </c>
      <c r="C9" s="36" t="s">
        <v>290</v>
      </c>
      <c r="D9" s="36" t="s">
        <v>290</v>
      </c>
      <c r="E9" s="36" t="s">
        <v>290</v>
      </c>
      <c r="F9" s="36" t="s">
        <v>290</v>
      </c>
      <c r="G9" s="36" t="s">
        <v>290</v>
      </c>
      <c r="H9" s="44" t="s">
        <v>290</v>
      </c>
      <c r="I9" s="130"/>
    </row>
    <row r="10" spans="1:17" x14ac:dyDescent="0.25">
      <c r="A10" s="39" t="s" vm="4">
        <v>5</v>
      </c>
      <c r="B10" s="35">
        <v>665</v>
      </c>
      <c r="C10" s="36">
        <v>0.95939849624060147</v>
      </c>
      <c r="D10" s="36">
        <v>3.1578947368421054E-2</v>
      </c>
      <c r="E10" s="36">
        <v>9.0225563909774441E-3</v>
      </c>
      <c r="F10" s="36">
        <v>0</v>
      </c>
      <c r="G10" s="36">
        <v>0</v>
      </c>
      <c r="H10" s="44">
        <v>0.55526315789473679</v>
      </c>
      <c r="I10" s="130"/>
    </row>
    <row r="11" spans="1:17" x14ac:dyDescent="0.25">
      <c r="A11" s="39" t="s" vm="5">
        <v>6</v>
      </c>
      <c r="B11" s="258" t="s">
        <v>290</v>
      </c>
      <c r="C11" s="274" t="s">
        <v>290</v>
      </c>
      <c r="D11" s="274" t="s">
        <v>290</v>
      </c>
      <c r="E11" s="274" t="s">
        <v>290</v>
      </c>
      <c r="F11" s="274" t="s">
        <v>290</v>
      </c>
      <c r="G11" s="274" t="s">
        <v>290</v>
      </c>
      <c r="H11" s="275" t="s">
        <v>290</v>
      </c>
      <c r="I11" s="130"/>
    </row>
    <row r="12" spans="1:17" x14ac:dyDescent="0.25">
      <c r="A12" s="39" t="s" vm="6">
        <v>7</v>
      </c>
      <c r="B12" s="35" t="s">
        <v>208</v>
      </c>
      <c r="C12" s="36" t="s">
        <v>208</v>
      </c>
      <c r="D12" s="36" t="s">
        <v>208</v>
      </c>
      <c r="E12" s="36" t="s">
        <v>208</v>
      </c>
      <c r="F12" s="36" t="s">
        <v>208</v>
      </c>
      <c r="G12" s="36" t="s">
        <v>208</v>
      </c>
      <c r="H12" s="44" t="s">
        <v>208</v>
      </c>
      <c r="I12" s="130"/>
    </row>
    <row r="13" spans="1:17" x14ac:dyDescent="0.25">
      <c r="A13" s="39" t="s" vm="7">
        <v>8</v>
      </c>
      <c r="B13" s="35" t="s">
        <v>290</v>
      </c>
      <c r="C13" s="36" t="s">
        <v>290</v>
      </c>
      <c r="D13" s="36" t="s">
        <v>290</v>
      </c>
      <c r="E13" s="36" t="s">
        <v>290</v>
      </c>
      <c r="F13" s="36" t="s">
        <v>290</v>
      </c>
      <c r="G13" s="36" t="s">
        <v>290</v>
      </c>
      <c r="H13" s="44" t="s">
        <v>290</v>
      </c>
      <c r="I13" s="130"/>
    </row>
    <row r="14" spans="1:17" x14ac:dyDescent="0.25">
      <c r="A14" s="39" t="s">
        <v>213</v>
      </c>
      <c r="B14" s="258" t="s">
        <v>208</v>
      </c>
      <c r="C14" s="274" t="s">
        <v>208</v>
      </c>
      <c r="D14" s="274" t="s">
        <v>208</v>
      </c>
      <c r="E14" s="274" t="s">
        <v>208</v>
      </c>
      <c r="F14" s="274" t="s">
        <v>208</v>
      </c>
      <c r="G14" s="274" t="s">
        <v>208</v>
      </c>
      <c r="H14" s="275" t="s">
        <v>208</v>
      </c>
      <c r="I14" s="130"/>
    </row>
    <row r="15" spans="1:17" x14ac:dyDescent="0.25">
      <c r="A15" s="39" t="s" vm="8">
        <v>9</v>
      </c>
      <c r="B15" s="35" t="s">
        <v>208</v>
      </c>
      <c r="C15" s="36" t="s">
        <v>208</v>
      </c>
      <c r="D15" s="36" t="s">
        <v>208</v>
      </c>
      <c r="E15" s="36" t="s">
        <v>208</v>
      </c>
      <c r="F15" s="36" t="s">
        <v>208</v>
      </c>
      <c r="G15" s="36" t="s">
        <v>208</v>
      </c>
      <c r="H15" s="44" t="s">
        <v>208</v>
      </c>
      <c r="I15" s="130"/>
    </row>
    <row r="16" spans="1:17" x14ac:dyDescent="0.25">
      <c r="A16" s="39" t="s" vm="9">
        <v>10</v>
      </c>
      <c r="B16" s="35" t="s">
        <v>208</v>
      </c>
      <c r="C16" s="36" t="s">
        <v>208</v>
      </c>
      <c r="D16" s="36" t="s">
        <v>208</v>
      </c>
      <c r="E16" s="36" t="s">
        <v>208</v>
      </c>
      <c r="F16" s="36" t="s">
        <v>208</v>
      </c>
      <c r="G16" s="36" t="s">
        <v>208</v>
      </c>
      <c r="H16" s="44" t="s">
        <v>208</v>
      </c>
      <c r="I16" s="130"/>
    </row>
    <row r="17" spans="1:9" x14ac:dyDescent="0.25">
      <c r="A17" s="39" t="s" vm="10">
        <v>11</v>
      </c>
      <c r="B17" s="35" t="s">
        <v>290</v>
      </c>
      <c r="C17" s="36" t="s">
        <v>290</v>
      </c>
      <c r="D17" s="36" t="s">
        <v>290</v>
      </c>
      <c r="E17" s="36" t="s">
        <v>290</v>
      </c>
      <c r="F17" s="36" t="s">
        <v>290</v>
      </c>
      <c r="G17" s="36" t="s">
        <v>290</v>
      </c>
      <c r="H17" s="44" t="s">
        <v>290</v>
      </c>
      <c r="I17" s="130"/>
    </row>
    <row r="18" spans="1:9" x14ac:dyDescent="0.25">
      <c r="A18" s="39" t="s" vm="11">
        <v>12</v>
      </c>
      <c r="B18" s="35" t="s">
        <v>208</v>
      </c>
      <c r="C18" s="36" t="s">
        <v>208</v>
      </c>
      <c r="D18" s="36" t="s">
        <v>208</v>
      </c>
      <c r="E18" s="36" t="s">
        <v>208</v>
      </c>
      <c r="F18" s="36" t="s">
        <v>208</v>
      </c>
      <c r="G18" s="36" t="s">
        <v>208</v>
      </c>
      <c r="H18" s="44" t="s">
        <v>208</v>
      </c>
      <c r="I18" s="130"/>
    </row>
    <row r="19" spans="1:9" x14ac:dyDescent="0.25">
      <c r="A19" s="39" t="s" vm="13">
        <v>14</v>
      </c>
      <c r="B19" s="35" t="s">
        <v>290</v>
      </c>
      <c r="C19" s="36" t="s">
        <v>290</v>
      </c>
      <c r="D19" s="36" t="s">
        <v>290</v>
      </c>
      <c r="E19" s="36" t="s">
        <v>290</v>
      </c>
      <c r="F19" s="36" t="s">
        <v>290</v>
      </c>
      <c r="G19" s="36" t="s">
        <v>290</v>
      </c>
      <c r="H19" s="44" t="s">
        <v>290</v>
      </c>
      <c r="I19" s="130"/>
    </row>
    <row r="20" spans="1:9" x14ac:dyDescent="0.25">
      <c r="A20" s="39" t="s" vm="14">
        <v>15</v>
      </c>
      <c r="B20" s="35" t="s">
        <v>290</v>
      </c>
      <c r="C20" s="36" t="s">
        <v>290</v>
      </c>
      <c r="D20" s="36" t="s">
        <v>290</v>
      </c>
      <c r="E20" s="36" t="s">
        <v>290</v>
      </c>
      <c r="F20" s="36" t="s">
        <v>290</v>
      </c>
      <c r="G20" s="36" t="s">
        <v>290</v>
      </c>
      <c r="H20" s="44" t="s">
        <v>290</v>
      </c>
      <c r="I20" s="130"/>
    </row>
    <row r="21" spans="1:9" x14ac:dyDescent="0.25">
      <c r="A21" s="39" t="s" vm="17">
        <v>18</v>
      </c>
      <c r="B21" s="35" t="s">
        <v>290</v>
      </c>
      <c r="C21" s="36" t="s">
        <v>290</v>
      </c>
      <c r="D21" s="36" t="s">
        <v>290</v>
      </c>
      <c r="E21" s="36" t="s">
        <v>290</v>
      </c>
      <c r="F21" s="36" t="s">
        <v>290</v>
      </c>
      <c r="G21" s="36" t="s">
        <v>290</v>
      </c>
      <c r="H21" s="44" t="s">
        <v>290</v>
      </c>
      <c r="I21" s="130"/>
    </row>
    <row r="22" spans="1:9" x14ac:dyDescent="0.25">
      <c r="A22" s="39" t="s">
        <v>214</v>
      </c>
      <c r="B22" s="35" t="s">
        <v>208</v>
      </c>
      <c r="C22" s="36" t="s">
        <v>208</v>
      </c>
      <c r="D22" s="36" t="s">
        <v>208</v>
      </c>
      <c r="E22" s="36" t="s">
        <v>208</v>
      </c>
      <c r="F22" s="36" t="s">
        <v>208</v>
      </c>
      <c r="G22" s="36" t="s">
        <v>208</v>
      </c>
      <c r="H22" s="44" t="s">
        <v>208</v>
      </c>
      <c r="I22" s="130"/>
    </row>
    <row r="23" spans="1:9" x14ac:dyDescent="0.25">
      <c r="A23" s="39" t="s" vm="19">
        <v>20</v>
      </c>
      <c r="B23" s="35" t="s">
        <v>208</v>
      </c>
      <c r="C23" s="36" t="s">
        <v>208</v>
      </c>
      <c r="D23" s="36" t="s">
        <v>208</v>
      </c>
      <c r="E23" s="36" t="s">
        <v>208</v>
      </c>
      <c r="F23" s="36" t="s">
        <v>208</v>
      </c>
      <c r="G23" s="36" t="s">
        <v>208</v>
      </c>
      <c r="H23" s="44" t="s">
        <v>208</v>
      </c>
      <c r="I23" s="130"/>
    </row>
    <row r="24" spans="1:9" x14ac:dyDescent="0.25">
      <c r="A24" s="39" t="s" vm="20">
        <v>21</v>
      </c>
      <c r="B24" s="35">
        <v>0</v>
      </c>
      <c r="C24" s="36">
        <v>0</v>
      </c>
      <c r="D24" s="36">
        <v>0</v>
      </c>
      <c r="E24" s="36">
        <v>0</v>
      </c>
      <c r="F24" s="36">
        <v>0</v>
      </c>
      <c r="G24" s="36">
        <v>0</v>
      </c>
      <c r="H24" s="44" t="s">
        <v>199</v>
      </c>
      <c r="I24" s="130"/>
    </row>
    <row r="25" spans="1:9" s="86" customFormat="1" ht="15.75" thickBot="1" x14ac:dyDescent="0.3">
      <c r="A25" s="76" t="s">
        <v>101</v>
      </c>
      <c r="B25" s="96">
        <v>771</v>
      </c>
      <c r="C25" s="97">
        <v>0.90920881971465628</v>
      </c>
      <c r="D25" s="97">
        <v>6.744487678339818E-2</v>
      </c>
      <c r="E25" s="97">
        <v>1.9455252918287938E-2</v>
      </c>
      <c r="F25" s="97">
        <v>3.8910505836575876E-3</v>
      </c>
      <c r="G25" s="97">
        <v>0</v>
      </c>
      <c r="H25" s="99">
        <v>0.65175097276264593</v>
      </c>
      <c r="I25" s="130"/>
    </row>
    <row r="26" spans="1:9" ht="15.75" thickTop="1" x14ac:dyDescent="0.25">
      <c r="B26" s="199"/>
      <c r="H26" s="44"/>
    </row>
    <row r="27" spans="1:9" x14ac:dyDescent="0.25">
      <c r="H27" s="44"/>
    </row>
    <row r="28" spans="1:9" x14ac:dyDescent="0.25">
      <c r="H28" s="44"/>
    </row>
    <row r="29" spans="1:9" s="114" customFormat="1" ht="29.1" customHeight="1" x14ac:dyDescent="0.25">
      <c r="A29" s="245" t="s">
        <v>31</v>
      </c>
      <c r="B29" s="245" t="s">
        <v>115</v>
      </c>
      <c r="C29" s="13" t="s" vm="29">
        <v>63</v>
      </c>
      <c r="D29" s="18" t="s" vm="30">
        <v>64</v>
      </c>
      <c r="E29" s="18" t="s" vm="31">
        <v>65</v>
      </c>
      <c r="F29" s="18" t="s" vm="32">
        <v>66</v>
      </c>
      <c r="G29" s="18" t="s">
        <v>67</v>
      </c>
      <c r="H29" s="240" t="s">
        <v>181</v>
      </c>
    </row>
    <row r="30" spans="1:9" x14ac:dyDescent="0.25">
      <c r="A30" s="40"/>
      <c r="B30" s="40"/>
      <c r="C30" s="40" t="s">
        <v>96</v>
      </c>
      <c r="D30" s="40" t="s">
        <v>96</v>
      </c>
      <c r="E30" s="40" t="s">
        <v>96</v>
      </c>
      <c r="F30" s="40" t="s">
        <v>96</v>
      </c>
      <c r="G30" s="40" t="s">
        <v>96</v>
      </c>
      <c r="H30" s="244"/>
    </row>
    <row r="31" spans="1:9" x14ac:dyDescent="0.25">
      <c r="A31" s="39" t="s">
        <v>212</v>
      </c>
      <c r="B31" s="35" t="s">
        <v>208</v>
      </c>
      <c r="C31" s="36" t="s">
        <v>208</v>
      </c>
      <c r="D31" s="36" t="s">
        <v>208</v>
      </c>
      <c r="E31" s="36" t="s">
        <v>208</v>
      </c>
      <c r="F31" s="36" t="s">
        <v>208</v>
      </c>
      <c r="G31" s="36" t="s">
        <v>208</v>
      </c>
      <c r="H31" s="44" t="s">
        <v>208</v>
      </c>
      <c r="I31" s="130"/>
    </row>
    <row r="32" spans="1:9" x14ac:dyDescent="0.25">
      <c r="A32" s="39" t="s" vm="1">
        <v>2</v>
      </c>
      <c r="B32" s="35" t="s">
        <v>290</v>
      </c>
      <c r="C32" s="36" t="s">
        <v>290</v>
      </c>
      <c r="D32" s="36" t="s">
        <v>290</v>
      </c>
      <c r="E32" s="36" t="s">
        <v>290</v>
      </c>
      <c r="F32" s="36" t="s">
        <v>290</v>
      </c>
      <c r="G32" s="36" t="s">
        <v>290</v>
      </c>
      <c r="H32" s="44" t="s">
        <v>290</v>
      </c>
      <c r="I32" s="130"/>
    </row>
    <row r="33" spans="1:9" x14ac:dyDescent="0.25">
      <c r="A33" s="39" t="s" vm="2">
        <v>3</v>
      </c>
      <c r="B33" s="35" t="s">
        <v>208</v>
      </c>
      <c r="C33" s="36" t="s">
        <v>208</v>
      </c>
      <c r="D33" s="36" t="s">
        <v>208</v>
      </c>
      <c r="E33" s="36" t="s">
        <v>208</v>
      </c>
      <c r="F33" s="36" t="s">
        <v>208</v>
      </c>
      <c r="G33" s="36" t="s">
        <v>208</v>
      </c>
      <c r="H33" s="44" t="s">
        <v>208</v>
      </c>
      <c r="I33" s="130"/>
    </row>
    <row r="34" spans="1:9" x14ac:dyDescent="0.25">
      <c r="A34" s="39" t="s">
        <v>282</v>
      </c>
      <c r="B34" s="35" t="s">
        <v>208</v>
      </c>
      <c r="C34" s="36" t="s">
        <v>208</v>
      </c>
      <c r="D34" s="36" t="s">
        <v>208</v>
      </c>
      <c r="E34" s="36" t="s">
        <v>208</v>
      </c>
      <c r="F34" s="36" t="s">
        <v>208</v>
      </c>
      <c r="G34" s="36" t="s">
        <v>208</v>
      </c>
      <c r="H34" s="44" t="s">
        <v>208</v>
      </c>
      <c r="I34" s="130"/>
    </row>
    <row r="35" spans="1:9" x14ac:dyDescent="0.25">
      <c r="A35" s="39" t="s">
        <v>207</v>
      </c>
      <c r="B35" s="35" t="s">
        <v>290</v>
      </c>
      <c r="C35" s="36" t="s">
        <v>290</v>
      </c>
      <c r="D35" s="36" t="s">
        <v>290</v>
      </c>
      <c r="E35" s="36" t="s">
        <v>290</v>
      </c>
      <c r="F35" s="36" t="s">
        <v>290</v>
      </c>
      <c r="G35" s="36" t="s">
        <v>290</v>
      </c>
      <c r="H35" s="44" t="s">
        <v>290</v>
      </c>
      <c r="I35" s="130"/>
    </row>
    <row r="36" spans="1:9" x14ac:dyDescent="0.25">
      <c r="A36" s="39" t="s" vm="4">
        <v>5</v>
      </c>
      <c r="B36" s="258" t="s">
        <v>208</v>
      </c>
      <c r="C36" s="274" t="s">
        <v>208</v>
      </c>
      <c r="D36" s="274" t="s">
        <v>208</v>
      </c>
      <c r="E36" s="274" t="s">
        <v>208</v>
      </c>
      <c r="F36" s="274" t="s">
        <v>208</v>
      </c>
      <c r="G36" s="274" t="s">
        <v>208</v>
      </c>
      <c r="H36" s="275" t="s">
        <v>208</v>
      </c>
      <c r="I36" s="280"/>
    </row>
    <row r="37" spans="1:9" x14ac:dyDescent="0.25">
      <c r="A37" s="39" t="s" vm="5">
        <v>6</v>
      </c>
      <c r="B37" s="258" t="s">
        <v>290</v>
      </c>
      <c r="C37" s="274" t="s">
        <v>290</v>
      </c>
      <c r="D37" s="274" t="s">
        <v>290</v>
      </c>
      <c r="E37" s="274" t="s">
        <v>290</v>
      </c>
      <c r="F37" s="274" t="s">
        <v>290</v>
      </c>
      <c r="G37" s="274" t="s">
        <v>290</v>
      </c>
      <c r="H37" s="275" t="s">
        <v>290</v>
      </c>
      <c r="I37" s="280"/>
    </row>
    <row r="38" spans="1:9" x14ac:dyDescent="0.25">
      <c r="A38" s="39" t="s" vm="6">
        <v>7</v>
      </c>
      <c r="B38" s="258" t="s">
        <v>208</v>
      </c>
      <c r="C38" s="274" t="s">
        <v>208</v>
      </c>
      <c r="D38" s="274" t="s">
        <v>208</v>
      </c>
      <c r="E38" s="274" t="s">
        <v>208</v>
      </c>
      <c r="F38" s="274" t="s">
        <v>208</v>
      </c>
      <c r="G38" s="274" t="s">
        <v>208</v>
      </c>
      <c r="H38" s="275" t="s">
        <v>208</v>
      </c>
      <c r="I38" s="280"/>
    </row>
    <row r="39" spans="1:9" x14ac:dyDescent="0.25">
      <c r="A39" s="39" t="s" vm="7">
        <v>8</v>
      </c>
      <c r="B39" s="258" t="s">
        <v>208</v>
      </c>
      <c r="C39" s="274" t="s">
        <v>208</v>
      </c>
      <c r="D39" s="274" t="s">
        <v>208</v>
      </c>
      <c r="E39" s="274" t="s">
        <v>208</v>
      </c>
      <c r="F39" s="274" t="s">
        <v>208</v>
      </c>
      <c r="G39" s="274" t="s">
        <v>208</v>
      </c>
      <c r="H39" s="275" t="s">
        <v>208</v>
      </c>
      <c r="I39" s="280"/>
    </row>
    <row r="40" spans="1:9" x14ac:dyDescent="0.25">
      <c r="A40" s="39" t="s">
        <v>213</v>
      </c>
      <c r="B40" s="258" t="s">
        <v>208</v>
      </c>
      <c r="C40" s="274" t="s">
        <v>208</v>
      </c>
      <c r="D40" s="274" t="s">
        <v>208</v>
      </c>
      <c r="E40" s="274" t="s">
        <v>208</v>
      </c>
      <c r="F40" s="274" t="s">
        <v>208</v>
      </c>
      <c r="G40" s="274" t="s">
        <v>208</v>
      </c>
      <c r="H40" s="275" t="s">
        <v>208</v>
      </c>
      <c r="I40" s="280"/>
    </row>
    <row r="41" spans="1:9" x14ac:dyDescent="0.25">
      <c r="A41" s="39" t="s" vm="8">
        <v>9</v>
      </c>
      <c r="B41" s="258" t="s">
        <v>208</v>
      </c>
      <c r="C41" s="274" t="s">
        <v>208</v>
      </c>
      <c r="D41" s="274" t="s">
        <v>208</v>
      </c>
      <c r="E41" s="274" t="s">
        <v>208</v>
      </c>
      <c r="F41" s="274" t="s">
        <v>208</v>
      </c>
      <c r="G41" s="274" t="s">
        <v>208</v>
      </c>
      <c r="H41" s="275" t="s">
        <v>208</v>
      </c>
      <c r="I41" s="280"/>
    </row>
    <row r="42" spans="1:9" x14ac:dyDescent="0.25">
      <c r="A42" s="39" t="s" vm="9">
        <v>10</v>
      </c>
      <c r="B42" s="258" t="s">
        <v>208</v>
      </c>
      <c r="C42" s="274" t="s">
        <v>208</v>
      </c>
      <c r="D42" s="274" t="s">
        <v>208</v>
      </c>
      <c r="E42" s="274" t="s">
        <v>208</v>
      </c>
      <c r="F42" s="274" t="s">
        <v>208</v>
      </c>
      <c r="G42" s="274" t="s">
        <v>208</v>
      </c>
      <c r="H42" s="275" t="s">
        <v>208</v>
      </c>
      <c r="I42" s="280"/>
    </row>
    <row r="43" spans="1:9" x14ac:dyDescent="0.25">
      <c r="A43" s="39" t="s" vm="10">
        <v>11</v>
      </c>
      <c r="B43" s="258" t="s">
        <v>290</v>
      </c>
      <c r="C43" s="274" t="s">
        <v>290</v>
      </c>
      <c r="D43" s="274" t="s">
        <v>290</v>
      </c>
      <c r="E43" s="274" t="s">
        <v>290</v>
      </c>
      <c r="F43" s="274" t="s">
        <v>290</v>
      </c>
      <c r="G43" s="274" t="s">
        <v>290</v>
      </c>
      <c r="H43" s="275" t="s">
        <v>290</v>
      </c>
      <c r="I43" s="280"/>
    </row>
    <row r="44" spans="1:9" x14ac:dyDescent="0.25">
      <c r="A44" s="39" t="s" vm="11">
        <v>12</v>
      </c>
      <c r="B44" s="258" t="s">
        <v>208</v>
      </c>
      <c r="C44" s="274" t="s">
        <v>208</v>
      </c>
      <c r="D44" s="274" t="s">
        <v>208</v>
      </c>
      <c r="E44" s="274" t="s">
        <v>208</v>
      </c>
      <c r="F44" s="274" t="s">
        <v>208</v>
      </c>
      <c r="G44" s="274" t="s">
        <v>208</v>
      </c>
      <c r="H44" s="275" t="s">
        <v>208</v>
      </c>
      <c r="I44" s="280"/>
    </row>
    <row r="45" spans="1:9" x14ac:dyDescent="0.25">
      <c r="A45" s="39" t="s" vm="13">
        <v>14</v>
      </c>
      <c r="B45" s="258" t="s">
        <v>290</v>
      </c>
      <c r="C45" s="274" t="s">
        <v>290</v>
      </c>
      <c r="D45" s="274" t="s">
        <v>290</v>
      </c>
      <c r="E45" s="274" t="s">
        <v>290</v>
      </c>
      <c r="F45" s="274" t="s">
        <v>290</v>
      </c>
      <c r="G45" s="274" t="s">
        <v>290</v>
      </c>
      <c r="H45" s="275" t="s">
        <v>290</v>
      </c>
      <c r="I45" s="280"/>
    </row>
    <row r="46" spans="1:9" x14ac:dyDescent="0.25">
      <c r="A46" s="39" t="s" vm="14">
        <v>15</v>
      </c>
      <c r="B46" s="258" t="s">
        <v>290</v>
      </c>
      <c r="C46" s="274" t="s">
        <v>290</v>
      </c>
      <c r="D46" s="274" t="s">
        <v>290</v>
      </c>
      <c r="E46" s="274" t="s">
        <v>290</v>
      </c>
      <c r="F46" s="274" t="s">
        <v>290</v>
      </c>
      <c r="G46" s="274" t="s">
        <v>290</v>
      </c>
      <c r="H46" s="275" t="s">
        <v>290</v>
      </c>
      <c r="I46" s="280"/>
    </row>
    <row r="47" spans="1:9" x14ac:dyDescent="0.25">
      <c r="A47" s="39" t="s" vm="17">
        <v>18</v>
      </c>
      <c r="B47" s="258" t="s">
        <v>290</v>
      </c>
      <c r="C47" s="274" t="s">
        <v>290</v>
      </c>
      <c r="D47" s="274" t="s">
        <v>290</v>
      </c>
      <c r="E47" s="274" t="s">
        <v>290</v>
      </c>
      <c r="F47" s="274" t="s">
        <v>290</v>
      </c>
      <c r="G47" s="274" t="s">
        <v>290</v>
      </c>
      <c r="H47" s="275" t="s">
        <v>290</v>
      </c>
      <c r="I47" s="280"/>
    </row>
    <row r="48" spans="1:9" x14ac:dyDescent="0.25">
      <c r="A48" s="39" t="s">
        <v>214</v>
      </c>
      <c r="B48" s="258" t="s">
        <v>208</v>
      </c>
      <c r="C48" s="274" t="s">
        <v>208</v>
      </c>
      <c r="D48" s="274" t="s">
        <v>208</v>
      </c>
      <c r="E48" s="274" t="s">
        <v>208</v>
      </c>
      <c r="F48" s="274" t="s">
        <v>208</v>
      </c>
      <c r="G48" s="274" t="s">
        <v>208</v>
      </c>
      <c r="H48" s="275" t="s">
        <v>208</v>
      </c>
      <c r="I48" s="280"/>
    </row>
    <row r="49" spans="1:9" x14ac:dyDescent="0.25">
      <c r="A49" s="39" t="s" vm="19">
        <v>20</v>
      </c>
      <c r="B49" s="258" t="s">
        <v>208</v>
      </c>
      <c r="C49" s="274" t="s">
        <v>208</v>
      </c>
      <c r="D49" s="274" t="s">
        <v>208</v>
      </c>
      <c r="E49" s="274" t="s">
        <v>208</v>
      </c>
      <c r="F49" s="274" t="s">
        <v>208</v>
      </c>
      <c r="G49" s="274" t="s">
        <v>208</v>
      </c>
      <c r="H49" s="275" t="s">
        <v>208</v>
      </c>
      <c r="I49" s="280"/>
    </row>
    <row r="50" spans="1:9" x14ac:dyDescent="0.25">
      <c r="A50" s="39" t="s" vm="20">
        <v>21</v>
      </c>
      <c r="B50" s="258" t="s">
        <v>208</v>
      </c>
      <c r="C50" s="274" t="s">
        <v>208</v>
      </c>
      <c r="D50" s="274" t="s">
        <v>208</v>
      </c>
      <c r="E50" s="274" t="s">
        <v>208</v>
      </c>
      <c r="F50" s="274" t="s">
        <v>208</v>
      </c>
      <c r="G50" s="274" t="s">
        <v>208</v>
      </c>
      <c r="H50" s="275" t="s">
        <v>208</v>
      </c>
      <c r="I50" s="280"/>
    </row>
    <row r="51" spans="1:9" s="86" customFormat="1" ht="15.75" thickBot="1" x14ac:dyDescent="0.3">
      <c r="A51" s="76" t="s">
        <v>101</v>
      </c>
      <c r="B51" s="96">
        <v>67</v>
      </c>
      <c r="C51" s="97">
        <v>0.31343283582089554</v>
      </c>
      <c r="D51" s="97">
        <v>0.23880597014925373</v>
      </c>
      <c r="E51" s="97">
        <v>0.2537313432835821</v>
      </c>
      <c r="F51" s="97">
        <v>0.17910447761194029</v>
      </c>
      <c r="G51" s="97">
        <v>1.4925373134328358E-2</v>
      </c>
      <c r="H51" s="99">
        <v>3.3507462686567164</v>
      </c>
      <c r="I51" s="130"/>
    </row>
    <row r="52" spans="1:9" ht="15.75" thickTop="1" x14ac:dyDescent="0.25">
      <c r="H52" s="44"/>
    </row>
    <row r="53" spans="1:9" x14ac:dyDescent="0.25">
      <c r="H53" s="44"/>
    </row>
    <row r="54" spans="1:9" x14ac:dyDescent="0.25">
      <c r="H54" s="44"/>
    </row>
    <row r="55" spans="1:9" s="114" customFormat="1" ht="29.1" customHeight="1" x14ac:dyDescent="0.25">
      <c r="A55" s="242" t="s">
        <v>32</v>
      </c>
      <c r="B55" s="242" t="s">
        <v>115</v>
      </c>
      <c r="C55" s="13" t="s" vm="29">
        <v>63</v>
      </c>
      <c r="D55" s="18" t="s" vm="30">
        <v>64</v>
      </c>
      <c r="E55" s="18" t="s" vm="31">
        <v>65</v>
      </c>
      <c r="F55" s="18" t="s" vm="32">
        <v>66</v>
      </c>
      <c r="G55" s="18" t="s">
        <v>67</v>
      </c>
      <c r="H55" s="240" t="s">
        <v>181</v>
      </c>
    </row>
    <row r="56" spans="1:9" x14ac:dyDescent="0.25">
      <c r="A56" s="95"/>
      <c r="B56" s="95"/>
      <c r="C56" s="40" t="s">
        <v>96</v>
      </c>
      <c r="D56" s="40" t="s">
        <v>96</v>
      </c>
      <c r="E56" s="40" t="s">
        <v>96</v>
      </c>
      <c r="F56" s="40" t="s">
        <v>96</v>
      </c>
      <c r="G56" s="40" t="s">
        <v>96</v>
      </c>
      <c r="H56" s="244"/>
    </row>
    <row r="57" spans="1:9" x14ac:dyDescent="0.25">
      <c r="A57" s="39" t="s">
        <v>212</v>
      </c>
      <c r="B57" s="258" t="s">
        <v>208</v>
      </c>
      <c r="C57" s="36" t="s">
        <v>208</v>
      </c>
      <c r="D57" s="36" t="s">
        <v>208</v>
      </c>
      <c r="E57" s="36" t="s">
        <v>208</v>
      </c>
      <c r="F57" s="36" t="s">
        <v>208</v>
      </c>
      <c r="G57" s="36" t="s">
        <v>208</v>
      </c>
      <c r="H57" s="44" t="s">
        <v>208</v>
      </c>
      <c r="I57" s="130"/>
    </row>
    <row r="58" spans="1:9" x14ac:dyDescent="0.25">
      <c r="A58" s="39" t="s" vm="1">
        <v>2</v>
      </c>
      <c r="B58" s="258" t="s">
        <v>290</v>
      </c>
      <c r="C58" s="274" t="s">
        <v>290</v>
      </c>
      <c r="D58" s="274" t="s">
        <v>290</v>
      </c>
      <c r="E58" s="274" t="s">
        <v>290</v>
      </c>
      <c r="F58" s="274" t="s">
        <v>290</v>
      </c>
      <c r="G58" s="274" t="s">
        <v>290</v>
      </c>
      <c r="H58" s="275" t="s">
        <v>290</v>
      </c>
      <c r="I58" s="280"/>
    </row>
    <row r="59" spans="1:9" x14ac:dyDescent="0.25">
      <c r="A59" s="39" t="s" vm="2">
        <v>3</v>
      </c>
      <c r="B59" s="258" t="s">
        <v>208</v>
      </c>
      <c r="C59" s="274" t="s">
        <v>208</v>
      </c>
      <c r="D59" s="274" t="s">
        <v>208</v>
      </c>
      <c r="E59" s="274" t="s">
        <v>208</v>
      </c>
      <c r="F59" s="274" t="s">
        <v>208</v>
      </c>
      <c r="G59" s="274" t="s">
        <v>208</v>
      </c>
      <c r="H59" s="275" t="s">
        <v>208</v>
      </c>
      <c r="I59" s="280"/>
    </row>
    <row r="60" spans="1:9" x14ac:dyDescent="0.25">
      <c r="A60" s="39" t="s">
        <v>282</v>
      </c>
      <c r="B60" s="258" t="s">
        <v>290</v>
      </c>
      <c r="C60" s="274" t="s">
        <v>290</v>
      </c>
      <c r="D60" s="274" t="s">
        <v>290</v>
      </c>
      <c r="E60" s="274" t="s">
        <v>290</v>
      </c>
      <c r="F60" s="274" t="s">
        <v>290</v>
      </c>
      <c r="G60" s="274" t="s">
        <v>290</v>
      </c>
      <c r="H60" s="275" t="s">
        <v>290</v>
      </c>
      <c r="I60" s="280"/>
    </row>
    <row r="61" spans="1:9" x14ac:dyDescent="0.25">
      <c r="A61" s="39" t="s">
        <v>207</v>
      </c>
      <c r="B61" s="258" t="s">
        <v>290</v>
      </c>
      <c r="C61" s="274" t="s">
        <v>290</v>
      </c>
      <c r="D61" s="274" t="s">
        <v>290</v>
      </c>
      <c r="E61" s="274" t="s">
        <v>290</v>
      </c>
      <c r="F61" s="274" t="s">
        <v>290</v>
      </c>
      <c r="G61" s="274" t="s">
        <v>290</v>
      </c>
      <c r="H61" s="275" t="s">
        <v>290</v>
      </c>
      <c r="I61" s="280"/>
    </row>
    <row r="62" spans="1:9" x14ac:dyDescent="0.25">
      <c r="A62" s="39" t="s" vm="4">
        <v>5</v>
      </c>
      <c r="B62" s="258" t="s">
        <v>290</v>
      </c>
      <c r="C62" s="274" t="s">
        <v>290</v>
      </c>
      <c r="D62" s="274" t="s">
        <v>290</v>
      </c>
      <c r="E62" s="274" t="s">
        <v>290</v>
      </c>
      <c r="F62" s="274" t="s">
        <v>290</v>
      </c>
      <c r="G62" s="274" t="s">
        <v>290</v>
      </c>
      <c r="H62" s="275" t="s">
        <v>290</v>
      </c>
      <c r="I62" s="280"/>
    </row>
    <row r="63" spans="1:9" x14ac:dyDescent="0.25">
      <c r="A63" s="39" t="s" vm="5">
        <v>6</v>
      </c>
      <c r="B63" s="258" t="s">
        <v>290</v>
      </c>
      <c r="C63" s="274" t="s">
        <v>290</v>
      </c>
      <c r="D63" s="274" t="s">
        <v>290</v>
      </c>
      <c r="E63" s="274" t="s">
        <v>290</v>
      </c>
      <c r="F63" s="274" t="s">
        <v>290</v>
      </c>
      <c r="G63" s="274" t="s">
        <v>290</v>
      </c>
      <c r="H63" s="275" t="s">
        <v>290</v>
      </c>
      <c r="I63" s="280"/>
    </row>
    <row r="64" spans="1:9" x14ac:dyDescent="0.25">
      <c r="A64" s="39" t="s" vm="6">
        <v>7</v>
      </c>
      <c r="B64" s="258" t="s">
        <v>208</v>
      </c>
      <c r="C64" s="274" t="s">
        <v>208</v>
      </c>
      <c r="D64" s="274" t="s">
        <v>208</v>
      </c>
      <c r="E64" s="274" t="s">
        <v>208</v>
      </c>
      <c r="F64" s="274" t="s">
        <v>208</v>
      </c>
      <c r="G64" s="274" t="s">
        <v>208</v>
      </c>
      <c r="H64" s="275" t="s">
        <v>208</v>
      </c>
      <c r="I64" s="280"/>
    </row>
    <row r="65" spans="1:9" x14ac:dyDescent="0.25">
      <c r="A65" s="39" t="s" vm="7">
        <v>8</v>
      </c>
      <c r="B65" s="258" t="s">
        <v>290</v>
      </c>
      <c r="C65" s="274" t="s">
        <v>290</v>
      </c>
      <c r="D65" s="274" t="s">
        <v>290</v>
      </c>
      <c r="E65" s="274" t="s">
        <v>290</v>
      </c>
      <c r="F65" s="274" t="s">
        <v>290</v>
      </c>
      <c r="G65" s="274" t="s">
        <v>290</v>
      </c>
      <c r="H65" s="275" t="s">
        <v>290</v>
      </c>
      <c r="I65" s="280"/>
    </row>
    <row r="66" spans="1:9" x14ac:dyDescent="0.25">
      <c r="A66" s="39" t="s">
        <v>213</v>
      </c>
      <c r="B66" s="258" t="s">
        <v>290</v>
      </c>
      <c r="C66" s="274" t="s">
        <v>290</v>
      </c>
      <c r="D66" s="274" t="s">
        <v>290</v>
      </c>
      <c r="E66" s="274" t="s">
        <v>290</v>
      </c>
      <c r="F66" s="274" t="s">
        <v>290</v>
      </c>
      <c r="G66" s="274" t="s">
        <v>290</v>
      </c>
      <c r="H66" s="275" t="s">
        <v>290</v>
      </c>
      <c r="I66" s="280"/>
    </row>
    <row r="67" spans="1:9" x14ac:dyDescent="0.25">
      <c r="A67" s="39" t="s" vm="8">
        <v>9</v>
      </c>
      <c r="B67" s="258" t="s">
        <v>208</v>
      </c>
      <c r="C67" s="274" t="s">
        <v>208</v>
      </c>
      <c r="D67" s="274" t="s">
        <v>208</v>
      </c>
      <c r="E67" s="274" t="s">
        <v>208</v>
      </c>
      <c r="F67" s="274" t="s">
        <v>208</v>
      </c>
      <c r="G67" s="274" t="s">
        <v>208</v>
      </c>
      <c r="H67" s="275" t="s">
        <v>208</v>
      </c>
      <c r="I67" s="280"/>
    </row>
    <row r="68" spans="1:9" x14ac:dyDescent="0.25">
      <c r="A68" s="39" t="s" vm="9">
        <v>10</v>
      </c>
      <c r="B68" s="258" t="s">
        <v>208</v>
      </c>
      <c r="C68" s="274" t="s">
        <v>208</v>
      </c>
      <c r="D68" s="274" t="s">
        <v>208</v>
      </c>
      <c r="E68" s="274" t="s">
        <v>208</v>
      </c>
      <c r="F68" s="274" t="s">
        <v>208</v>
      </c>
      <c r="G68" s="274" t="s">
        <v>208</v>
      </c>
      <c r="H68" s="275" t="s">
        <v>208</v>
      </c>
      <c r="I68" s="280"/>
    </row>
    <row r="69" spans="1:9" x14ac:dyDescent="0.25">
      <c r="A69" s="39" t="s" vm="10">
        <v>11</v>
      </c>
      <c r="B69" s="258" t="s">
        <v>290</v>
      </c>
      <c r="C69" s="274" t="s">
        <v>290</v>
      </c>
      <c r="D69" s="274" t="s">
        <v>290</v>
      </c>
      <c r="E69" s="274" t="s">
        <v>290</v>
      </c>
      <c r="F69" s="274" t="s">
        <v>290</v>
      </c>
      <c r="G69" s="274" t="s">
        <v>290</v>
      </c>
      <c r="H69" s="275" t="s">
        <v>290</v>
      </c>
      <c r="I69" s="280"/>
    </row>
    <row r="70" spans="1:9" x14ac:dyDescent="0.25">
      <c r="A70" s="39" t="s" vm="11">
        <v>12</v>
      </c>
      <c r="B70" s="258" t="s">
        <v>290</v>
      </c>
      <c r="C70" s="274" t="s">
        <v>290</v>
      </c>
      <c r="D70" s="274" t="s">
        <v>290</v>
      </c>
      <c r="E70" s="274" t="s">
        <v>290</v>
      </c>
      <c r="F70" s="274" t="s">
        <v>290</v>
      </c>
      <c r="G70" s="274" t="s">
        <v>290</v>
      </c>
      <c r="H70" s="275" t="s">
        <v>290</v>
      </c>
      <c r="I70" s="280"/>
    </row>
    <row r="71" spans="1:9" x14ac:dyDescent="0.25">
      <c r="A71" s="39" t="s" vm="13">
        <v>14</v>
      </c>
      <c r="B71" s="258" t="s">
        <v>290</v>
      </c>
      <c r="C71" s="274" t="s">
        <v>290</v>
      </c>
      <c r="D71" s="274" t="s">
        <v>290</v>
      </c>
      <c r="E71" s="274" t="s">
        <v>290</v>
      </c>
      <c r="F71" s="274" t="s">
        <v>290</v>
      </c>
      <c r="G71" s="274" t="s">
        <v>290</v>
      </c>
      <c r="H71" s="275" t="s">
        <v>290</v>
      </c>
      <c r="I71" s="280"/>
    </row>
    <row r="72" spans="1:9" x14ac:dyDescent="0.25">
      <c r="A72" s="39" t="s" vm="14">
        <v>15</v>
      </c>
      <c r="B72" s="258" t="s">
        <v>290</v>
      </c>
      <c r="C72" s="36" t="s">
        <v>290</v>
      </c>
      <c r="D72" s="36" t="s">
        <v>290</v>
      </c>
      <c r="E72" s="36" t="s">
        <v>290</v>
      </c>
      <c r="F72" s="36" t="s">
        <v>290</v>
      </c>
      <c r="G72" s="36" t="s">
        <v>290</v>
      </c>
      <c r="H72" s="44" t="s">
        <v>290</v>
      </c>
      <c r="I72" s="130"/>
    </row>
    <row r="73" spans="1:9" x14ac:dyDescent="0.25">
      <c r="A73" s="39" t="s" vm="17">
        <v>18</v>
      </c>
      <c r="B73" s="258" t="s">
        <v>290</v>
      </c>
      <c r="C73" s="36" t="s">
        <v>290</v>
      </c>
      <c r="D73" s="36" t="s">
        <v>290</v>
      </c>
      <c r="E73" s="36" t="s">
        <v>290</v>
      </c>
      <c r="F73" s="36" t="s">
        <v>290</v>
      </c>
      <c r="G73" s="36" t="s">
        <v>290</v>
      </c>
      <c r="H73" s="44" t="s">
        <v>290</v>
      </c>
      <c r="I73" s="130"/>
    </row>
    <row r="74" spans="1:9" x14ac:dyDescent="0.25">
      <c r="A74" s="39" t="s">
        <v>214</v>
      </c>
      <c r="B74" s="258" t="s">
        <v>290</v>
      </c>
      <c r="C74" s="36" t="s">
        <v>290</v>
      </c>
      <c r="D74" s="36" t="s">
        <v>290</v>
      </c>
      <c r="E74" s="36" t="s">
        <v>290</v>
      </c>
      <c r="F74" s="36" t="s">
        <v>290</v>
      </c>
      <c r="G74" s="36" t="s">
        <v>290</v>
      </c>
      <c r="H74" s="44" t="s">
        <v>290</v>
      </c>
      <c r="I74" s="130"/>
    </row>
    <row r="75" spans="1:9" x14ac:dyDescent="0.25">
      <c r="A75" s="39" t="s" vm="19">
        <v>20</v>
      </c>
      <c r="B75" s="258" t="s">
        <v>290</v>
      </c>
      <c r="C75" s="36" t="s">
        <v>290</v>
      </c>
      <c r="D75" s="36" t="s">
        <v>290</v>
      </c>
      <c r="E75" s="36" t="s">
        <v>290</v>
      </c>
      <c r="F75" s="36" t="s">
        <v>290</v>
      </c>
      <c r="G75" s="36" t="s">
        <v>290</v>
      </c>
      <c r="H75" s="44" t="s">
        <v>290</v>
      </c>
      <c r="I75" s="130"/>
    </row>
    <row r="76" spans="1:9" x14ac:dyDescent="0.25">
      <c r="A76" s="39" t="s" vm="20">
        <v>21</v>
      </c>
      <c r="B76" s="258" t="s">
        <v>290</v>
      </c>
      <c r="C76" s="36" t="s">
        <v>290</v>
      </c>
      <c r="D76" s="36" t="s">
        <v>290</v>
      </c>
      <c r="E76" s="36" t="s">
        <v>290</v>
      </c>
      <c r="F76" s="36" t="s">
        <v>290</v>
      </c>
      <c r="G76" s="36" t="s">
        <v>290</v>
      </c>
      <c r="H76" s="44" t="s">
        <v>290</v>
      </c>
      <c r="I76" s="130"/>
    </row>
    <row r="77" spans="1:9" s="86" customFormat="1" ht="15.75" thickBot="1" x14ac:dyDescent="0.3">
      <c r="A77" s="76" t="s">
        <v>101</v>
      </c>
      <c r="B77" s="96">
        <v>21</v>
      </c>
      <c r="C77" s="97">
        <v>0.33333333333333331</v>
      </c>
      <c r="D77" s="97">
        <v>0.33333333333333331</v>
      </c>
      <c r="E77" s="97">
        <v>0.2857142857142857</v>
      </c>
      <c r="F77" s="97">
        <v>4.7619047619047616E-2</v>
      </c>
      <c r="G77" s="97">
        <v>0</v>
      </c>
      <c r="H77" s="99">
        <v>2.1547619047619047</v>
      </c>
      <c r="I77" s="130"/>
    </row>
    <row r="78" spans="1:9" ht="15.75" thickTop="1" x14ac:dyDescent="0.25">
      <c r="B78" s="199">
        <v>1</v>
      </c>
      <c r="H78" s="44"/>
    </row>
    <row r="79" spans="1:9" x14ac:dyDescent="0.25">
      <c r="H79" s="44"/>
    </row>
    <row r="80" spans="1:9" x14ac:dyDescent="0.25">
      <c r="H80" s="44"/>
    </row>
    <row r="81" spans="1:9" s="114" customFormat="1" ht="29.1" customHeight="1" x14ac:dyDescent="0.25">
      <c r="A81" s="242" t="s">
        <v>33</v>
      </c>
      <c r="B81" s="242" t="s">
        <v>115</v>
      </c>
      <c r="C81" s="13" t="s" vm="29">
        <v>63</v>
      </c>
      <c r="D81" s="18" t="s" vm="30">
        <v>64</v>
      </c>
      <c r="E81" s="18" t="s" vm="31">
        <v>65</v>
      </c>
      <c r="F81" s="18" t="s" vm="32">
        <v>66</v>
      </c>
      <c r="G81" s="18" t="s">
        <v>67</v>
      </c>
      <c r="H81" s="240" t="s">
        <v>181</v>
      </c>
    </row>
    <row r="82" spans="1:9" x14ac:dyDescent="0.25">
      <c r="A82" s="95"/>
      <c r="B82" s="95"/>
      <c r="C82" s="40" t="s">
        <v>96</v>
      </c>
      <c r="D82" s="40" t="s">
        <v>96</v>
      </c>
      <c r="E82" s="40" t="s">
        <v>96</v>
      </c>
      <c r="F82" s="40" t="s">
        <v>96</v>
      </c>
      <c r="G82" s="40" t="s">
        <v>96</v>
      </c>
      <c r="H82" s="244"/>
    </row>
    <row r="83" spans="1:9" x14ac:dyDescent="0.25">
      <c r="A83" s="39" t="s">
        <v>212</v>
      </c>
      <c r="B83" s="35">
        <v>230</v>
      </c>
      <c r="C83" s="36">
        <v>0.27391304347826084</v>
      </c>
      <c r="D83" s="36">
        <v>0.52608695652173909</v>
      </c>
      <c r="E83" s="36">
        <v>0.17826086956521739</v>
      </c>
      <c r="F83" s="36">
        <v>2.1739130434782608E-2</v>
      </c>
      <c r="G83" s="36">
        <v>0</v>
      </c>
      <c r="H83" s="44">
        <v>1.7032608695652174</v>
      </c>
      <c r="I83" s="130"/>
    </row>
    <row r="84" spans="1:9" x14ac:dyDescent="0.25">
      <c r="A84" s="39" t="s" vm="1">
        <v>2</v>
      </c>
      <c r="B84" s="35" t="s">
        <v>290</v>
      </c>
      <c r="C84" s="36" t="s">
        <v>290</v>
      </c>
      <c r="D84" s="36" t="s">
        <v>290</v>
      </c>
      <c r="E84" s="36" t="s">
        <v>290</v>
      </c>
      <c r="F84" s="36" t="s">
        <v>290</v>
      </c>
      <c r="G84" s="36" t="s">
        <v>290</v>
      </c>
      <c r="H84" s="44" t="s">
        <v>290</v>
      </c>
      <c r="I84" s="130"/>
    </row>
    <row r="85" spans="1:9" x14ac:dyDescent="0.25">
      <c r="A85" s="39" t="s" vm="2">
        <v>3</v>
      </c>
      <c r="B85" s="35">
        <v>0</v>
      </c>
      <c r="C85" s="36">
        <v>0</v>
      </c>
      <c r="D85" s="36">
        <v>0</v>
      </c>
      <c r="E85" s="36">
        <v>0</v>
      </c>
      <c r="F85" s="36">
        <v>0</v>
      </c>
      <c r="G85" s="36">
        <v>0</v>
      </c>
      <c r="H85" s="44" t="s">
        <v>199</v>
      </c>
      <c r="I85" s="130"/>
    </row>
    <row r="86" spans="1:9" x14ac:dyDescent="0.25">
      <c r="A86" s="39" t="s">
        <v>282</v>
      </c>
      <c r="B86" s="35" t="s">
        <v>208</v>
      </c>
      <c r="C86" s="36" t="s">
        <v>208</v>
      </c>
      <c r="D86" s="36" t="s">
        <v>208</v>
      </c>
      <c r="E86" s="36" t="s">
        <v>208</v>
      </c>
      <c r="F86" s="36" t="s">
        <v>208</v>
      </c>
      <c r="G86" s="36" t="s">
        <v>208</v>
      </c>
      <c r="H86" s="44" t="s">
        <v>208</v>
      </c>
      <c r="I86" s="130"/>
    </row>
    <row r="87" spans="1:9" x14ac:dyDescent="0.25">
      <c r="A87" s="39" t="s">
        <v>207</v>
      </c>
      <c r="B87" s="35" t="s">
        <v>290</v>
      </c>
      <c r="C87" s="36" t="s">
        <v>290</v>
      </c>
      <c r="D87" s="36" t="s">
        <v>290</v>
      </c>
      <c r="E87" s="36" t="s">
        <v>290</v>
      </c>
      <c r="F87" s="36" t="s">
        <v>290</v>
      </c>
      <c r="G87" s="36" t="s">
        <v>290</v>
      </c>
      <c r="H87" s="44" t="s">
        <v>290</v>
      </c>
      <c r="I87" s="130"/>
    </row>
    <row r="88" spans="1:9" x14ac:dyDescent="0.25">
      <c r="A88" s="39" t="s" vm="4">
        <v>5</v>
      </c>
      <c r="B88" s="35">
        <v>78</v>
      </c>
      <c r="C88" s="36">
        <v>0.33333333333333331</v>
      </c>
      <c r="D88" s="36">
        <v>0.57692307692307687</v>
      </c>
      <c r="E88" s="36">
        <v>7.6923076923076927E-2</v>
      </c>
      <c r="F88" s="36">
        <v>1.282051282051282E-2</v>
      </c>
      <c r="G88" s="36">
        <v>0</v>
      </c>
      <c r="H88" s="44">
        <v>1.3108974358974359</v>
      </c>
      <c r="I88" s="130"/>
    </row>
    <row r="89" spans="1:9" x14ac:dyDescent="0.25">
      <c r="A89" s="39" t="s" vm="5">
        <v>6</v>
      </c>
      <c r="B89" s="35" t="s">
        <v>290</v>
      </c>
      <c r="C89" s="36" t="s">
        <v>290</v>
      </c>
      <c r="D89" s="36" t="s">
        <v>290</v>
      </c>
      <c r="E89" s="36" t="s">
        <v>290</v>
      </c>
      <c r="F89" s="36" t="s">
        <v>290</v>
      </c>
      <c r="G89" s="36" t="s">
        <v>290</v>
      </c>
      <c r="H89" s="44" t="s">
        <v>290</v>
      </c>
      <c r="I89" s="130"/>
    </row>
    <row r="90" spans="1:9" x14ac:dyDescent="0.25">
      <c r="A90" s="39" t="s" vm="6">
        <v>7</v>
      </c>
      <c r="B90" s="35">
        <v>1420</v>
      </c>
      <c r="C90" s="36">
        <v>0.71056338028169019</v>
      </c>
      <c r="D90" s="36">
        <v>0.26267605633802815</v>
      </c>
      <c r="E90" s="36">
        <v>2.6760563380281689E-2</v>
      </c>
      <c r="F90" s="36">
        <v>0</v>
      </c>
      <c r="G90" s="36">
        <v>0</v>
      </c>
      <c r="H90" s="44">
        <v>0.79066901408450707</v>
      </c>
      <c r="I90" s="130"/>
    </row>
    <row r="91" spans="1:9" x14ac:dyDescent="0.25">
      <c r="A91" s="39" t="s" vm="7">
        <v>8</v>
      </c>
      <c r="B91" s="35" t="s">
        <v>290</v>
      </c>
      <c r="C91" s="36" t="s">
        <v>290</v>
      </c>
      <c r="D91" s="36" t="s">
        <v>290</v>
      </c>
      <c r="E91" s="36" t="s">
        <v>290</v>
      </c>
      <c r="F91" s="36" t="s">
        <v>290</v>
      </c>
      <c r="G91" s="36" t="s">
        <v>290</v>
      </c>
      <c r="H91" s="44" t="s">
        <v>290</v>
      </c>
      <c r="I91" s="130"/>
    </row>
    <row r="92" spans="1:9" x14ac:dyDescent="0.25">
      <c r="A92" s="39" t="s">
        <v>213</v>
      </c>
      <c r="B92" s="35" t="s">
        <v>208</v>
      </c>
      <c r="C92" s="36" t="s">
        <v>208</v>
      </c>
      <c r="D92" s="36" t="s">
        <v>208</v>
      </c>
      <c r="E92" s="36" t="s">
        <v>208</v>
      </c>
      <c r="F92" s="36" t="s">
        <v>208</v>
      </c>
      <c r="G92" s="36" t="s">
        <v>208</v>
      </c>
      <c r="H92" s="44" t="s">
        <v>208</v>
      </c>
      <c r="I92" s="130"/>
    </row>
    <row r="93" spans="1:9" x14ac:dyDescent="0.25">
      <c r="A93" s="39" t="s" vm="8">
        <v>9</v>
      </c>
      <c r="B93" s="35">
        <v>243</v>
      </c>
      <c r="C93" s="36">
        <v>0.35802469135802467</v>
      </c>
      <c r="D93" s="36">
        <v>0.50617283950617287</v>
      </c>
      <c r="E93" s="36">
        <v>0.12345679012345678</v>
      </c>
      <c r="F93" s="36">
        <v>8.23045267489712E-3</v>
      </c>
      <c r="G93" s="36">
        <v>4.11522633744856E-3</v>
      </c>
      <c r="H93" s="44">
        <v>1.4537037037037037</v>
      </c>
      <c r="I93" s="130"/>
    </row>
    <row r="94" spans="1:9" x14ac:dyDescent="0.25">
      <c r="A94" s="39" t="s" vm="9">
        <v>10</v>
      </c>
      <c r="B94" s="35">
        <v>232</v>
      </c>
      <c r="C94" s="36">
        <v>0.37068965517241381</v>
      </c>
      <c r="D94" s="36">
        <v>0.48706896551724138</v>
      </c>
      <c r="E94" s="36">
        <v>0.1206896551724138</v>
      </c>
      <c r="F94" s="36">
        <v>8.6206896551724137E-3</v>
      </c>
      <c r="G94" s="36">
        <v>1.2931034482758621E-2</v>
      </c>
      <c r="H94" s="44">
        <v>1.5872844827586208</v>
      </c>
      <c r="I94" s="130"/>
    </row>
    <row r="95" spans="1:9" x14ac:dyDescent="0.25">
      <c r="A95" s="39" t="s" vm="10">
        <v>11</v>
      </c>
      <c r="B95" s="35" t="s">
        <v>290</v>
      </c>
      <c r="C95" s="36" t="s">
        <v>290</v>
      </c>
      <c r="D95" s="36" t="s">
        <v>290</v>
      </c>
      <c r="E95" s="36" t="s">
        <v>290</v>
      </c>
      <c r="F95" s="36" t="s">
        <v>290</v>
      </c>
      <c r="G95" s="36" t="s">
        <v>290</v>
      </c>
      <c r="H95" s="44" t="s">
        <v>290</v>
      </c>
      <c r="I95" s="130"/>
    </row>
    <row r="96" spans="1:9" x14ac:dyDescent="0.25">
      <c r="A96" s="39" t="s" vm="11">
        <v>12</v>
      </c>
      <c r="B96" s="35">
        <v>256</v>
      </c>
      <c r="C96" s="36">
        <v>0.12109375</v>
      </c>
      <c r="D96" s="36">
        <v>0.69140625</v>
      </c>
      <c r="E96" s="36">
        <v>0.16015625</v>
      </c>
      <c r="F96" s="36">
        <v>1.953125E-2</v>
      </c>
      <c r="G96" s="36">
        <v>7.8125E-3</v>
      </c>
      <c r="H96" s="44">
        <v>1.8818359375</v>
      </c>
      <c r="I96" s="130"/>
    </row>
    <row r="97" spans="1:9" x14ac:dyDescent="0.25">
      <c r="A97" s="39" t="s" vm="13">
        <v>14</v>
      </c>
      <c r="B97" s="35" t="s">
        <v>290</v>
      </c>
      <c r="C97" s="36" t="s">
        <v>290</v>
      </c>
      <c r="D97" s="36" t="s">
        <v>290</v>
      </c>
      <c r="E97" s="36" t="s">
        <v>290</v>
      </c>
      <c r="F97" s="36" t="s">
        <v>290</v>
      </c>
      <c r="G97" s="36" t="s">
        <v>290</v>
      </c>
      <c r="H97" s="44" t="s">
        <v>290</v>
      </c>
      <c r="I97" s="130"/>
    </row>
    <row r="98" spans="1:9" x14ac:dyDescent="0.25">
      <c r="A98" s="39" t="s" vm="14">
        <v>15</v>
      </c>
      <c r="B98" s="35" t="s">
        <v>290</v>
      </c>
      <c r="C98" s="36" t="s">
        <v>290</v>
      </c>
      <c r="D98" s="36" t="s">
        <v>290</v>
      </c>
      <c r="E98" s="36" t="s">
        <v>290</v>
      </c>
      <c r="F98" s="36" t="s">
        <v>290</v>
      </c>
      <c r="G98" s="36" t="s">
        <v>290</v>
      </c>
      <c r="H98" s="44" t="s">
        <v>290</v>
      </c>
      <c r="I98" s="130"/>
    </row>
    <row r="99" spans="1:9" ht="14.45" customHeight="1" x14ac:dyDescent="0.25">
      <c r="A99" s="39" t="s" vm="17">
        <v>18</v>
      </c>
      <c r="B99" s="35" t="s">
        <v>290</v>
      </c>
      <c r="C99" s="36" t="s">
        <v>290</v>
      </c>
      <c r="D99" s="36" t="s">
        <v>290</v>
      </c>
      <c r="E99" s="36" t="s">
        <v>290</v>
      </c>
      <c r="F99" s="36" t="s">
        <v>290</v>
      </c>
      <c r="G99" s="36" t="s">
        <v>290</v>
      </c>
      <c r="H99" s="44" t="s">
        <v>290</v>
      </c>
      <c r="I99" s="130"/>
    </row>
    <row r="100" spans="1:9" x14ac:dyDescent="0.25">
      <c r="A100" s="39" t="s">
        <v>214</v>
      </c>
      <c r="B100" s="35">
        <v>52</v>
      </c>
      <c r="C100" s="36">
        <v>0.34615384615384615</v>
      </c>
      <c r="D100" s="36">
        <v>0.55769230769230771</v>
      </c>
      <c r="E100" s="36">
        <v>7.6923076923076927E-2</v>
      </c>
      <c r="F100" s="36">
        <v>1.9230769230769232E-2</v>
      </c>
      <c r="G100" s="36">
        <v>0</v>
      </c>
      <c r="H100" s="44">
        <v>1.3509615384615385</v>
      </c>
      <c r="I100" s="130"/>
    </row>
    <row r="101" spans="1:9" x14ac:dyDescent="0.25">
      <c r="A101" s="39" t="s" vm="19">
        <v>20</v>
      </c>
      <c r="B101" s="35" t="s">
        <v>208</v>
      </c>
      <c r="C101" s="36" t="s">
        <v>208</v>
      </c>
      <c r="D101" s="36" t="s">
        <v>208</v>
      </c>
      <c r="E101" s="36" t="s">
        <v>208</v>
      </c>
      <c r="F101" s="36" t="s">
        <v>208</v>
      </c>
      <c r="G101" s="36" t="s">
        <v>208</v>
      </c>
      <c r="H101" s="44" t="s">
        <v>208</v>
      </c>
      <c r="I101" s="130"/>
    </row>
    <row r="102" spans="1:9" x14ac:dyDescent="0.25">
      <c r="A102" s="39" t="s" vm="20">
        <v>21</v>
      </c>
      <c r="B102" s="35">
        <v>0</v>
      </c>
      <c r="C102" s="36">
        <v>0</v>
      </c>
      <c r="D102" s="36">
        <v>0</v>
      </c>
      <c r="E102" s="36">
        <v>0</v>
      </c>
      <c r="F102" s="36">
        <v>0</v>
      </c>
      <c r="G102" s="36">
        <v>0</v>
      </c>
      <c r="H102" s="44" t="s">
        <v>199</v>
      </c>
      <c r="I102" s="130"/>
    </row>
    <row r="103" spans="1:9" s="86" customFormat="1" ht="15.75" thickBot="1" x14ac:dyDescent="0.3">
      <c r="A103" s="76" t="s">
        <v>101</v>
      </c>
      <c r="B103" s="96">
        <v>2528</v>
      </c>
      <c r="C103" s="97">
        <v>0.52689873417721522</v>
      </c>
      <c r="D103" s="97">
        <v>0.38924050632911394</v>
      </c>
      <c r="E103" s="97">
        <v>7.4762658227848097E-2</v>
      </c>
      <c r="F103" s="97">
        <v>6.7246835443037977E-3</v>
      </c>
      <c r="G103" s="97">
        <v>2.3734177215189874E-3</v>
      </c>
      <c r="H103" s="99">
        <v>1.1522943037974684</v>
      </c>
      <c r="I103" s="130"/>
    </row>
    <row r="104" spans="1:9" ht="15.75" thickTop="1" x14ac:dyDescent="0.25">
      <c r="H104" s="44"/>
    </row>
    <row r="105" spans="1:9" x14ac:dyDescent="0.25">
      <c r="H105" s="44"/>
    </row>
    <row r="106" spans="1:9" x14ac:dyDescent="0.25">
      <c r="H106" s="44"/>
    </row>
    <row r="107" spans="1:9" s="114" customFormat="1" ht="29.1" customHeight="1" x14ac:dyDescent="0.25">
      <c r="A107" s="242" t="s">
        <v>34</v>
      </c>
      <c r="B107" s="242" t="s">
        <v>115</v>
      </c>
      <c r="C107" s="13" t="s" vm="29">
        <v>63</v>
      </c>
      <c r="D107" s="18" t="s" vm="30">
        <v>64</v>
      </c>
      <c r="E107" s="18" t="s" vm="31">
        <v>65</v>
      </c>
      <c r="F107" s="18" t="s" vm="32">
        <v>66</v>
      </c>
      <c r="G107" s="18" t="s">
        <v>67</v>
      </c>
      <c r="H107" s="240" t="s">
        <v>181</v>
      </c>
    </row>
    <row r="108" spans="1:9" x14ac:dyDescent="0.25">
      <c r="A108" s="95"/>
      <c r="B108" s="95"/>
      <c r="C108" s="40" t="s">
        <v>96</v>
      </c>
      <c r="D108" s="40" t="s">
        <v>96</v>
      </c>
      <c r="E108" s="40" t="s">
        <v>96</v>
      </c>
      <c r="F108" s="40" t="s">
        <v>96</v>
      </c>
      <c r="G108" s="40" t="s">
        <v>96</v>
      </c>
      <c r="H108" s="244"/>
    </row>
    <row r="109" spans="1:9" x14ac:dyDescent="0.25">
      <c r="A109" s="39" t="s">
        <v>212</v>
      </c>
      <c r="B109" s="35" t="s">
        <v>208</v>
      </c>
      <c r="C109" s="36" t="s">
        <v>208</v>
      </c>
      <c r="D109" s="36" t="s">
        <v>208</v>
      </c>
      <c r="E109" s="36" t="s">
        <v>208</v>
      </c>
      <c r="F109" s="36" t="s">
        <v>208</v>
      </c>
      <c r="G109" s="36" t="s">
        <v>208</v>
      </c>
      <c r="H109" s="44" t="s">
        <v>208</v>
      </c>
      <c r="I109" s="130"/>
    </row>
    <row r="110" spans="1:9" x14ac:dyDescent="0.25">
      <c r="A110" s="39" t="s" vm="1">
        <v>2</v>
      </c>
      <c r="B110" s="35" t="s">
        <v>290</v>
      </c>
      <c r="C110" s="36" t="s">
        <v>290</v>
      </c>
      <c r="D110" s="36" t="s">
        <v>290</v>
      </c>
      <c r="E110" s="36" t="s">
        <v>290</v>
      </c>
      <c r="F110" s="36" t="s">
        <v>290</v>
      </c>
      <c r="G110" s="36" t="s">
        <v>290</v>
      </c>
      <c r="H110" s="44" t="s">
        <v>290</v>
      </c>
      <c r="I110" s="130"/>
    </row>
    <row r="111" spans="1:9" x14ac:dyDescent="0.25">
      <c r="A111" s="39" t="s" vm="2">
        <v>3</v>
      </c>
      <c r="B111" s="35" t="s">
        <v>290</v>
      </c>
      <c r="C111" s="36" t="s">
        <v>290</v>
      </c>
      <c r="D111" s="36" t="s">
        <v>290</v>
      </c>
      <c r="E111" s="36" t="s">
        <v>290</v>
      </c>
      <c r="F111" s="36" t="s">
        <v>290</v>
      </c>
      <c r="G111" s="36" t="s">
        <v>290</v>
      </c>
      <c r="H111" s="44" t="s">
        <v>290</v>
      </c>
      <c r="I111" s="130"/>
    </row>
    <row r="112" spans="1:9" x14ac:dyDescent="0.25">
      <c r="A112" s="39" t="s">
        <v>282</v>
      </c>
      <c r="B112" s="35" t="s">
        <v>290</v>
      </c>
      <c r="C112" s="36" t="s">
        <v>290</v>
      </c>
      <c r="D112" s="36" t="s">
        <v>290</v>
      </c>
      <c r="E112" s="36" t="s">
        <v>290</v>
      </c>
      <c r="F112" s="36" t="s">
        <v>290</v>
      </c>
      <c r="G112" s="36" t="s">
        <v>290</v>
      </c>
      <c r="H112" s="44" t="s">
        <v>290</v>
      </c>
      <c r="I112" s="130"/>
    </row>
    <row r="113" spans="1:9" x14ac:dyDescent="0.25">
      <c r="A113" s="39" t="s">
        <v>207</v>
      </c>
      <c r="B113" s="35" t="s">
        <v>290</v>
      </c>
      <c r="C113" s="36" t="s">
        <v>290</v>
      </c>
      <c r="D113" s="36" t="s">
        <v>290</v>
      </c>
      <c r="E113" s="36" t="s">
        <v>290</v>
      </c>
      <c r="F113" s="36" t="s">
        <v>290</v>
      </c>
      <c r="G113" s="36" t="s">
        <v>290</v>
      </c>
      <c r="H113" s="44" t="s">
        <v>290</v>
      </c>
      <c r="I113" s="130"/>
    </row>
    <row r="114" spans="1:9" x14ac:dyDescent="0.25">
      <c r="A114" s="39" t="s" vm="4">
        <v>5</v>
      </c>
      <c r="B114" s="35" t="s">
        <v>290</v>
      </c>
      <c r="C114" s="36" t="s">
        <v>290</v>
      </c>
      <c r="D114" s="36" t="s">
        <v>290</v>
      </c>
      <c r="E114" s="36" t="s">
        <v>290</v>
      </c>
      <c r="F114" s="36" t="s">
        <v>290</v>
      </c>
      <c r="G114" s="36" t="s">
        <v>290</v>
      </c>
      <c r="H114" s="44" t="s">
        <v>290</v>
      </c>
      <c r="I114" s="130"/>
    </row>
    <row r="115" spans="1:9" x14ac:dyDescent="0.25">
      <c r="A115" s="39" t="s" vm="5">
        <v>6</v>
      </c>
      <c r="B115" s="35" t="s">
        <v>290</v>
      </c>
      <c r="C115" s="36" t="s">
        <v>290</v>
      </c>
      <c r="D115" s="36" t="s">
        <v>290</v>
      </c>
      <c r="E115" s="36" t="s">
        <v>290</v>
      </c>
      <c r="F115" s="36" t="s">
        <v>290</v>
      </c>
      <c r="G115" s="36" t="s">
        <v>290</v>
      </c>
      <c r="H115" s="44" t="s">
        <v>290</v>
      </c>
      <c r="I115" s="130"/>
    </row>
    <row r="116" spans="1:9" x14ac:dyDescent="0.25">
      <c r="A116" s="39" t="s" vm="6">
        <v>7</v>
      </c>
      <c r="B116" s="35" t="s">
        <v>290</v>
      </c>
      <c r="C116" s="36" t="s">
        <v>290</v>
      </c>
      <c r="D116" s="36" t="s">
        <v>290</v>
      </c>
      <c r="E116" s="36" t="s">
        <v>290</v>
      </c>
      <c r="F116" s="36" t="s">
        <v>290</v>
      </c>
      <c r="G116" s="36" t="s">
        <v>290</v>
      </c>
      <c r="H116" s="44" t="s">
        <v>290</v>
      </c>
      <c r="I116" s="130"/>
    </row>
    <row r="117" spans="1:9" x14ac:dyDescent="0.25">
      <c r="A117" s="39" t="s" vm="7">
        <v>8</v>
      </c>
      <c r="B117" s="35" t="s">
        <v>290</v>
      </c>
      <c r="C117" s="36" t="s">
        <v>290</v>
      </c>
      <c r="D117" s="36" t="s">
        <v>290</v>
      </c>
      <c r="E117" s="36" t="s">
        <v>290</v>
      </c>
      <c r="F117" s="36" t="s">
        <v>290</v>
      </c>
      <c r="G117" s="36" t="s">
        <v>290</v>
      </c>
      <c r="H117" s="44" t="s">
        <v>290</v>
      </c>
      <c r="I117" s="130"/>
    </row>
    <row r="118" spans="1:9" x14ac:dyDescent="0.25">
      <c r="A118" s="39" t="s">
        <v>213</v>
      </c>
      <c r="B118" s="35" t="s">
        <v>290</v>
      </c>
      <c r="C118" s="36" t="s">
        <v>290</v>
      </c>
      <c r="D118" s="36" t="s">
        <v>290</v>
      </c>
      <c r="E118" s="36" t="s">
        <v>290</v>
      </c>
      <c r="F118" s="36" t="s">
        <v>290</v>
      </c>
      <c r="G118" s="36" t="s">
        <v>290</v>
      </c>
      <c r="H118" s="44" t="s">
        <v>290</v>
      </c>
      <c r="I118" s="130"/>
    </row>
    <row r="119" spans="1:9" x14ac:dyDescent="0.25">
      <c r="A119" s="39" t="s" vm="8">
        <v>9</v>
      </c>
      <c r="B119" s="35" t="s">
        <v>290</v>
      </c>
      <c r="C119" s="36" t="s">
        <v>290</v>
      </c>
      <c r="D119" s="36" t="s">
        <v>290</v>
      </c>
      <c r="E119" s="36" t="s">
        <v>290</v>
      </c>
      <c r="F119" s="36" t="s">
        <v>290</v>
      </c>
      <c r="G119" s="36" t="s">
        <v>290</v>
      </c>
      <c r="H119" s="44" t="s">
        <v>290</v>
      </c>
      <c r="I119" s="130"/>
    </row>
    <row r="120" spans="1:9" x14ac:dyDescent="0.25">
      <c r="A120" s="39" t="s" vm="9">
        <v>10</v>
      </c>
      <c r="B120" s="35" t="s">
        <v>290</v>
      </c>
      <c r="C120" s="36" t="s">
        <v>290</v>
      </c>
      <c r="D120" s="36" t="s">
        <v>290</v>
      </c>
      <c r="E120" s="36" t="s">
        <v>290</v>
      </c>
      <c r="F120" s="36" t="s">
        <v>290</v>
      </c>
      <c r="G120" s="36" t="s">
        <v>290</v>
      </c>
      <c r="H120" s="44" t="s">
        <v>290</v>
      </c>
      <c r="I120" s="130"/>
    </row>
    <row r="121" spans="1:9" x14ac:dyDescent="0.25">
      <c r="A121" s="39" t="s" vm="10">
        <v>11</v>
      </c>
      <c r="B121" s="35" t="s">
        <v>290</v>
      </c>
      <c r="C121" s="36" t="s">
        <v>290</v>
      </c>
      <c r="D121" s="36" t="s">
        <v>290</v>
      </c>
      <c r="E121" s="36" t="s">
        <v>290</v>
      </c>
      <c r="F121" s="36" t="s">
        <v>290</v>
      </c>
      <c r="G121" s="36" t="s">
        <v>290</v>
      </c>
      <c r="H121" s="44" t="s">
        <v>290</v>
      </c>
      <c r="I121" s="130"/>
    </row>
    <row r="122" spans="1:9" x14ac:dyDescent="0.25">
      <c r="A122" s="39" t="s" vm="11">
        <v>12</v>
      </c>
      <c r="B122" s="35" t="s">
        <v>290</v>
      </c>
      <c r="C122" s="36" t="s">
        <v>290</v>
      </c>
      <c r="D122" s="36" t="s">
        <v>290</v>
      </c>
      <c r="E122" s="36" t="s">
        <v>290</v>
      </c>
      <c r="F122" s="36" t="s">
        <v>290</v>
      </c>
      <c r="G122" s="36" t="s">
        <v>290</v>
      </c>
      <c r="H122" s="44" t="s">
        <v>290</v>
      </c>
      <c r="I122" s="130"/>
    </row>
    <row r="123" spans="1:9" x14ac:dyDescent="0.25">
      <c r="A123" s="39" t="s" vm="13">
        <v>14</v>
      </c>
      <c r="B123" s="35" t="s">
        <v>290</v>
      </c>
      <c r="C123" s="36" t="s">
        <v>290</v>
      </c>
      <c r="D123" s="36" t="s">
        <v>290</v>
      </c>
      <c r="E123" s="36" t="s">
        <v>290</v>
      </c>
      <c r="F123" s="36" t="s">
        <v>290</v>
      </c>
      <c r="G123" s="36" t="s">
        <v>290</v>
      </c>
      <c r="H123" s="44" t="s">
        <v>290</v>
      </c>
      <c r="I123" s="130"/>
    </row>
    <row r="124" spans="1:9" x14ac:dyDescent="0.25">
      <c r="A124" s="39" t="s" vm="14">
        <v>15</v>
      </c>
      <c r="B124" s="35" t="s">
        <v>290</v>
      </c>
      <c r="C124" s="36" t="s">
        <v>290</v>
      </c>
      <c r="D124" s="36" t="s">
        <v>290</v>
      </c>
      <c r="E124" s="36" t="s">
        <v>290</v>
      </c>
      <c r="F124" s="36" t="s">
        <v>290</v>
      </c>
      <c r="G124" s="36" t="s">
        <v>290</v>
      </c>
      <c r="H124" s="44" t="s">
        <v>290</v>
      </c>
      <c r="I124" s="130"/>
    </row>
    <row r="125" spans="1:9" ht="14.45" customHeight="1" x14ac:dyDescent="0.25">
      <c r="A125" s="39" t="s" vm="17">
        <v>18</v>
      </c>
      <c r="B125" s="35" t="s">
        <v>290</v>
      </c>
      <c r="C125" s="36" t="s">
        <v>290</v>
      </c>
      <c r="D125" s="36" t="s">
        <v>290</v>
      </c>
      <c r="E125" s="36" t="s">
        <v>290</v>
      </c>
      <c r="F125" s="36" t="s">
        <v>290</v>
      </c>
      <c r="G125" s="36" t="s">
        <v>290</v>
      </c>
      <c r="H125" s="44" t="s">
        <v>290</v>
      </c>
      <c r="I125" s="130"/>
    </row>
    <row r="126" spans="1:9" x14ac:dyDescent="0.25">
      <c r="A126" s="39" t="s">
        <v>214</v>
      </c>
      <c r="B126" s="35" t="s">
        <v>290</v>
      </c>
      <c r="C126" s="36" t="s">
        <v>290</v>
      </c>
      <c r="D126" s="36" t="s">
        <v>290</v>
      </c>
      <c r="E126" s="36" t="s">
        <v>290</v>
      </c>
      <c r="F126" s="36" t="s">
        <v>290</v>
      </c>
      <c r="G126" s="36" t="s">
        <v>290</v>
      </c>
      <c r="H126" s="44" t="s">
        <v>290</v>
      </c>
      <c r="I126" s="130"/>
    </row>
    <row r="127" spans="1:9" x14ac:dyDescent="0.25">
      <c r="A127" s="39" t="s" vm="19">
        <v>20</v>
      </c>
      <c r="B127" s="35" t="s">
        <v>290</v>
      </c>
      <c r="C127" s="36" t="s">
        <v>290</v>
      </c>
      <c r="D127" s="36" t="s">
        <v>290</v>
      </c>
      <c r="E127" s="36" t="s">
        <v>290</v>
      </c>
      <c r="F127" s="36" t="s">
        <v>290</v>
      </c>
      <c r="G127" s="36" t="s">
        <v>290</v>
      </c>
      <c r="H127" s="44" t="s">
        <v>290</v>
      </c>
      <c r="I127" s="130"/>
    </row>
    <row r="128" spans="1:9" x14ac:dyDescent="0.25">
      <c r="A128" s="39" t="s" vm="20">
        <v>21</v>
      </c>
      <c r="B128" s="35" t="s">
        <v>290</v>
      </c>
      <c r="C128" s="36" t="s">
        <v>290</v>
      </c>
      <c r="D128" s="36" t="s">
        <v>290</v>
      </c>
      <c r="E128" s="36" t="s">
        <v>290</v>
      </c>
      <c r="F128" s="36" t="s">
        <v>290</v>
      </c>
      <c r="G128" s="36" t="s">
        <v>290</v>
      </c>
      <c r="H128" s="44" t="s">
        <v>290</v>
      </c>
      <c r="I128" s="130"/>
    </row>
    <row r="129" spans="1:9" s="86" customFormat="1" ht="15.75" thickBot="1" x14ac:dyDescent="0.3">
      <c r="A129" s="76" t="s">
        <v>101</v>
      </c>
      <c r="B129" s="212" t="s">
        <v>208</v>
      </c>
      <c r="C129" s="213" t="s">
        <v>208</v>
      </c>
      <c r="D129" s="213" t="s">
        <v>208</v>
      </c>
      <c r="E129" s="213" t="s">
        <v>208</v>
      </c>
      <c r="F129" s="213" t="s">
        <v>208</v>
      </c>
      <c r="G129" s="213" t="s">
        <v>208</v>
      </c>
      <c r="H129" s="279" t="s">
        <v>208</v>
      </c>
      <c r="I129" s="130"/>
    </row>
    <row r="130" spans="1:9" ht="15.75" thickTop="1" x14ac:dyDescent="0.25">
      <c r="H130" s="44"/>
    </row>
    <row r="131" spans="1:9" x14ac:dyDescent="0.25">
      <c r="H131" s="44"/>
    </row>
    <row r="132" spans="1:9" x14ac:dyDescent="0.25">
      <c r="H132" s="44"/>
    </row>
    <row r="133" spans="1:9" s="114" customFormat="1" ht="29.1" customHeight="1" x14ac:dyDescent="0.25">
      <c r="A133" s="242" t="s">
        <v>35</v>
      </c>
      <c r="B133" s="242" t="s">
        <v>115</v>
      </c>
      <c r="C133" s="13" t="s" vm="29">
        <v>63</v>
      </c>
      <c r="D133" s="18" t="s" vm="30">
        <v>64</v>
      </c>
      <c r="E133" s="18" t="s" vm="31">
        <v>65</v>
      </c>
      <c r="F133" s="18" t="s" vm="32">
        <v>66</v>
      </c>
      <c r="G133" s="18" t="s">
        <v>67</v>
      </c>
      <c r="H133" s="240" t="s">
        <v>181</v>
      </c>
    </row>
    <row r="134" spans="1:9" x14ac:dyDescent="0.25">
      <c r="A134" s="95"/>
      <c r="B134" s="95"/>
      <c r="C134" s="40" t="s">
        <v>96</v>
      </c>
      <c r="D134" s="40" t="s">
        <v>96</v>
      </c>
      <c r="E134" s="40" t="s">
        <v>96</v>
      </c>
      <c r="F134" s="40" t="s">
        <v>96</v>
      </c>
      <c r="G134" s="40" t="s">
        <v>96</v>
      </c>
      <c r="H134" s="244"/>
    </row>
    <row r="135" spans="1:9" x14ac:dyDescent="0.25">
      <c r="A135" s="39" t="s">
        <v>212</v>
      </c>
      <c r="B135" s="35" t="s">
        <v>290</v>
      </c>
      <c r="C135" s="36" t="s">
        <v>290</v>
      </c>
      <c r="D135" s="36" t="s">
        <v>290</v>
      </c>
      <c r="E135" s="36" t="s">
        <v>290</v>
      </c>
      <c r="F135" s="36" t="s">
        <v>290</v>
      </c>
      <c r="G135" s="36" t="s">
        <v>290</v>
      </c>
      <c r="H135" s="44" t="s">
        <v>290</v>
      </c>
      <c r="I135" s="130"/>
    </row>
    <row r="136" spans="1:9" x14ac:dyDescent="0.25">
      <c r="A136" s="39" t="s" vm="1">
        <v>2</v>
      </c>
      <c r="B136" s="35" t="s">
        <v>290</v>
      </c>
      <c r="C136" s="36" t="s">
        <v>290</v>
      </c>
      <c r="D136" s="36" t="s">
        <v>290</v>
      </c>
      <c r="E136" s="36" t="s">
        <v>290</v>
      </c>
      <c r="F136" s="36" t="s">
        <v>290</v>
      </c>
      <c r="G136" s="36" t="s">
        <v>290</v>
      </c>
      <c r="H136" s="44" t="s">
        <v>290</v>
      </c>
      <c r="I136" s="130"/>
    </row>
    <row r="137" spans="1:9" x14ac:dyDescent="0.25">
      <c r="A137" s="39" t="s" vm="2">
        <v>3</v>
      </c>
      <c r="B137" s="35" t="s">
        <v>290</v>
      </c>
      <c r="C137" s="36" t="s">
        <v>290</v>
      </c>
      <c r="D137" s="36" t="s">
        <v>290</v>
      </c>
      <c r="E137" s="36" t="s">
        <v>290</v>
      </c>
      <c r="F137" s="36" t="s">
        <v>290</v>
      </c>
      <c r="G137" s="36" t="s">
        <v>290</v>
      </c>
      <c r="H137" s="44" t="s">
        <v>290</v>
      </c>
      <c r="I137" s="130"/>
    </row>
    <row r="138" spans="1:9" x14ac:dyDescent="0.25">
      <c r="A138" s="39" t="s">
        <v>282</v>
      </c>
      <c r="B138" s="35" t="s">
        <v>290</v>
      </c>
      <c r="C138" s="36" t="s">
        <v>290</v>
      </c>
      <c r="D138" s="36" t="s">
        <v>290</v>
      </c>
      <c r="E138" s="36" t="s">
        <v>290</v>
      </c>
      <c r="F138" s="36" t="s">
        <v>290</v>
      </c>
      <c r="G138" s="36" t="s">
        <v>290</v>
      </c>
      <c r="H138" s="44" t="s">
        <v>290</v>
      </c>
      <c r="I138" s="130"/>
    </row>
    <row r="139" spans="1:9" x14ac:dyDescent="0.25">
      <c r="A139" s="39" t="s">
        <v>207</v>
      </c>
      <c r="B139" s="35" t="s">
        <v>290</v>
      </c>
      <c r="C139" s="36" t="s">
        <v>290</v>
      </c>
      <c r="D139" s="36" t="s">
        <v>290</v>
      </c>
      <c r="E139" s="36" t="s">
        <v>290</v>
      </c>
      <c r="F139" s="36" t="s">
        <v>290</v>
      </c>
      <c r="G139" s="36" t="s">
        <v>290</v>
      </c>
      <c r="H139" s="44" t="s">
        <v>290</v>
      </c>
      <c r="I139" s="130"/>
    </row>
    <row r="140" spans="1:9" x14ac:dyDescent="0.25">
      <c r="A140" s="39" t="s" vm="4">
        <v>5</v>
      </c>
      <c r="B140" s="35" t="s">
        <v>290</v>
      </c>
      <c r="C140" s="36" t="s">
        <v>290</v>
      </c>
      <c r="D140" s="36" t="s">
        <v>290</v>
      </c>
      <c r="E140" s="36" t="s">
        <v>290</v>
      </c>
      <c r="F140" s="36" t="s">
        <v>290</v>
      </c>
      <c r="G140" s="36" t="s">
        <v>290</v>
      </c>
      <c r="H140" s="44" t="s">
        <v>290</v>
      </c>
      <c r="I140" s="130"/>
    </row>
    <row r="141" spans="1:9" x14ac:dyDescent="0.25">
      <c r="A141" s="39" t="s" vm="5">
        <v>6</v>
      </c>
      <c r="B141" s="35" t="s">
        <v>290</v>
      </c>
      <c r="C141" s="36" t="s">
        <v>290</v>
      </c>
      <c r="D141" s="36" t="s">
        <v>290</v>
      </c>
      <c r="E141" s="36" t="s">
        <v>290</v>
      </c>
      <c r="F141" s="36" t="s">
        <v>290</v>
      </c>
      <c r="G141" s="36" t="s">
        <v>290</v>
      </c>
      <c r="H141" s="44" t="s">
        <v>290</v>
      </c>
      <c r="I141" s="130"/>
    </row>
    <row r="142" spans="1:9" x14ac:dyDescent="0.25">
      <c r="A142" s="39" t="s" vm="6">
        <v>7</v>
      </c>
      <c r="B142" s="35" t="s">
        <v>290</v>
      </c>
      <c r="C142" s="36" t="s">
        <v>290</v>
      </c>
      <c r="D142" s="36" t="s">
        <v>290</v>
      </c>
      <c r="E142" s="36" t="s">
        <v>290</v>
      </c>
      <c r="F142" s="36" t="s">
        <v>290</v>
      </c>
      <c r="G142" s="36" t="s">
        <v>290</v>
      </c>
      <c r="H142" s="44" t="s">
        <v>290</v>
      </c>
      <c r="I142" s="130"/>
    </row>
    <row r="143" spans="1:9" x14ac:dyDescent="0.25">
      <c r="A143" s="39" t="s" vm="7">
        <v>8</v>
      </c>
      <c r="B143" s="35" t="s">
        <v>290</v>
      </c>
      <c r="C143" s="36" t="s">
        <v>290</v>
      </c>
      <c r="D143" s="36" t="s">
        <v>290</v>
      </c>
      <c r="E143" s="36" t="s">
        <v>290</v>
      </c>
      <c r="F143" s="36" t="s">
        <v>290</v>
      </c>
      <c r="G143" s="36" t="s">
        <v>290</v>
      </c>
      <c r="H143" s="44" t="s">
        <v>290</v>
      </c>
      <c r="I143" s="130"/>
    </row>
    <row r="144" spans="1:9" x14ac:dyDescent="0.25">
      <c r="A144" s="39" t="s">
        <v>213</v>
      </c>
      <c r="B144" s="35" t="s">
        <v>290</v>
      </c>
      <c r="C144" s="36" t="s">
        <v>290</v>
      </c>
      <c r="D144" s="36" t="s">
        <v>290</v>
      </c>
      <c r="E144" s="36" t="s">
        <v>290</v>
      </c>
      <c r="F144" s="36" t="s">
        <v>290</v>
      </c>
      <c r="G144" s="36" t="s">
        <v>290</v>
      </c>
      <c r="H144" s="44" t="s">
        <v>290</v>
      </c>
      <c r="I144" s="130"/>
    </row>
    <row r="145" spans="1:9" x14ac:dyDescent="0.25">
      <c r="A145" s="39" t="s" vm="8">
        <v>9</v>
      </c>
      <c r="B145" s="35" t="s">
        <v>290</v>
      </c>
      <c r="C145" s="36" t="s">
        <v>290</v>
      </c>
      <c r="D145" s="36" t="s">
        <v>290</v>
      </c>
      <c r="E145" s="36" t="s">
        <v>290</v>
      </c>
      <c r="F145" s="36" t="s">
        <v>290</v>
      </c>
      <c r="G145" s="36" t="s">
        <v>290</v>
      </c>
      <c r="H145" s="44" t="s">
        <v>290</v>
      </c>
      <c r="I145" s="130"/>
    </row>
    <row r="146" spans="1:9" x14ac:dyDescent="0.25">
      <c r="A146" s="39" t="s" vm="9">
        <v>10</v>
      </c>
      <c r="B146" s="35" t="s">
        <v>290</v>
      </c>
      <c r="C146" s="36" t="s">
        <v>290</v>
      </c>
      <c r="D146" s="36" t="s">
        <v>290</v>
      </c>
      <c r="E146" s="36" t="s">
        <v>290</v>
      </c>
      <c r="F146" s="36" t="s">
        <v>290</v>
      </c>
      <c r="G146" s="36" t="s">
        <v>290</v>
      </c>
      <c r="H146" s="44" t="s">
        <v>290</v>
      </c>
      <c r="I146" s="130"/>
    </row>
    <row r="147" spans="1:9" x14ac:dyDescent="0.25">
      <c r="A147" s="39" t="s" vm="10">
        <v>11</v>
      </c>
      <c r="B147" s="35" t="s">
        <v>290</v>
      </c>
      <c r="C147" s="36" t="s">
        <v>290</v>
      </c>
      <c r="D147" s="36" t="s">
        <v>290</v>
      </c>
      <c r="E147" s="36" t="s">
        <v>290</v>
      </c>
      <c r="F147" s="36" t="s">
        <v>290</v>
      </c>
      <c r="G147" s="36" t="s">
        <v>290</v>
      </c>
      <c r="H147" s="44" t="s">
        <v>290</v>
      </c>
      <c r="I147" s="130"/>
    </row>
    <row r="148" spans="1:9" x14ac:dyDescent="0.25">
      <c r="A148" s="39" t="s" vm="11">
        <v>12</v>
      </c>
      <c r="B148" s="35" t="s">
        <v>290</v>
      </c>
      <c r="C148" s="36" t="s">
        <v>290</v>
      </c>
      <c r="D148" s="36" t="s">
        <v>290</v>
      </c>
      <c r="E148" s="36" t="s">
        <v>290</v>
      </c>
      <c r="F148" s="36" t="s">
        <v>290</v>
      </c>
      <c r="G148" s="36" t="s">
        <v>290</v>
      </c>
      <c r="H148" s="44" t="s">
        <v>290</v>
      </c>
      <c r="I148" s="130"/>
    </row>
    <row r="149" spans="1:9" x14ac:dyDescent="0.25">
      <c r="A149" s="39" t="s" vm="13">
        <v>14</v>
      </c>
      <c r="B149" s="35" t="s">
        <v>290</v>
      </c>
      <c r="C149" s="36" t="s">
        <v>290</v>
      </c>
      <c r="D149" s="36" t="s">
        <v>290</v>
      </c>
      <c r="E149" s="36" t="s">
        <v>290</v>
      </c>
      <c r="F149" s="36" t="s">
        <v>290</v>
      </c>
      <c r="G149" s="36" t="s">
        <v>290</v>
      </c>
      <c r="H149" s="44" t="s">
        <v>290</v>
      </c>
      <c r="I149" s="130"/>
    </row>
    <row r="150" spans="1:9" x14ac:dyDescent="0.25">
      <c r="A150" s="39" t="s" vm="14">
        <v>15</v>
      </c>
      <c r="B150" s="35" t="s">
        <v>290</v>
      </c>
      <c r="C150" s="36" t="s">
        <v>290</v>
      </c>
      <c r="D150" s="36" t="s">
        <v>290</v>
      </c>
      <c r="E150" s="36" t="s">
        <v>290</v>
      </c>
      <c r="F150" s="36" t="s">
        <v>290</v>
      </c>
      <c r="G150" s="36" t="s">
        <v>290</v>
      </c>
      <c r="H150" s="44" t="s">
        <v>290</v>
      </c>
      <c r="I150" s="130"/>
    </row>
    <row r="151" spans="1:9" ht="14.45" customHeight="1" x14ac:dyDescent="0.25">
      <c r="A151" s="39" t="s" vm="17">
        <v>18</v>
      </c>
      <c r="B151" s="35" t="s">
        <v>290</v>
      </c>
      <c r="C151" s="36" t="s">
        <v>290</v>
      </c>
      <c r="D151" s="36" t="s">
        <v>290</v>
      </c>
      <c r="E151" s="36" t="s">
        <v>290</v>
      </c>
      <c r="F151" s="36" t="s">
        <v>290</v>
      </c>
      <c r="G151" s="36" t="s">
        <v>290</v>
      </c>
      <c r="H151" s="44" t="s">
        <v>290</v>
      </c>
      <c r="I151" s="130"/>
    </row>
    <row r="152" spans="1:9" x14ac:dyDescent="0.25">
      <c r="A152" s="39" t="s">
        <v>214</v>
      </c>
      <c r="B152" s="35" t="s">
        <v>290</v>
      </c>
      <c r="C152" s="36" t="s">
        <v>290</v>
      </c>
      <c r="D152" s="36" t="s">
        <v>290</v>
      </c>
      <c r="E152" s="36" t="s">
        <v>290</v>
      </c>
      <c r="F152" s="36" t="s">
        <v>290</v>
      </c>
      <c r="G152" s="36" t="s">
        <v>290</v>
      </c>
      <c r="H152" s="44" t="s">
        <v>290</v>
      </c>
      <c r="I152" s="130"/>
    </row>
    <row r="153" spans="1:9" x14ac:dyDescent="0.25">
      <c r="A153" s="39" t="s" vm="19">
        <v>20</v>
      </c>
      <c r="B153" s="35" t="s">
        <v>290</v>
      </c>
      <c r="C153" s="36" t="s">
        <v>290</v>
      </c>
      <c r="D153" s="36" t="s">
        <v>290</v>
      </c>
      <c r="E153" s="36" t="s">
        <v>290</v>
      </c>
      <c r="F153" s="36" t="s">
        <v>290</v>
      </c>
      <c r="G153" s="36" t="s">
        <v>290</v>
      </c>
      <c r="H153" s="44" t="s">
        <v>290</v>
      </c>
      <c r="I153" s="130"/>
    </row>
    <row r="154" spans="1:9" x14ac:dyDescent="0.25">
      <c r="A154" s="39" t="s" vm="20">
        <v>21</v>
      </c>
      <c r="B154" s="35" t="s">
        <v>290</v>
      </c>
      <c r="C154" s="36" t="s">
        <v>290</v>
      </c>
      <c r="D154" s="36" t="s">
        <v>290</v>
      </c>
      <c r="E154" s="36" t="s">
        <v>290</v>
      </c>
      <c r="F154" s="36" t="s">
        <v>290</v>
      </c>
      <c r="G154" s="36" t="s">
        <v>290</v>
      </c>
      <c r="H154" s="44" t="s">
        <v>290</v>
      </c>
      <c r="I154" s="130"/>
    </row>
    <row r="155" spans="1:9" s="86" customFormat="1" ht="15.75" thickBot="1" x14ac:dyDescent="0.3">
      <c r="A155" s="76" t="s">
        <v>101</v>
      </c>
      <c r="B155" s="96" t="s">
        <v>290</v>
      </c>
      <c r="C155" s="97" t="s">
        <v>290</v>
      </c>
      <c r="D155" s="97" t="s">
        <v>290</v>
      </c>
      <c r="E155" s="97" t="s">
        <v>290</v>
      </c>
      <c r="F155" s="97" t="s">
        <v>290</v>
      </c>
      <c r="G155" s="97" t="s">
        <v>290</v>
      </c>
      <c r="H155" s="99" t="s">
        <v>290</v>
      </c>
      <c r="I155" s="130"/>
    </row>
    <row r="156" spans="1:9" ht="15.75" thickTop="1" x14ac:dyDescent="0.25">
      <c r="H156" s="44"/>
    </row>
    <row r="157" spans="1:9" x14ac:dyDescent="0.25">
      <c r="H157" s="44"/>
    </row>
    <row r="158" spans="1:9" x14ac:dyDescent="0.25">
      <c r="H158" s="44"/>
    </row>
    <row r="159" spans="1:9" s="114" customFormat="1" ht="29.1" customHeight="1" x14ac:dyDescent="0.25">
      <c r="A159" s="242" t="s">
        <v>36</v>
      </c>
      <c r="B159" s="242" t="s">
        <v>115</v>
      </c>
      <c r="C159" s="13" t="s" vm="29">
        <v>63</v>
      </c>
      <c r="D159" s="18" t="s" vm="30">
        <v>64</v>
      </c>
      <c r="E159" s="18" t="s" vm="31">
        <v>65</v>
      </c>
      <c r="F159" s="18" t="s" vm="32">
        <v>66</v>
      </c>
      <c r="G159" s="18" t="s">
        <v>67</v>
      </c>
      <c r="H159" s="240" t="s">
        <v>181</v>
      </c>
    </row>
    <row r="160" spans="1:9" x14ac:dyDescent="0.25">
      <c r="A160" s="95"/>
      <c r="B160" s="95"/>
      <c r="C160" s="40" t="s">
        <v>96</v>
      </c>
      <c r="D160" s="40" t="s">
        <v>96</v>
      </c>
      <c r="E160" s="40" t="s">
        <v>96</v>
      </c>
      <c r="F160" s="40" t="s">
        <v>96</v>
      </c>
      <c r="G160" s="40" t="s">
        <v>96</v>
      </c>
      <c r="H160" s="244"/>
    </row>
    <row r="161" spans="1:9" x14ac:dyDescent="0.25">
      <c r="A161" s="39" t="s">
        <v>212</v>
      </c>
      <c r="B161" s="35" t="s">
        <v>290</v>
      </c>
      <c r="C161" s="36" t="s">
        <v>290</v>
      </c>
      <c r="D161" s="36" t="s">
        <v>290</v>
      </c>
      <c r="E161" s="36" t="s">
        <v>290</v>
      </c>
      <c r="F161" s="36" t="s">
        <v>290</v>
      </c>
      <c r="G161" s="36" t="s">
        <v>290</v>
      </c>
      <c r="H161" s="44" t="s">
        <v>290</v>
      </c>
      <c r="I161" s="130"/>
    </row>
    <row r="162" spans="1:9" x14ac:dyDescent="0.25">
      <c r="A162" s="39" t="s" vm="1">
        <v>2</v>
      </c>
      <c r="B162" s="35" t="s">
        <v>290</v>
      </c>
      <c r="C162" s="36" t="s">
        <v>290</v>
      </c>
      <c r="D162" s="36" t="s">
        <v>290</v>
      </c>
      <c r="E162" s="36" t="s">
        <v>290</v>
      </c>
      <c r="F162" s="36" t="s">
        <v>290</v>
      </c>
      <c r="G162" s="36" t="s">
        <v>290</v>
      </c>
      <c r="H162" s="44" t="s">
        <v>290</v>
      </c>
      <c r="I162" s="130"/>
    </row>
    <row r="163" spans="1:9" x14ac:dyDescent="0.25">
      <c r="A163" s="39" t="s" vm="2">
        <v>3</v>
      </c>
      <c r="B163" s="35" t="s">
        <v>290</v>
      </c>
      <c r="C163" s="36" t="s">
        <v>290</v>
      </c>
      <c r="D163" s="36" t="s">
        <v>290</v>
      </c>
      <c r="E163" s="36" t="s">
        <v>290</v>
      </c>
      <c r="F163" s="36" t="s">
        <v>290</v>
      </c>
      <c r="G163" s="36" t="s">
        <v>290</v>
      </c>
      <c r="H163" s="44" t="s">
        <v>290</v>
      </c>
      <c r="I163" s="130"/>
    </row>
    <row r="164" spans="1:9" x14ac:dyDescent="0.25">
      <c r="A164" s="39" t="s">
        <v>282</v>
      </c>
      <c r="B164" s="35" t="s">
        <v>290</v>
      </c>
      <c r="C164" s="36" t="s">
        <v>290</v>
      </c>
      <c r="D164" s="36" t="s">
        <v>290</v>
      </c>
      <c r="E164" s="36" t="s">
        <v>290</v>
      </c>
      <c r="F164" s="36" t="s">
        <v>290</v>
      </c>
      <c r="G164" s="36" t="s">
        <v>290</v>
      </c>
      <c r="H164" s="44" t="s">
        <v>290</v>
      </c>
      <c r="I164" s="130"/>
    </row>
    <row r="165" spans="1:9" x14ac:dyDescent="0.25">
      <c r="A165" s="39" t="s">
        <v>207</v>
      </c>
      <c r="B165" s="35" t="s">
        <v>290</v>
      </c>
      <c r="C165" s="36" t="s">
        <v>290</v>
      </c>
      <c r="D165" s="36" t="s">
        <v>290</v>
      </c>
      <c r="E165" s="36" t="s">
        <v>290</v>
      </c>
      <c r="F165" s="36" t="s">
        <v>290</v>
      </c>
      <c r="G165" s="36" t="s">
        <v>290</v>
      </c>
      <c r="H165" s="44" t="s">
        <v>290</v>
      </c>
      <c r="I165" s="130"/>
    </row>
    <row r="166" spans="1:9" x14ac:dyDescent="0.25">
      <c r="A166" s="39" t="s" vm="4">
        <v>5</v>
      </c>
      <c r="B166" s="35" t="s">
        <v>290</v>
      </c>
      <c r="C166" s="36" t="s">
        <v>290</v>
      </c>
      <c r="D166" s="36" t="s">
        <v>290</v>
      </c>
      <c r="E166" s="36" t="s">
        <v>290</v>
      </c>
      <c r="F166" s="36" t="s">
        <v>290</v>
      </c>
      <c r="G166" s="36" t="s">
        <v>290</v>
      </c>
      <c r="H166" s="44" t="s">
        <v>290</v>
      </c>
      <c r="I166" s="130"/>
    </row>
    <row r="167" spans="1:9" x14ac:dyDescent="0.25">
      <c r="A167" s="39" t="s" vm="5">
        <v>6</v>
      </c>
      <c r="B167" s="35" t="s">
        <v>290</v>
      </c>
      <c r="C167" s="36" t="s">
        <v>290</v>
      </c>
      <c r="D167" s="36" t="s">
        <v>290</v>
      </c>
      <c r="E167" s="36" t="s">
        <v>290</v>
      </c>
      <c r="F167" s="36" t="s">
        <v>290</v>
      </c>
      <c r="G167" s="36" t="s">
        <v>290</v>
      </c>
      <c r="H167" s="44" t="s">
        <v>290</v>
      </c>
      <c r="I167" s="130"/>
    </row>
    <row r="168" spans="1:9" x14ac:dyDescent="0.25">
      <c r="A168" s="39" t="s" vm="6">
        <v>7</v>
      </c>
      <c r="B168" s="35" t="s">
        <v>290</v>
      </c>
      <c r="C168" s="36" t="s">
        <v>290</v>
      </c>
      <c r="D168" s="36" t="s">
        <v>290</v>
      </c>
      <c r="E168" s="36" t="s">
        <v>290</v>
      </c>
      <c r="F168" s="36" t="s">
        <v>290</v>
      </c>
      <c r="G168" s="36" t="s">
        <v>290</v>
      </c>
      <c r="H168" s="44" t="s">
        <v>290</v>
      </c>
      <c r="I168" s="130"/>
    </row>
    <row r="169" spans="1:9" x14ac:dyDescent="0.25">
      <c r="A169" s="39" t="s" vm="7">
        <v>8</v>
      </c>
      <c r="B169" s="35" t="s">
        <v>290</v>
      </c>
      <c r="C169" s="36" t="s">
        <v>290</v>
      </c>
      <c r="D169" s="36" t="s">
        <v>290</v>
      </c>
      <c r="E169" s="36" t="s">
        <v>290</v>
      </c>
      <c r="F169" s="36" t="s">
        <v>290</v>
      </c>
      <c r="G169" s="36" t="s">
        <v>290</v>
      </c>
      <c r="H169" s="44" t="s">
        <v>290</v>
      </c>
      <c r="I169" s="130"/>
    </row>
    <row r="170" spans="1:9" x14ac:dyDescent="0.25">
      <c r="A170" s="39" t="s">
        <v>213</v>
      </c>
      <c r="B170" s="35" t="s">
        <v>290</v>
      </c>
      <c r="C170" s="36" t="s">
        <v>290</v>
      </c>
      <c r="D170" s="36" t="s">
        <v>290</v>
      </c>
      <c r="E170" s="36" t="s">
        <v>290</v>
      </c>
      <c r="F170" s="36" t="s">
        <v>290</v>
      </c>
      <c r="G170" s="36" t="s">
        <v>290</v>
      </c>
      <c r="H170" s="44" t="s">
        <v>290</v>
      </c>
      <c r="I170" s="130"/>
    </row>
    <row r="171" spans="1:9" x14ac:dyDescent="0.25">
      <c r="A171" s="39" t="s" vm="8">
        <v>9</v>
      </c>
      <c r="B171" s="35" t="s">
        <v>290</v>
      </c>
      <c r="C171" s="36" t="s">
        <v>290</v>
      </c>
      <c r="D171" s="36" t="s">
        <v>290</v>
      </c>
      <c r="E171" s="36" t="s">
        <v>290</v>
      </c>
      <c r="F171" s="36" t="s">
        <v>290</v>
      </c>
      <c r="G171" s="36" t="s">
        <v>290</v>
      </c>
      <c r="H171" s="44" t="s">
        <v>290</v>
      </c>
      <c r="I171" s="130"/>
    </row>
    <row r="172" spans="1:9" x14ac:dyDescent="0.25">
      <c r="A172" s="39" t="s" vm="9">
        <v>10</v>
      </c>
      <c r="B172" s="35" t="s">
        <v>290</v>
      </c>
      <c r="C172" s="36" t="s">
        <v>290</v>
      </c>
      <c r="D172" s="36" t="s">
        <v>290</v>
      </c>
      <c r="E172" s="36" t="s">
        <v>290</v>
      </c>
      <c r="F172" s="36" t="s">
        <v>290</v>
      </c>
      <c r="G172" s="36" t="s">
        <v>290</v>
      </c>
      <c r="H172" s="44" t="s">
        <v>290</v>
      </c>
      <c r="I172" s="130"/>
    </row>
    <row r="173" spans="1:9" x14ac:dyDescent="0.25">
      <c r="A173" s="39" t="s" vm="10">
        <v>11</v>
      </c>
      <c r="B173" s="35" t="s">
        <v>290</v>
      </c>
      <c r="C173" s="36" t="s">
        <v>290</v>
      </c>
      <c r="D173" s="36" t="s">
        <v>290</v>
      </c>
      <c r="E173" s="36" t="s">
        <v>290</v>
      </c>
      <c r="F173" s="36" t="s">
        <v>290</v>
      </c>
      <c r="G173" s="36" t="s">
        <v>290</v>
      </c>
      <c r="H173" s="44" t="s">
        <v>290</v>
      </c>
      <c r="I173" s="130"/>
    </row>
    <row r="174" spans="1:9" x14ac:dyDescent="0.25">
      <c r="A174" s="39" t="s" vm="11">
        <v>12</v>
      </c>
      <c r="B174" s="35" t="s">
        <v>290</v>
      </c>
      <c r="C174" s="36" t="s">
        <v>290</v>
      </c>
      <c r="D174" s="36" t="s">
        <v>290</v>
      </c>
      <c r="E174" s="36" t="s">
        <v>290</v>
      </c>
      <c r="F174" s="36" t="s">
        <v>290</v>
      </c>
      <c r="G174" s="36" t="s">
        <v>290</v>
      </c>
      <c r="H174" s="44" t="s">
        <v>290</v>
      </c>
      <c r="I174" s="130"/>
    </row>
    <row r="175" spans="1:9" x14ac:dyDescent="0.25">
      <c r="A175" s="39" t="s" vm="13">
        <v>14</v>
      </c>
      <c r="B175" s="35" t="s">
        <v>290</v>
      </c>
      <c r="C175" s="36" t="s">
        <v>290</v>
      </c>
      <c r="D175" s="36" t="s">
        <v>290</v>
      </c>
      <c r="E175" s="36" t="s">
        <v>290</v>
      </c>
      <c r="F175" s="36" t="s">
        <v>290</v>
      </c>
      <c r="G175" s="36" t="s">
        <v>290</v>
      </c>
      <c r="H175" s="44" t="s">
        <v>290</v>
      </c>
      <c r="I175" s="130"/>
    </row>
    <row r="176" spans="1:9" x14ac:dyDescent="0.25">
      <c r="A176" s="39" t="s" vm="14">
        <v>15</v>
      </c>
      <c r="B176" s="35" t="s">
        <v>290</v>
      </c>
      <c r="C176" s="36" t="s">
        <v>290</v>
      </c>
      <c r="D176" s="36" t="s">
        <v>290</v>
      </c>
      <c r="E176" s="36" t="s">
        <v>290</v>
      </c>
      <c r="F176" s="36" t="s">
        <v>290</v>
      </c>
      <c r="G176" s="36" t="s">
        <v>290</v>
      </c>
      <c r="H176" s="44" t="s">
        <v>290</v>
      </c>
      <c r="I176" s="130"/>
    </row>
    <row r="177" spans="1:9" ht="14.45" customHeight="1" x14ac:dyDescent="0.25">
      <c r="A177" s="39" t="s" vm="17">
        <v>18</v>
      </c>
      <c r="B177" s="35" t="s">
        <v>290</v>
      </c>
      <c r="C177" s="36" t="s">
        <v>290</v>
      </c>
      <c r="D177" s="36" t="s">
        <v>290</v>
      </c>
      <c r="E177" s="36" t="s">
        <v>290</v>
      </c>
      <c r="F177" s="36" t="s">
        <v>290</v>
      </c>
      <c r="G177" s="36" t="s">
        <v>290</v>
      </c>
      <c r="H177" s="44" t="s">
        <v>290</v>
      </c>
      <c r="I177" s="130"/>
    </row>
    <row r="178" spans="1:9" x14ac:dyDescent="0.25">
      <c r="A178" s="39" t="s">
        <v>214</v>
      </c>
      <c r="B178" s="35" t="s">
        <v>290</v>
      </c>
      <c r="C178" s="36" t="s">
        <v>290</v>
      </c>
      <c r="D178" s="36" t="s">
        <v>290</v>
      </c>
      <c r="E178" s="36" t="s">
        <v>290</v>
      </c>
      <c r="F178" s="36" t="s">
        <v>290</v>
      </c>
      <c r="G178" s="36" t="s">
        <v>290</v>
      </c>
      <c r="H178" s="44" t="s">
        <v>290</v>
      </c>
      <c r="I178" s="130"/>
    </row>
    <row r="179" spans="1:9" x14ac:dyDescent="0.25">
      <c r="A179" s="39" t="s" vm="19">
        <v>20</v>
      </c>
      <c r="B179" s="35" t="s">
        <v>290</v>
      </c>
      <c r="C179" s="36" t="s">
        <v>290</v>
      </c>
      <c r="D179" s="36" t="s">
        <v>290</v>
      </c>
      <c r="E179" s="36" t="s">
        <v>290</v>
      </c>
      <c r="F179" s="36" t="s">
        <v>290</v>
      </c>
      <c r="G179" s="36" t="s">
        <v>290</v>
      </c>
      <c r="H179" s="44" t="s">
        <v>290</v>
      </c>
      <c r="I179" s="130"/>
    </row>
    <row r="180" spans="1:9" x14ac:dyDescent="0.25">
      <c r="A180" s="39" t="s" vm="20">
        <v>21</v>
      </c>
      <c r="B180" s="35" t="s">
        <v>290</v>
      </c>
      <c r="C180" s="36" t="s">
        <v>290</v>
      </c>
      <c r="D180" s="36" t="s">
        <v>290</v>
      </c>
      <c r="E180" s="36" t="s">
        <v>290</v>
      </c>
      <c r="F180" s="36" t="s">
        <v>290</v>
      </c>
      <c r="G180" s="36" t="s">
        <v>290</v>
      </c>
      <c r="H180" s="44" t="s">
        <v>290</v>
      </c>
      <c r="I180" s="130"/>
    </row>
    <row r="181" spans="1:9" s="86" customFormat="1" ht="15.75" thickBot="1" x14ac:dyDescent="0.3">
      <c r="A181" s="76" t="s">
        <v>101</v>
      </c>
      <c r="B181" s="96" t="s">
        <v>290</v>
      </c>
      <c r="C181" s="97" t="s">
        <v>290</v>
      </c>
      <c r="D181" s="97" t="s">
        <v>290</v>
      </c>
      <c r="E181" s="97" t="s">
        <v>290</v>
      </c>
      <c r="F181" s="97" t="s">
        <v>290</v>
      </c>
      <c r="G181" s="97" t="s">
        <v>290</v>
      </c>
      <c r="H181" s="99" t="s">
        <v>290</v>
      </c>
      <c r="I181" s="130"/>
    </row>
    <row r="182" spans="1:9" ht="15.75" thickTop="1" x14ac:dyDescent="0.25"/>
    <row r="202" spans="1:8" ht="14.45" customHeight="1" x14ac:dyDescent="0.25">
      <c r="A202"/>
      <c r="B202"/>
      <c r="C202"/>
      <c r="D202"/>
      <c r="E202"/>
      <c r="F202"/>
      <c r="G202"/>
      <c r="H202"/>
    </row>
    <row r="226" spans="1:8" ht="14.45" customHeight="1" x14ac:dyDescent="0.25">
      <c r="A226"/>
      <c r="B226"/>
      <c r="C226"/>
      <c r="D226"/>
      <c r="E226"/>
      <c r="F226"/>
      <c r="G226"/>
      <c r="H226"/>
    </row>
    <row r="250" spans="1:8" ht="14.45" customHeight="1" x14ac:dyDescent="0.25">
      <c r="A250"/>
      <c r="B250"/>
      <c r="C250"/>
      <c r="D250"/>
      <c r="E250"/>
      <c r="F250"/>
      <c r="G250"/>
      <c r="H250"/>
    </row>
  </sheetData>
  <mergeCells count="1">
    <mergeCell ref="L4:M4"/>
  </mergeCells>
  <conditionalFormatting sqref="I1:I1048576">
    <cfRule type="containsText" dxfId="7" priority="3" operator="containsText" text="check">
      <formula>NOT(ISERROR(SEARCH("check",I1)))</formula>
    </cfRule>
  </conditionalFormatting>
  <conditionalFormatting sqref="B26">
    <cfRule type="cellIs" dxfId="6" priority="2" operator="greaterThan">
      <formula>0.3</formula>
    </cfRule>
  </conditionalFormatting>
  <conditionalFormatting sqref="B78">
    <cfRule type="cellIs" dxfId="5" priority="1" operator="greaterThan">
      <formula>0.3</formula>
    </cfRule>
  </conditionalFormatting>
  <pageMargins left="0.7" right="0.7" top="0.75" bottom="0.75" header="0.3" footer="0.3"/>
  <pageSetup paperSize="9" orientation="portrait" r:id="rId1"/>
  <headerFooter>
    <oddHeader>&amp;C&amp;B&amp;"Arial"&amp;12&amp;Kff0000​‌OFFICIAL:Sensitive‌​</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theme="5" tint="-0.499984740745262"/>
    <pageSetUpPr autoPageBreaks="0"/>
  </sheetPr>
  <dimension ref="A1:P246"/>
  <sheetViews>
    <sheetView showGridLines="0" zoomScaleNormal="100" workbookViewId="0"/>
  </sheetViews>
  <sheetFormatPr defaultRowHeight="15" x14ac:dyDescent="0.25"/>
  <cols>
    <col min="1" max="1" width="29.7109375" style="39" bestFit="1" customWidth="1"/>
    <col min="2" max="7" width="10.7109375" style="39" customWidth="1"/>
    <col min="8" max="8" width="10.7109375" customWidth="1"/>
  </cols>
  <sheetData>
    <row r="1" spans="1:16" ht="23.25" x14ac:dyDescent="0.35">
      <c r="A1" s="107" t="s">
        <v>176</v>
      </c>
      <c r="B1" s="38"/>
    </row>
    <row r="2" spans="1:16" ht="23.25" x14ac:dyDescent="0.35">
      <c r="A2" s="107"/>
      <c r="B2" s="38"/>
    </row>
    <row r="3" spans="1:16" ht="23.25" x14ac:dyDescent="0.35">
      <c r="A3" s="131" t="s">
        <v>129</v>
      </c>
      <c r="B3" s="38"/>
    </row>
    <row r="4" spans="1:16" x14ac:dyDescent="0.25">
      <c r="A4" s="115"/>
      <c r="B4" s="115" t="s">
        <v>30</v>
      </c>
      <c r="C4" s="116" t="s">
        <v>31</v>
      </c>
      <c r="D4" s="116" t="s">
        <v>32</v>
      </c>
      <c r="E4" s="116" t="s">
        <v>33</v>
      </c>
      <c r="F4" s="116" t="s">
        <v>34</v>
      </c>
      <c r="G4" s="116" t="s">
        <v>35</v>
      </c>
      <c r="H4" s="116" t="s">
        <v>36</v>
      </c>
    </row>
    <row r="5" spans="1:16" x14ac:dyDescent="0.25">
      <c r="A5" s="39" t="s">
        <v>22</v>
      </c>
      <c r="B5" s="168">
        <v>1.7766695881035017E-3</v>
      </c>
      <c r="C5" s="168">
        <v>1.2877408246826044E-3</v>
      </c>
      <c r="D5" s="168">
        <v>4.8746135504085563E-3</v>
      </c>
      <c r="E5" s="168">
        <v>1.1895093166791167E-2</v>
      </c>
      <c r="F5" s="168" t="s">
        <v>199</v>
      </c>
      <c r="G5" s="168" t="s">
        <v>199</v>
      </c>
      <c r="H5" s="168">
        <v>1.6584271238736369E-3</v>
      </c>
      <c r="I5" s="117"/>
      <c r="J5" s="117"/>
      <c r="K5" s="117"/>
      <c r="L5" s="117"/>
      <c r="M5" s="117"/>
      <c r="N5" s="117"/>
      <c r="O5" s="117"/>
      <c r="P5" s="6"/>
    </row>
    <row r="6" spans="1:16" x14ac:dyDescent="0.25">
      <c r="A6" s="39" t="s">
        <v>28</v>
      </c>
      <c r="B6" s="168">
        <v>2.1994591353220166E-3</v>
      </c>
      <c r="C6" s="168">
        <v>1.1468811012529966E-3</v>
      </c>
      <c r="D6" s="168">
        <v>2.7580736964458426E-3</v>
      </c>
      <c r="E6" s="168">
        <v>1.544125312972567E-2</v>
      </c>
      <c r="F6" s="168">
        <v>2.0050324299026034E-3</v>
      </c>
      <c r="G6" s="168">
        <v>1.905119557020242E-2</v>
      </c>
      <c r="H6" s="168">
        <v>3.5093290881494056E-3</v>
      </c>
    </row>
    <row r="7" spans="1:16" x14ac:dyDescent="0.25">
      <c r="A7" s="39" t="s">
        <v>233</v>
      </c>
      <c r="B7" s="168">
        <v>1.2309129970268266E-3</v>
      </c>
      <c r="C7" s="168">
        <v>2.0908215756378617E-3</v>
      </c>
      <c r="D7" s="168">
        <v>0</v>
      </c>
      <c r="E7" s="168">
        <v>4.9780373432610596E-3</v>
      </c>
      <c r="F7" s="168" t="s">
        <v>199</v>
      </c>
      <c r="G7" s="168" t="s">
        <v>199</v>
      </c>
      <c r="H7" s="168" t="s">
        <v>199</v>
      </c>
    </row>
    <row r="8" spans="1:16" x14ac:dyDescent="0.25">
      <c r="A8" s="39" t="s">
        <v>234</v>
      </c>
      <c r="B8" s="168">
        <v>2.8365535357989958E-4</v>
      </c>
      <c r="C8" s="168">
        <v>2.7434494609173625E-4</v>
      </c>
      <c r="D8" s="168">
        <v>3.2462211956394509E-3</v>
      </c>
      <c r="E8" s="168">
        <v>5.5749746804391485E-3</v>
      </c>
      <c r="F8" s="168" t="s">
        <v>208</v>
      </c>
      <c r="G8" s="191" t="s">
        <v>199</v>
      </c>
      <c r="H8" s="191" t="s">
        <v>199</v>
      </c>
    </row>
    <row r="9" spans="1:16" s="86" customFormat="1" ht="15.75" thickBot="1" x14ac:dyDescent="0.3">
      <c r="A9" s="76" t="s">
        <v>101</v>
      </c>
      <c r="B9" s="169">
        <v>1.1480240148144206E-3</v>
      </c>
      <c r="C9" s="169">
        <v>1.9524498614107691E-3</v>
      </c>
      <c r="D9" s="169">
        <v>4.2777855464952823E-3</v>
      </c>
      <c r="E9" s="169">
        <v>6.3097717835850376E-3</v>
      </c>
      <c r="F9" s="249">
        <v>1.9482814563109322E-3</v>
      </c>
      <c r="G9" s="169">
        <v>1.905119557020242E-2</v>
      </c>
      <c r="H9" s="169">
        <v>3.469932015673546E-3</v>
      </c>
    </row>
    <row r="10" spans="1:16" ht="15.75" thickTop="1" x14ac:dyDescent="0.25"/>
    <row r="12" spans="1:16" ht="18.75" x14ac:dyDescent="0.3">
      <c r="A12" s="131" t="s">
        <v>254</v>
      </c>
    </row>
    <row r="13" spans="1:16" x14ac:dyDescent="0.25">
      <c r="A13" s="115"/>
      <c r="B13" s="115" t="s">
        <v>30</v>
      </c>
      <c r="C13" s="116" t="s">
        <v>31</v>
      </c>
      <c r="D13" s="116" t="s">
        <v>32</v>
      </c>
      <c r="E13" s="116" t="s">
        <v>219</v>
      </c>
      <c r="F13" s="116" t="s">
        <v>34</v>
      </c>
      <c r="G13" s="116" t="s">
        <v>35</v>
      </c>
      <c r="H13" s="116" t="s">
        <v>36</v>
      </c>
    </row>
    <row r="14" spans="1:16" x14ac:dyDescent="0.25">
      <c r="A14" s="39" t="s">
        <v>22</v>
      </c>
      <c r="B14" s="191">
        <v>0.42081218816602273</v>
      </c>
      <c r="C14" s="191">
        <v>0.51194600699506254</v>
      </c>
      <c r="D14" s="191">
        <v>0.52824519422648375</v>
      </c>
      <c r="E14" s="191">
        <v>0.56778404340269994</v>
      </c>
      <c r="F14" s="168" t="s">
        <v>199</v>
      </c>
      <c r="G14" s="168" t="s">
        <v>199</v>
      </c>
      <c r="H14" s="191">
        <v>0.11845763280832723</v>
      </c>
    </row>
    <row r="15" spans="1:16" x14ac:dyDescent="0.25">
      <c r="A15" s="39" t="s">
        <v>28</v>
      </c>
      <c r="B15" s="191">
        <v>0.33380473373941671</v>
      </c>
      <c r="C15" s="191">
        <v>0.46444718579322514</v>
      </c>
      <c r="D15" s="191">
        <v>0.33838243296804854</v>
      </c>
      <c r="E15" s="191">
        <v>1.0740856688999121</v>
      </c>
      <c r="F15" s="191">
        <v>0.24944191657084772</v>
      </c>
      <c r="G15" s="191">
        <v>0.26670528580445396</v>
      </c>
      <c r="H15" s="191">
        <v>0.20195104629420327</v>
      </c>
    </row>
    <row r="16" spans="1:16" x14ac:dyDescent="0.25">
      <c r="A16" s="39" t="s">
        <v>233</v>
      </c>
      <c r="B16" s="191">
        <v>0.72365733343122685</v>
      </c>
      <c r="C16" s="191">
        <v>0.97257138874181026</v>
      </c>
      <c r="D16" s="191">
        <v>0</v>
      </c>
      <c r="E16" s="191">
        <v>1.1101606069964427</v>
      </c>
      <c r="F16" s="168" t="s">
        <v>199</v>
      </c>
      <c r="G16" s="168" t="s">
        <v>199</v>
      </c>
      <c r="H16" s="168" t="s">
        <v>199</v>
      </c>
    </row>
    <row r="17" spans="1:8" x14ac:dyDescent="0.25">
      <c r="A17" s="39" t="s">
        <v>234</v>
      </c>
      <c r="B17" s="191">
        <v>0.301604664139141</v>
      </c>
      <c r="C17" s="191">
        <v>0.37079277887828843</v>
      </c>
      <c r="D17" s="191">
        <v>0.70267930038986026</v>
      </c>
      <c r="E17" s="191">
        <v>1.2076036102706764</v>
      </c>
      <c r="F17" s="168" t="s">
        <v>208</v>
      </c>
      <c r="G17" s="168" t="s">
        <v>199</v>
      </c>
      <c r="H17" s="168" t="s">
        <v>199</v>
      </c>
    </row>
    <row r="18" spans="1:8" s="86" customFormat="1" ht="15.75" thickBot="1" x14ac:dyDescent="0.3">
      <c r="A18" s="76" t="s">
        <v>101</v>
      </c>
      <c r="B18" s="192">
        <v>0.51293896456979693</v>
      </c>
      <c r="C18" s="192">
        <v>0.78870087702049929</v>
      </c>
      <c r="D18" s="192">
        <v>0.51984356834722145</v>
      </c>
      <c r="E18" s="192">
        <v>0.8151956450196719</v>
      </c>
      <c r="F18" s="250">
        <v>0.24814162843443743</v>
      </c>
      <c r="G18" s="192">
        <v>0.26670528580445396</v>
      </c>
      <c r="H18" s="192">
        <v>0.19581120009293188</v>
      </c>
    </row>
    <row r="19" spans="1:8" ht="15.75" thickTop="1" x14ac:dyDescent="0.25">
      <c r="A19" s="227" t="s">
        <v>255</v>
      </c>
      <c r="H19" s="58"/>
    </row>
    <row r="20" spans="1:8" x14ac:dyDescent="0.25">
      <c r="H20" s="58"/>
    </row>
    <row r="21" spans="1:8" x14ac:dyDescent="0.25">
      <c r="H21" s="58"/>
    </row>
    <row r="24" spans="1:8" ht="29.1" customHeight="1" x14ac:dyDescent="0.25"/>
    <row r="50" spans="1:16" s="51" customFormat="1" ht="29.1" customHeight="1" x14ac:dyDescent="0.25">
      <c r="A50" s="39"/>
      <c r="B50" s="39"/>
      <c r="C50" s="39"/>
      <c r="D50" s="39"/>
      <c r="E50" s="39"/>
      <c r="F50" s="39"/>
      <c r="G50" s="39"/>
      <c r="H50"/>
      <c r="I50"/>
      <c r="J50"/>
      <c r="K50"/>
      <c r="L50"/>
      <c r="M50"/>
      <c r="N50"/>
      <c r="O50"/>
      <c r="P50"/>
    </row>
    <row r="76" spans="1:16" s="51" customFormat="1" ht="29.1" customHeight="1" x14ac:dyDescent="0.25">
      <c r="A76" s="39"/>
      <c r="B76" s="39"/>
      <c r="C76" s="39"/>
      <c r="D76" s="39"/>
      <c r="E76" s="39"/>
      <c r="F76" s="39"/>
      <c r="G76" s="39"/>
      <c r="H76"/>
      <c r="I76"/>
      <c r="J76"/>
      <c r="K76"/>
      <c r="L76"/>
      <c r="M76"/>
      <c r="N76"/>
      <c r="O76"/>
      <c r="P76"/>
    </row>
    <row r="95" ht="14.45" customHeight="1" x14ac:dyDescent="0.25"/>
    <row r="102" ht="29.1" customHeight="1" x14ac:dyDescent="0.25"/>
    <row r="121" spans="1:16" s="51" customFormat="1" ht="14.45" customHeight="1" x14ac:dyDescent="0.25">
      <c r="A121" s="39"/>
      <c r="B121" s="39"/>
      <c r="C121" s="39"/>
      <c r="D121" s="39"/>
      <c r="E121" s="39"/>
      <c r="F121" s="39"/>
      <c r="G121" s="39"/>
      <c r="H121"/>
      <c r="I121"/>
      <c r="J121"/>
      <c r="K121"/>
      <c r="L121"/>
      <c r="M121"/>
      <c r="N121"/>
      <c r="O121"/>
      <c r="P121"/>
    </row>
    <row r="128" spans="1:16" s="51" customFormat="1" ht="29.1" customHeight="1" x14ac:dyDescent="0.25">
      <c r="A128" s="39"/>
      <c r="B128" s="39"/>
      <c r="C128" s="39"/>
      <c r="D128" s="39"/>
      <c r="E128" s="39"/>
      <c r="F128" s="39"/>
      <c r="G128" s="39"/>
      <c r="H128"/>
      <c r="I128"/>
      <c r="J128"/>
      <c r="K128"/>
      <c r="L128"/>
      <c r="M128"/>
      <c r="N128"/>
      <c r="O128"/>
      <c r="P128"/>
    </row>
    <row r="147" spans="1:16" s="51" customFormat="1" ht="14.45" customHeight="1" x14ac:dyDescent="0.25">
      <c r="A147" s="39"/>
      <c r="B147" s="39"/>
      <c r="C147" s="39"/>
      <c r="D147" s="39"/>
      <c r="E147" s="39"/>
      <c r="F147" s="39"/>
      <c r="G147" s="39"/>
      <c r="H147"/>
      <c r="I147"/>
      <c r="J147"/>
      <c r="K147"/>
      <c r="L147"/>
      <c r="M147"/>
      <c r="N147"/>
      <c r="O147"/>
      <c r="P147"/>
    </row>
    <row r="154" spans="1:16" s="51" customFormat="1" ht="29.1" customHeight="1" x14ac:dyDescent="0.25">
      <c r="A154" s="39"/>
      <c r="B154" s="39"/>
      <c r="C154" s="39"/>
      <c r="D154" s="39"/>
      <c r="E154" s="39"/>
      <c r="F154" s="39"/>
      <c r="G154" s="39"/>
      <c r="H154"/>
      <c r="I154"/>
      <c r="J154"/>
      <c r="K154"/>
      <c r="L154"/>
      <c r="M154"/>
      <c r="N154"/>
      <c r="O154"/>
      <c r="P154"/>
    </row>
    <row r="173" spans="1:16" s="51" customFormat="1" ht="14.45" customHeight="1" x14ac:dyDescent="0.25">
      <c r="A173" s="39"/>
      <c r="B173" s="39"/>
      <c r="C173" s="39"/>
      <c r="D173" s="39"/>
      <c r="E173" s="39"/>
      <c r="F173" s="39"/>
      <c r="G173" s="39"/>
      <c r="H173"/>
      <c r="I173"/>
      <c r="J173"/>
      <c r="K173"/>
      <c r="L173"/>
      <c r="M173"/>
      <c r="N173"/>
      <c r="O173"/>
      <c r="P173"/>
    </row>
    <row r="198" spans="1:16" s="51" customFormat="1" ht="14.45" customHeight="1" x14ac:dyDescent="0.25">
      <c r="A198" s="39"/>
      <c r="B198" s="39"/>
      <c r="C198" s="39"/>
      <c r="D198" s="39"/>
      <c r="E198" s="39"/>
      <c r="F198" s="39"/>
      <c r="G198" s="39"/>
      <c r="H198"/>
      <c r="I198"/>
      <c r="J198"/>
      <c r="K198"/>
      <c r="L198"/>
      <c r="M198"/>
      <c r="N198"/>
      <c r="O198"/>
      <c r="P198"/>
    </row>
    <row r="222" spans="1:16" s="51" customFormat="1" ht="14.45" customHeight="1" x14ac:dyDescent="0.25">
      <c r="A222" s="39"/>
      <c r="B222" s="39"/>
      <c r="C222" s="39"/>
      <c r="D222" s="39"/>
      <c r="E222" s="39"/>
      <c r="F222" s="39"/>
      <c r="G222" s="39"/>
      <c r="H222"/>
      <c r="I222"/>
      <c r="J222"/>
      <c r="K222"/>
      <c r="L222"/>
      <c r="M222"/>
      <c r="N222"/>
      <c r="O222"/>
      <c r="P222"/>
    </row>
    <row r="246" spans="1:16" s="51" customFormat="1" ht="14.45" customHeight="1" x14ac:dyDescent="0.25">
      <c r="A246" s="39"/>
      <c r="B246" s="39"/>
      <c r="C246" s="39"/>
      <c r="D246" s="39"/>
      <c r="E246" s="39"/>
      <c r="F246" s="39"/>
      <c r="G246" s="39"/>
      <c r="H246"/>
      <c r="I246"/>
      <c r="J246"/>
      <c r="K246"/>
      <c r="L246"/>
      <c r="M246"/>
      <c r="N246"/>
      <c r="O246"/>
      <c r="P246"/>
    </row>
  </sheetData>
  <pageMargins left="0.7" right="0.7" top="0.75" bottom="0.75" header="0.3" footer="0.3"/>
  <pageSetup paperSize="9" orientation="portrait" r:id="rId1"/>
  <headerFooter>
    <oddHeader>&amp;C&amp;B&amp;"Arial"&amp;12&amp;Kff0000​‌OFFICIAL:Sensitive‌​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sheetPr>
  <dimension ref="A1:A50"/>
  <sheetViews>
    <sheetView showGridLines="0" tabSelected="1" zoomScaleNormal="100" zoomScaleSheetLayoutView="100" workbookViewId="0"/>
  </sheetViews>
  <sheetFormatPr defaultColWidth="9.140625" defaultRowHeight="12.75" x14ac:dyDescent="0.2"/>
  <cols>
    <col min="1" max="1" width="92.7109375" style="134" customWidth="1"/>
    <col min="2" max="5" width="9.140625" style="134" customWidth="1"/>
    <col min="6" max="16384" width="9.140625" style="134"/>
  </cols>
  <sheetData>
    <row r="1" spans="1:1" x14ac:dyDescent="0.2">
      <c r="A1" s="133"/>
    </row>
    <row r="2" spans="1:1" x14ac:dyDescent="0.2">
      <c r="A2" s="133"/>
    </row>
    <row r="3" spans="1:1" x14ac:dyDescent="0.2">
      <c r="A3" s="135"/>
    </row>
    <row r="4" spans="1:1" x14ac:dyDescent="0.2">
      <c r="A4" s="133"/>
    </row>
    <row r="5" spans="1:1" x14ac:dyDescent="0.2">
      <c r="A5" s="133"/>
    </row>
    <row r="6" spans="1:1" x14ac:dyDescent="0.2">
      <c r="A6" s="133"/>
    </row>
    <row r="7" spans="1:1" x14ac:dyDescent="0.2">
      <c r="A7" s="133"/>
    </row>
    <row r="8" spans="1:1" x14ac:dyDescent="0.2">
      <c r="A8" s="133"/>
    </row>
    <row r="9" spans="1:1" x14ac:dyDescent="0.2">
      <c r="A9" s="133"/>
    </row>
    <row r="10" spans="1:1" x14ac:dyDescent="0.2">
      <c r="A10" s="133"/>
    </row>
    <row r="11" spans="1:1" ht="55.5" x14ac:dyDescent="0.85">
      <c r="A11" s="136" t="s">
        <v>130</v>
      </c>
    </row>
    <row r="12" spans="1:1" ht="27.75" x14ac:dyDescent="0.45">
      <c r="A12" s="137" t="s">
        <v>287</v>
      </c>
    </row>
    <row r="13" spans="1:1" ht="15" x14ac:dyDescent="0.3">
      <c r="A13" s="138" t="s">
        <v>291</v>
      </c>
    </row>
    <row r="14" spans="1:1" x14ac:dyDescent="0.2">
      <c r="A14" s="133"/>
    </row>
    <row r="15" spans="1:1" ht="21" x14ac:dyDescent="0.35">
      <c r="A15" s="139"/>
    </row>
    <row r="16" spans="1:1" ht="15" x14ac:dyDescent="0.35">
      <c r="A16" s="140"/>
    </row>
    <row r="17" spans="1:1" ht="15" x14ac:dyDescent="0.35">
      <c r="A17" s="140"/>
    </row>
    <row r="18" spans="1:1" ht="15" x14ac:dyDescent="0.35">
      <c r="A18" s="140"/>
    </row>
    <row r="19" spans="1:1" ht="15" x14ac:dyDescent="0.35">
      <c r="A19" s="140"/>
    </row>
    <row r="21" spans="1:1" x14ac:dyDescent="0.2">
      <c r="A21" s="141"/>
    </row>
    <row r="22" spans="1:1" x14ac:dyDescent="0.2">
      <c r="A22" s="133"/>
    </row>
    <row r="23" spans="1:1" x14ac:dyDescent="0.2">
      <c r="A23" s="133"/>
    </row>
    <row r="24" spans="1:1" x14ac:dyDescent="0.2">
      <c r="A24" s="133"/>
    </row>
    <row r="25" spans="1:1" x14ac:dyDescent="0.2">
      <c r="A25" s="133"/>
    </row>
    <row r="26" spans="1:1" x14ac:dyDescent="0.2">
      <c r="A26" s="133"/>
    </row>
    <row r="27" spans="1:1" x14ac:dyDescent="0.2">
      <c r="A27" s="133"/>
    </row>
    <row r="28" spans="1:1" x14ac:dyDescent="0.2">
      <c r="A28" s="133"/>
    </row>
    <row r="29" spans="1:1" x14ac:dyDescent="0.2">
      <c r="A29" s="133"/>
    </row>
    <row r="30" spans="1:1" x14ac:dyDescent="0.2">
      <c r="A30" s="133"/>
    </row>
    <row r="31" spans="1:1" x14ac:dyDescent="0.2">
      <c r="A31" s="133"/>
    </row>
    <row r="32" spans="1:1" x14ac:dyDescent="0.2">
      <c r="A32" s="133"/>
    </row>
    <row r="33" spans="1:1" x14ac:dyDescent="0.2">
      <c r="A33" s="133"/>
    </row>
    <row r="34" spans="1:1" x14ac:dyDescent="0.2">
      <c r="A34" s="133"/>
    </row>
    <row r="35" spans="1:1" x14ac:dyDescent="0.2">
      <c r="A35" s="133"/>
    </row>
    <row r="36" spans="1:1" x14ac:dyDescent="0.2">
      <c r="A36" s="133"/>
    </row>
    <row r="37" spans="1:1" x14ac:dyDescent="0.2">
      <c r="A37" s="133"/>
    </row>
    <row r="38" spans="1:1" x14ac:dyDescent="0.2">
      <c r="A38" s="133"/>
    </row>
    <row r="39" spans="1:1" x14ac:dyDescent="0.2">
      <c r="A39" s="133"/>
    </row>
    <row r="40" spans="1:1" x14ac:dyDescent="0.2">
      <c r="A40" s="133"/>
    </row>
    <row r="41" spans="1:1" x14ac:dyDescent="0.2">
      <c r="A41" s="133"/>
    </row>
    <row r="42" spans="1:1" x14ac:dyDescent="0.2">
      <c r="A42" s="133"/>
    </row>
    <row r="43" spans="1:1" x14ac:dyDescent="0.2">
      <c r="A43" s="133"/>
    </row>
    <row r="44" spans="1:1" x14ac:dyDescent="0.2">
      <c r="A44" s="133"/>
    </row>
    <row r="45" spans="1:1" x14ac:dyDescent="0.2">
      <c r="A45" s="133"/>
    </row>
    <row r="46" spans="1:1" s="143" customFormat="1" ht="13.5" x14ac:dyDescent="0.25">
      <c r="A46" s="142"/>
    </row>
    <row r="47" spans="1:1" s="143" customFormat="1" ht="13.5" x14ac:dyDescent="0.25">
      <c r="A47" s="144"/>
    </row>
    <row r="48" spans="1:1" s="143" customFormat="1" ht="13.5" x14ac:dyDescent="0.25">
      <c r="A48" s="144"/>
    </row>
    <row r="49" spans="1:1" s="143" customFormat="1" ht="13.5" x14ac:dyDescent="0.25">
      <c r="A49" s="144"/>
    </row>
    <row r="50" spans="1:1" s="143" customFormat="1" ht="13.5" x14ac:dyDescent="0.25">
      <c r="A50" s="144"/>
    </row>
  </sheetData>
  <printOptions horizontalCentered="1"/>
  <pageMargins left="0.7" right="0.7" top="0.75" bottom="0.75" header="0.3" footer="0.3"/>
  <pageSetup paperSize="9" orientation="portrait" r:id="rId1"/>
  <headerFooter scaleWithDoc="0" alignWithMargins="0">
    <oddHeader>&amp;C&amp;B&amp;"Arial"&amp;12&amp;Kff0000​‌OFFICIAL:Sensitive‌​</oddHead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92D050"/>
    <pageSetUpPr autoPageBreaks="0"/>
  </sheetPr>
  <dimension ref="A1:AJ182"/>
  <sheetViews>
    <sheetView showGridLines="0" zoomScaleNormal="100" workbookViewId="0"/>
  </sheetViews>
  <sheetFormatPr defaultRowHeight="15" x14ac:dyDescent="0.25"/>
  <cols>
    <col min="1" max="1" width="22.5703125" style="39" bestFit="1" customWidth="1"/>
    <col min="2" max="15" width="15.7109375" style="39" customWidth="1"/>
    <col min="17" max="17" width="26.5703125" style="39" customWidth="1"/>
    <col min="22" max="22" width="23.5703125" hidden="1" customWidth="1"/>
    <col min="23" max="23" width="26.7109375" hidden="1" customWidth="1"/>
    <col min="24" max="25" width="13.140625" customWidth="1"/>
    <col min="26" max="26" width="8.140625" customWidth="1"/>
    <col min="27" max="27" width="24.28515625" customWidth="1"/>
  </cols>
  <sheetData>
    <row r="1" spans="1:36" ht="23.25" x14ac:dyDescent="0.35">
      <c r="A1" s="12" t="s">
        <v>179</v>
      </c>
      <c r="B1" s="51"/>
      <c r="C1" s="51"/>
      <c r="D1" s="51"/>
      <c r="E1" s="51"/>
      <c r="F1" s="51"/>
      <c r="G1" s="51"/>
      <c r="H1" s="51"/>
      <c r="I1" s="51"/>
      <c r="J1" s="51"/>
      <c r="K1" s="51"/>
      <c r="L1" s="51"/>
      <c r="M1" s="51"/>
      <c r="N1" s="51"/>
      <c r="O1" s="51"/>
      <c r="V1" s="51">
        <v>16</v>
      </c>
      <c r="W1" s="51">
        <v>17</v>
      </c>
    </row>
    <row r="2" spans="1:36" ht="18.75" x14ac:dyDescent="0.3">
      <c r="A2" s="71"/>
      <c r="B2" s="51"/>
      <c r="C2" s="51"/>
      <c r="D2" s="51"/>
      <c r="E2" s="51"/>
      <c r="F2" s="51"/>
      <c r="G2" s="51"/>
      <c r="H2" s="51"/>
      <c r="I2" s="51"/>
      <c r="J2" s="51"/>
      <c r="K2" s="51"/>
      <c r="L2" s="51"/>
      <c r="M2" s="51"/>
      <c r="N2" s="51"/>
      <c r="O2" s="51"/>
      <c r="V2" s="51"/>
      <c r="W2" s="51"/>
    </row>
    <row r="3" spans="1:36" ht="30" customHeight="1" x14ac:dyDescent="0.25">
      <c r="A3" s="307" t="s">
        <v>30</v>
      </c>
      <c r="B3" s="310" t="s">
        <v>45</v>
      </c>
      <c r="C3" s="311"/>
      <c r="D3" s="312" t="s">
        <v>47</v>
      </c>
      <c r="E3" s="306"/>
      <c r="F3" s="313" t="s">
        <v>51</v>
      </c>
      <c r="G3" s="314"/>
      <c r="H3" s="313" t="s">
        <v>53</v>
      </c>
      <c r="I3" s="314"/>
      <c r="J3" s="313" t="s">
        <v>105</v>
      </c>
      <c r="K3" s="314"/>
      <c r="L3" s="305" t="s">
        <v>49</v>
      </c>
      <c r="M3" s="306"/>
      <c r="N3" s="305" t="s">
        <v>184</v>
      </c>
      <c r="O3" s="306"/>
      <c r="Q3" s="221" t="s">
        <v>250</v>
      </c>
      <c r="V3" s="57" t="s">
        <v>112</v>
      </c>
      <c r="W3" s="178" t="s">
        <v>113</v>
      </c>
      <c r="Y3" s="20"/>
      <c r="AA3" s="4"/>
    </row>
    <row r="4" spans="1:36" ht="30" x14ac:dyDescent="0.25">
      <c r="A4" s="309"/>
      <c r="B4" s="127" t="s">
        <v>46</v>
      </c>
      <c r="C4" s="172" t="s">
        <v>220</v>
      </c>
      <c r="D4" s="173" t="s">
        <v>46</v>
      </c>
      <c r="E4" s="174" t="s">
        <v>220</v>
      </c>
      <c r="F4" s="175" t="s">
        <v>46</v>
      </c>
      <c r="G4" s="176" t="s">
        <v>220</v>
      </c>
      <c r="H4" s="175" t="s">
        <v>46</v>
      </c>
      <c r="I4" s="176" t="s">
        <v>220</v>
      </c>
      <c r="J4" s="175" t="s">
        <v>46</v>
      </c>
      <c r="K4" s="176" t="s">
        <v>220</v>
      </c>
      <c r="L4" s="177" t="s">
        <v>46</v>
      </c>
      <c r="M4" s="174" t="s">
        <v>220</v>
      </c>
      <c r="N4" s="177" t="s">
        <v>46</v>
      </c>
      <c r="O4" s="174" t="s">
        <v>220</v>
      </c>
      <c r="Q4" s="220" t="s">
        <v>249</v>
      </c>
      <c r="V4" s="59"/>
      <c r="W4" s="59"/>
      <c r="X4" s="21"/>
      <c r="Y4" s="21"/>
      <c r="AC4" s="179"/>
      <c r="AD4" s="179"/>
      <c r="AE4" s="300"/>
      <c r="AF4" s="300"/>
      <c r="AG4" s="179"/>
      <c r="AH4" s="179"/>
      <c r="AI4" s="179"/>
      <c r="AJ4" s="179"/>
    </row>
    <row r="5" spans="1:36" x14ac:dyDescent="0.25">
      <c r="A5" s="39" t="s">
        <v>212</v>
      </c>
      <c r="B5" s="125">
        <v>8</v>
      </c>
      <c r="C5" s="222" t="s">
        <v>199</v>
      </c>
      <c r="D5" s="126">
        <v>7</v>
      </c>
      <c r="E5" s="260">
        <v>9.2857142857142865</v>
      </c>
      <c r="F5" s="125">
        <v>2</v>
      </c>
      <c r="G5" s="260">
        <v>0</v>
      </c>
      <c r="H5" s="125">
        <v>1</v>
      </c>
      <c r="I5" s="260">
        <v>65</v>
      </c>
      <c r="J5" s="125">
        <v>4</v>
      </c>
      <c r="K5" s="260">
        <v>0</v>
      </c>
      <c r="L5" s="125">
        <v>0</v>
      </c>
      <c r="M5" s="260">
        <v>0</v>
      </c>
      <c r="N5" s="125">
        <v>1</v>
      </c>
      <c r="O5" s="260">
        <v>0</v>
      </c>
      <c r="Q5" s="262">
        <v>5.455797808133231</v>
      </c>
      <c r="V5" s="60" t="e">
        <v>#REF!</v>
      </c>
      <c r="W5" s="60" t="e">
        <v>#REF!</v>
      </c>
      <c r="Y5" s="58"/>
    </row>
    <row r="6" spans="1:36" x14ac:dyDescent="0.25">
      <c r="A6" s="39" t="s" vm="1">
        <v>2</v>
      </c>
      <c r="B6" s="125" t="s">
        <v>290</v>
      </c>
      <c r="C6" s="222" t="s">
        <v>290</v>
      </c>
      <c r="D6" s="126" t="s">
        <v>290</v>
      </c>
      <c r="E6" s="260" t="s">
        <v>290</v>
      </c>
      <c r="F6" s="125" t="s">
        <v>290</v>
      </c>
      <c r="G6" s="260" t="s">
        <v>290</v>
      </c>
      <c r="H6" s="125" t="s">
        <v>290</v>
      </c>
      <c r="I6" s="260" t="s">
        <v>290</v>
      </c>
      <c r="J6" s="125" t="s">
        <v>290</v>
      </c>
      <c r="K6" s="260" t="s">
        <v>290</v>
      </c>
      <c r="L6" s="125" t="s">
        <v>290</v>
      </c>
      <c r="M6" s="260" t="s">
        <v>290</v>
      </c>
      <c r="N6" s="125" t="s">
        <v>290</v>
      </c>
      <c r="O6" s="260" t="s">
        <v>290</v>
      </c>
      <c r="Q6" s="262" t="s">
        <v>290</v>
      </c>
      <c r="V6" s="60" t="e">
        <v>#REF!</v>
      </c>
      <c r="W6" s="60" t="e">
        <v>#REF!</v>
      </c>
      <c r="Y6" s="58"/>
    </row>
    <row r="7" spans="1:36" x14ac:dyDescent="0.25">
      <c r="A7" s="39" t="s" vm="2">
        <v>3</v>
      </c>
      <c r="B7" s="125">
        <v>23</v>
      </c>
      <c r="C7" s="222" t="s">
        <v>199</v>
      </c>
      <c r="D7" s="126">
        <v>19</v>
      </c>
      <c r="E7" s="260">
        <v>24635.36842105263</v>
      </c>
      <c r="F7" s="125">
        <v>6</v>
      </c>
      <c r="G7" s="260">
        <v>0</v>
      </c>
      <c r="H7" s="125">
        <v>2</v>
      </c>
      <c r="I7" s="260">
        <v>234036</v>
      </c>
      <c r="J7" s="125">
        <v>11</v>
      </c>
      <c r="K7" s="260">
        <v>0</v>
      </c>
      <c r="L7" s="125">
        <v>3</v>
      </c>
      <c r="M7" s="260">
        <v>0</v>
      </c>
      <c r="N7" s="125">
        <v>1</v>
      </c>
      <c r="O7" s="260">
        <v>0</v>
      </c>
      <c r="Q7" s="262">
        <v>7.4503338073473246</v>
      </c>
      <c r="V7" s="60" t="e">
        <v>#REF!</v>
      </c>
      <c r="W7" s="60" t="e">
        <v>#REF!</v>
      </c>
      <c r="Y7" s="58"/>
    </row>
    <row r="8" spans="1:36" x14ac:dyDescent="0.25">
      <c r="A8" s="39" t="s">
        <v>282</v>
      </c>
      <c r="B8" s="125">
        <v>8</v>
      </c>
      <c r="C8" s="222" t="s">
        <v>199</v>
      </c>
      <c r="D8" s="126">
        <v>7</v>
      </c>
      <c r="E8" s="260">
        <v>357.14285714285717</v>
      </c>
      <c r="F8" s="125">
        <v>4</v>
      </c>
      <c r="G8" s="260">
        <v>0</v>
      </c>
      <c r="H8" s="125">
        <v>1</v>
      </c>
      <c r="I8" s="260">
        <v>0</v>
      </c>
      <c r="J8" s="125">
        <v>2</v>
      </c>
      <c r="K8" s="260">
        <v>1250</v>
      </c>
      <c r="L8" s="125">
        <v>0</v>
      </c>
      <c r="M8" s="260">
        <v>0</v>
      </c>
      <c r="N8" s="125">
        <v>1</v>
      </c>
      <c r="O8" s="260">
        <v>0</v>
      </c>
      <c r="Q8" s="262">
        <v>5.3687131530116803</v>
      </c>
      <c r="V8" s="60" t="e">
        <v>#REF!</v>
      </c>
      <c r="W8" s="60" t="e">
        <v>#REF!</v>
      </c>
      <c r="Y8" s="58"/>
    </row>
    <row r="9" spans="1:36" x14ac:dyDescent="0.25">
      <c r="A9" s="39" t="s">
        <v>207</v>
      </c>
      <c r="B9" s="125" t="s">
        <v>208</v>
      </c>
      <c r="C9" s="222" t="s">
        <v>208</v>
      </c>
      <c r="D9" s="126" t="s">
        <v>208</v>
      </c>
      <c r="E9" s="260" t="s">
        <v>208</v>
      </c>
      <c r="F9" s="125" t="s">
        <v>208</v>
      </c>
      <c r="G9" s="260" t="s">
        <v>208</v>
      </c>
      <c r="H9" s="125" t="s">
        <v>208</v>
      </c>
      <c r="I9" s="260" t="s">
        <v>208</v>
      </c>
      <c r="J9" s="125" t="s">
        <v>208</v>
      </c>
      <c r="K9" s="260" t="s">
        <v>208</v>
      </c>
      <c r="L9" s="125" t="s">
        <v>208</v>
      </c>
      <c r="M9" s="260" t="s">
        <v>208</v>
      </c>
      <c r="N9" s="125" t="s">
        <v>208</v>
      </c>
      <c r="O9" s="260" t="s">
        <v>208</v>
      </c>
      <c r="Q9" s="262" t="s">
        <v>208</v>
      </c>
      <c r="V9" s="60" t="e">
        <v>#REF!</v>
      </c>
      <c r="W9" s="60" t="e">
        <v>#REF!</v>
      </c>
      <c r="Y9" s="58"/>
    </row>
    <row r="10" spans="1:36" x14ac:dyDescent="0.25">
      <c r="A10" s="39" t="s" vm="4">
        <v>5</v>
      </c>
      <c r="B10" s="125">
        <v>14</v>
      </c>
      <c r="C10" s="222" t="s">
        <v>199</v>
      </c>
      <c r="D10" s="126">
        <v>12</v>
      </c>
      <c r="E10" s="260">
        <v>83.333333333333329</v>
      </c>
      <c r="F10" s="125">
        <v>0</v>
      </c>
      <c r="G10" s="260">
        <v>0</v>
      </c>
      <c r="H10" s="125">
        <v>3</v>
      </c>
      <c r="I10" s="260">
        <v>0</v>
      </c>
      <c r="J10" s="125">
        <v>9</v>
      </c>
      <c r="K10" s="260">
        <v>111.11111111111111</v>
      </c>
      <c r="L10" s="125">
        <v>0</v>
      </c>
      <c r="M10" s="260">
        <v>0</v>
      </c>
      <c r="N10" s="125">
        <v>2</v>
      </c>
      <c r="O10" s="260">
        <v>0</v>
      </c>
      <c r="Q10" s="262">
        <v>11.97123483287301</v>
      </c>
      <c r="V10" s="60" t="e">
        <v>#REF!</v>
      </c>
      <c r="W10" s="60" t="e">
        <v>#REF!</v>
      </c>
      <c r="Y10" s="58"/>
    </row>
    <row r="11" spans="1:36" x14ac:dyDescent="0.25">
      <c r="A11" s="39" t="s" vm="5">
        <v>6</v>
      </c>
      <c r="B11" s="125" t="s">
        <v>208</v>
      </c>
      <c r="C11" s="222" t="s">
        <v>208</v>
      </c>
      <c r="D11" s="126" t="s">
        <v>208</v>
      </c>
      <c r="E11" s="260" t="s">
        <v>208</v>
      </c>
      <c r="F11" s="125" t="s">
        <v>208</v>
      </c>
      <c r="G11" s="260" t="s">
        <v>208</v>
      </c>
      <c r="H11" s="125" t="s">
        <v>208</v>
      </c>
      <c r="I11" s="260" t="s">
        <v>208</v>
      </c>
      <c r="J11" s="125" t="s">
        <v>208</v>
      </c>
      <c r="K11" s="260" t="s">
        <v>208</v>
      </c>
      <c r="L11" s="125" t="s">
        <v>208</v>
      </c>
      <c r="M11" s="260" t="s">
        <v>208</v>
      </c>
      <c r="N11" s="125" t="s">
        <v>208</v>
      </c>
      <c r="O11" s="260" t="s">
        <v>208</v>
      </c>
      <c r="Q11" s="262" t="s">
        <v>208</v>
      </c>
      <c r="V11" s="60" t="e">
        <v>#REF!</v>
      </c>
      <c r="W11" s="60" t="e">
        <v>#REF!</v>
      </c>
    </row>
    <row r="12" spans="1:36" x14ac:dyDescent="0.25">
      <c r="A12" s="39" t="s" vm="6">
        <v>7</v>
      </c>
      <c r="B12" s="125" t="s">
        <v>290</v>
      </c>
      <c r="C12" s="222" t="s">
        <v>290</v>
      </c>
      <c r="D12" s="126" t="s">
        <v>290</v>
      </c>
      <c r="E12" s="260" t="s">
        <v>290</v>
      </c>
      <c r="F12" s="125" t="s">
        <v>290</v>
      </c>
      <c r="G12" s="260" t="s">
        <v>290</v>
      </c>
      <c r="H12" s="125" t="s">
        <v>290</v>
      </c>
      <c r="I12" s="260" t="s">
        <v>290</v>
      </c>
      <c r="J12" s="125" t="s">
        <v>290</v>
      </c>
      <c r="K12" s="260" t="s">
        <v>290</v>
      </c>
      <c r="L12" s="125" t="s">
        <v>290</v>
      </c>
      <c r="M12" s="260" t="s">
        <v>290</v>
      </c>
      <c r="N12" s="125" t="s">
        <v>290</v>
      </c>
      <c r="O12" s="260" t="s">
        <v>290</v>
      </c>
      <c r="Q12" s="262" t="s">
        <v>290</v>
      </c>
      <c r="V12" s="60" t="e">
        <v>#REF!</v>
      </c>
      <c r="W12" s="60" t="e">
        <v>#REF!</v>
      </c>
    </row>
    <row r="13" spans="1:36" x14ac:dyDescent="0.25">
      <c r="A13" s="39" t="s" vm="7">
        <v>8</v>
      </c>
      <c r="B13" s="125" t="s">
        <v>290</v>
      </c>
      <c r="C13" s="222" t="s">
        <v>290</v>
      </c>
      <c r="D13" s="126" t="s">
        <v>290</v>
      </c>
      <c r="E13" s="260" t="s">
        <v>290</v>
      </c>
      <c r="F13" s="125" t="s">
        <v>290</v>
      </c>
      <c r="G13" s="260" t="s">
        <v>290</v>
      </c>
      <c r="H13" s="125" t="s">
        <v>290</v>
      </c>
      <c r="I13" s="260" t="s">
        <v>290</v>
      </c>
      <c r="J13" s="125" t="s">
        <v>290</v>
      </c>
      <c r="K13" s="260" t="s">
        <v>290</v>
      </c>
      <c r="L13" s="125" t="s">
        <v>290</v>
      </c>
      <c r="M13" s="260" t="s">
        <v>290</v>
      </c>
      <c r="N13" s="125" t="s">
        <v>290</v>
      </c>
      <c r="O13" s="260" t="s">
        <v>290</v>
      </c>
      <c r="Q13" s="262" t="s">
        <v>290</v>
      </c>
      <c r="V13" s="60" t="e">
        <v>#REF!</v>
      </c>
      <c r="W13" s="60" t="e">
        <v>#REF!</v>
      </c>
    </row>
    <row r="14" spans="1:36" x14ac:dyDescent="0.25">
      <c r="A14" s="39" t="s">
        <v>213</v>
      </c>
      <c r="B14" s="125">
        <v>0</v>
      </c>
      <c r="C14" s="222" t="s">
        <v>199</v>
      </c>
      <c r="D14" s="126">
        <v>0</v>
      </c>
      <c r="E14" s="260">
        <v>0</v>
      </c>
      <c r="F14" s="125">
        <v>0</v>
      </c>
      <c r="G14" s="260">
        <v>0</v>
      </c>
      <c r="H14" s="125">
        <v>0</v>
      </c>
      <c r="I14" s="260">
        <v>0</v>
      </c>
      <c r="J14" s="125">
        <v>0</v>
      </c>
      <c r="K14" s="260">
        <v>0</v>
      </c>
      <c r="L14" s="125">
        <v>0</v>
      </c>
      <c r="M14" s="260">
        <v>0</v>
      </c>
      <c r="N14" s="125">
        <v>0</v>
      </c>
      <c r="O14" s="260">
        <v>0</v>
      </c>
      <c r="Q14" s="262">
        <v>0</v>
      </c>
      <c r="V14" s="60" t="e">
        <v>#REF!</v>
      </c>
      <c r="W14" s="60" t="e">
        <v>#REF!</v>
      </c>
    </row>
    <row r="15" spans="1:36" x14ac:dyDescent="0.25">
      <c r="A15" s="39" t="s" vm="8">
        <v>9</v>
      </c>
      <c r="B15" s="125" t="s">
        <v>208</v>
      </c>
      <c r="C15" s="222" t="s">
        <v>208</v>
      </c>
      <c r="D15" s="126" t="s">
        <v>208</v>
      </c>
      <c r="E15" s="260" t="s">
        <v>208</v>
      </c>
      <c r="F15" s="125" t="s">
        <v>208</v>
      </c>
      <c r="G15" s="260" t="s">
        <v>208</v>
      </c>
      <c r="H15" s="125" t="s">
        <v>208</v>
      </c>
      <c r="I15" s="260" t="s">
        <v>208</v>
      </c>
      <c r="J15" s="125" t="s">
        <v>208</v>
      </c>
      <c r="K15" s="260" t="s">
        <v>208</v>
      </c>
      <c r="L15" s="125" t="s">
        <v>208</v>
      </c>
      <c r="M15" s="260" t="s">
        <v>208</v>
      </c>
      <c r="N15" s="125" t="s">
        <v>208</v>
      </c>
      <c r="O15" s="260" t="s">
        <v>208</v>
      </c>
      <c r="Q15" s="262" t="s">
        <v>208</v>
      </c>
      <c r="V15" s="60" t="e">
        <v>#REF!</v>
      </c>
      <c r="W15" s="60" t="e">
        <v>#REF!</v>
      </c>
    </row>
    <row r="16" spans="1:36" x14ac:dyDescent="0.25">
      <c r="A16" s="39" t="s" vm="9">
        <v>10</v>
      </c>
      <c r="B16" s="125">
        <v>14</v>
      </c>
      <c r="C16" s="222" t="s">
        <v>199</v>
      </c>
      <c r="D16" s="126">
        <v>12</v>
      </c>
      <c r="E16" s="260">
        <v>125</v>
      </c>
      <c r="F16" s="125">
        <v>1</v>
      </c>
      <c r="G16" s="260">
        <v>0</v>
      </c>
      <c r="H16" s="125">
        <v>0</v>
      </c>
      <c r="I16" s="260">
        <v>0</v>
      </c>
      <c r="J16" s="125">
        <v>11</v>
      </c>
      <c r="K16" s="260">
        <v>136.36363636363637</v>
      </c>
      <c r="L16" s="125">
        <v>1</v>
      </c>
      <c r="M16" s="260">
        <v>0</v>
      </c>
      <c r="N16" s="125">
        <v>1</v>
      </c>
      <c r="O16" s="260">
        <v>0</v>
      </c>
      <c r="Q16" s="262">
        <v>6.1698742667765494</v>
      </c>
      <c r="V16" s="60" t="e">
        <v>#REF!</v>
      </c>
      <c r="W16" s="60" t="e">
        <v>#REF!</v>
      </c>
    </row>
    <row r="17" spans="1:36" x14ac:dyDescent="0.25">
      <c r="A17" s="39" t="s" vm="10">
        <v>11</v>
      </c>
      <c r="B17" s="125" t="s">
        <v>208</v>
      </c>
      <c r="C17" s="222" t="s">
        <v>208</v>
      </c>
      <c r="D17" s="126" t="s">
        <v>208</v>
      </c>
      <c r="E17" s="260" t="s">
        <v>208</v>
      </c>
      <c r="F17" s="125" t="s">
        <v>208</v>
      </c>
      <c r="G17" s="260" t="s">
        <v>208</v>
      </c>
      <c r="H17" s="125" t="s">
        <v>208</v>
      </c>
      <c r="I17" s="260" t="s">
        <v>208</v>
      </c>
      <c r="J17" s="125" t="s">
        <v>208</v>
      </c>
      <c r="K17" s="260" t="s">
        <v>208</v>
      </c>
      <c r="L17" s="125" t="s">
        <v>208</v>
      </c>
      <c r="M17" s="260" t="s">
        <v>208</v>
      </c>
      <c r="N17" s="125" t="s">
        <v>208</v>
      </c>
      <c r="O17" s="260" t="s">
        <v>208</v>
      </c>
      <c r="Q17" s="262" t="s">
        <v>208</v>
      </c>
      <c r="V17" s="60" t="e">
        <v>#REF!</v>
      </c>
      <c r="W17" s="60" t="e">
        <v>#REF!</v>
      </c>
    </row>
    <row r="18" spans="1:36" x14ac:dyDescent="0.25">
      <c r="A18" s="39" t="s" vm="11">
        <v>12</v>
      </c>
      <c r="B18" s="125">
        <v>7</v>
      </c>
      <c r="C18" s="222" t="s">
        <v>199</v>
      </c>
      <c r="D18" s="126">
        <v>5</v>
      </c>
      <c r="E18" s="260">
        <v>0</v>
      </c>
      <c r="F18" s="125">
        <v>3</v>
      </c>
      <c r="G18" s="260">
        <v>0</v>
      </c>
      <c r="H18" s="125">
        <v>0</v>
      </c>
      <c r="I18" s="260">
        <v>0</v>
      </c>
      <c r="J18" s="125">
        <v>2</v>
      </c>
      <c r="K18" s="260">
        <v>0</v>
      </c>
      <c r="L18" s="125">
        <v>1</v>
      </c>
      <c r="M18" s="260">
        <v>0</v>
      </c>
      <c r="N18" s="125">
        <v>1</v>
      </c>
      <c r="O18" s="260">
        <v>0</v>
      </c>
      <c r="Q18" s="262">
        <v>3.3868372987553372</v>
      </c>
      <c r="V18" s="60" t="e">
        <v>#REF!</v>
      </c>
      <c r="W18" s="60" t="e">
        <v>#REF!</v>
      </c>
    </row>
    <row r="19" spans="1:36" x14ac:dyDescent="0.25">
      <c r="A19" s="39" t="s" vm="13">
        <v>14</v>
      </c>
      <c r="B19" s="125" t="s">
        <v>290</v>
      </c>
      <c r="C19" s="222" t="s">
        <v>290</v>
      </c>
      <c r="D19" s="126" t="s">
        <v>290</v>
      </c>
      <c r="E19" s="260" t="s">
        <v>290</v>
      </c>
      <c r="F19" s="125" t="s">
        <v>290</v>
      </c>
      <c r="G19" s="260" t="s">
        <v>290</v>
      </c>
      <c r="H19" s="125" t="s">
        <v>290</v>
      </c>
      <c r="I19" s="260" t="s">
        <v>290</v>
      </c>
      <c r="J19" s="125" t="s">
        <v>290</v>
      </c>
      <c r="K19" s="260" t="s">
        <v>290</v>
      </c>
      <c r="L19" s="125" t="s">
        <v>290</v>
      </c>
      <c r="M19" s="260" t="s">
        <v>290</v>
      </c>
      <c r="N19" s="125" t="s">
        <v>290</v>
      </c>
      <c r="O19" s="260" t="s">
        <v>290</v>
      </c>
      <c r="Q19" s="262" t="s">
        <v>290</v>
      </c>
      <c r="V19" s="60" t="e">
        <v>#REF!</v>
      </c>
      <c r="W19" s="60" t="e">
        <v>#REF!</v>
      </c>
    </row>
    <row r="20" spans="1:36" x14ac:dyDescent="0.25">
      <c r="A20" s="39" t="s" vm="14">
        <v>15</v>
      </c>
      <c r="B20" s="125" t="s">
        <v>290</v>
      </c>
      <c r="C20" s="222" t="s">
        <v>290</v>
      </c>
      <c r="D20" s="126" t="s">
        <v>290</v>
      </c>
      <c r="E20" s="260" t="s">
        <v>290</v>
      </c>
      <c r="F20" s="125" t="s">
        <v>290</v>
      </c>
      <c r="G20" s="260" t="s">
        <v>290</v>
      </c>
      <c r="H20" s="125" t="s">
        <v>290</v>
      </c>
      <c r="I20" s="260" t="s">
        <v>290</v>
      </c>
      <c r="J20" s="125" t="s">
        <v>290</v>
      </c>
      <c r="K20" s="260" t="s">
        <v>290</v>
      </c>
      <c r="L20" s="125" t="s">
        <v>290</v>
      </c>
      <c r="M20" s="260" t="s">
        <v>290</v>
      </c>
      <c r="N20" s="125" t="s">
        <v>290</v>
      </c>
      <c r="O20" s="260" t="s">
        <v>290</v>
      </c>
      <c r="Q20" s="262" t="s">
        <v>290</v>
      </c>
      <c r="V20" s="60" t="e">
        <v>#REF!</v>
      </c>
      <c r="W20" s="60" t="e">
        <v>#REF!</v>
      </c>
    </row>
    <row r="21" spans="1:36" x14ac:dyDescent="0.25">
      <c r="A21" s="39" t="s" vm="17">
        <v>18</v>
      </c>
      <c r="B21" s="125" t="s">
        <v>290</v>
      </c>
      <c r="C21" s="222" t="s">
        <v>290</v>
      </c>
      <c r="D21" s="126" t="s">
        <v>290</v>
      </c>
      <c r="E21" s="260" t="s">
        <v>290</v>
      </c>
      <c r="F21" s="125" t="s">
        <v>290</v>
      </c>
      <c r="G21" s="260" t="s">
        <v>290</v>
      </c>
      <c r="H21" s="125" t="s">
        <v>290</v>
      </c>
      <c r="I21" s="260" t="s">
        <v>290</v>
      </c>
      <c r="J21" s="125" t="s">
        <v>290</v>
      </c>
      <c r="K21" s="260" t="s">
        <v>290</v>
      </c>
      <c r="L21" s="125" t="s">
        <v>290</v>
      </c>
      <c r="M21" s="260" t="s">
        <v>290</v>
      </c>
      <c r="N21" s="125" t="s">
        <v>290</v>
      </c>
      <c r="O21" s="260" t="s">
        <v>290</v>
      </c>
      <c r="Q21" s="262" t="s">
        <v>290</v>
      </c>
      <c r="V21" s="60" t="e">
        <v>#REF!</v>
      </c>
      <c r="W21" s="60" t="e">
        <v>#REF!</v>
      </c>
    </row>
    <row r="22" spans="1:36" x14ac:dyDescent="0.25">
      <c r="A22" s="39" t="s">
        <v>214</v>
      </c>
      <c r="B22" s="125">
        <v>10</v>
      </c>
      <c r="C22" s="222" t="s">
        <v>199</v>
      </c>
      <c r="D22" s="126">
        <v>8</v>
      </c>
      <c r="E22" s="260">
        <v>625</v>
      </c>
      <c r="F22" s="125">
        <v>3</v>
      </c>
      <c r="G22" s="260">
        <v>0</v>
      </c>
      <c r="H22" s="125">
        <v>2</v>
      </c>
      <c r="I22" s="260">
        <v>0</v>
      </c>
      <c r="J22" s="125">
        <v>3</v>
      </c>
      <c r="K22" s="260">
        <v>1666.6666666666667</v>
      </c>
      <c r="L22" s="125">
        <v>2</v>
      </c>
      <c r="M22" s="260">
        <v>0</v>
      </c>
      <c r="N22" s="125">
        <v>0</v>
      </c>
      <c r="O22" s="260">
        <v>0</v>
      </c>
      <c r="Q22" s="262">
        <v>6.0355675998660105</v>
      </c>
      <c r="V22" s="60" t="e">
        <v>#REF!</v>
      </c>
      <c r="W22" s="60" t="e">
        <v>#REF!</v>
      </c>
    </row>
    <row r="23" spans="1:36" x14ac:dyDescent="0.25">
      <c r="A23" s="39" t="s" vm="19">
        <v>20</v>
      </c>
      <c r="B23" s="125">
        <v>16</v>
      </c>
      <c r="C23" s="222" t="s">
        <v>199</v>
      </c>
      <c r="D23" s="126">
        <v>14</v>
      </c>
      <c r="E23" s="260">
        <v>109261.35714285714</v>
      </c>
      <c r="F23" s="125">
        <v>5</v>
      </c>
      <c r="G23" s="260">
        <v>0</v>
      </c>
      <c r="H23" s="125">
        <v>1</v>
      </c>
      <c r="I23" s="260">
        <v>25000</v>
      </c>
      <c r="J23" s="125">
        <v>8</v>
      </c>
      <c r="K23" s="260">
        <v>188082.375</v>
      </c>
      <c r="L23" s="125">
        <v>0</v>
      </c>
      <c r="M23" s="260">
        <v>0</v>
      </c>
      <c r="N23" s="125">
        <v>2</v>
      </c>
      <c r="O23" s="260">
        <v>0</v>
      </c>
      <c r="Q23" s="262">
        <v>9.4896355386850928</v>
      </c>
      <c r="V23" s="60" t="e">
        <v>#REF!</v>
      </c>
      <c r="W23" s="60" t="e">
        <v>#REF!</v>
      </c>
    </row>
    <row r="24" spans="1:36" x14ac:dyDescent="0.25">
      <c r="A24" s="39" t="s" vm="20">
        <v>21</v>
      </c>
      <c r="B24" s="125">
        <v>14</v>
      </c>
      <c r="C24" s="222" t="s">
        <v>199</v>
      </c>
      <c r="D24" s="126">
        <v>9</v>
      </c>
      <c r="E24" s="260">
        <v>111633.11111111111</v>
      </c>
      <c r="F24" s="125">
        <v>3</v>
      </c>
      <c r="G24" s="260">
        <v>0</v>
      </c>
      <c r="H24" s="125">
        <v>2</v>
      </c>
      <c r="I24" s="260">
        <v>374850</v>
      </c>
      <c r="J24" s="125">
        <v>4</v>
      </c>
      <c r="K24" s="260">
        <v>63749.5</v>
      </c>
      <c r="L24" s="125">
        <v>1</v>
      </c>
      <c r="M24" s="260">
        <v>0</v>
      </c>
      <c r="N24" s="125">
        <v>4</v>
      </c>
      <c r="O24" s="260">
        <v>0</v>
      </c>
      <c r="Q24" s="262">
        <v>10.787278716313832</v>
      </c>
      <c r="V24" s="60" t="e">
        <v>#REF!</v>
      </c>
      <c r="W24" s="60" t="e">
        <v>#REF!</v>
      </c>
    </row>
    <row r="25" spans="1:36" s="86" customFormat="1" ht="15.75" thickBot="1" x14ac:dyDescent="0.3">
      <c r="A25" s="122" t="s">
        <v>101</v>
      </c>
      <c r="B25" s="128">
        <v>120</v>
      </c>
      <c r="C25" s="223" t="s">
        <v>199</v>
      </c>
      <c r="D25" s="129">
        <v>98</v>
      </c>
      <c r="E25" s="261">
        <v>30769.34693877551</v>
      </c>
      <c r="F25" s="128">
        <v>27</v>
      </c>
      <c r="G25" s="261">
        <v>0</v>
      </c>
      <c r="H25" s="128">
        <v>13</v>
      </c>
      <c r="I25" s="261">
        <v>95602.846153846156</v>
      </c>
      <c r="J25" s="128">
        <v>58</v>
      </c>
      <c r="K25" s="261">
        <v>30561.362068965518</v>
      </c>
      <c r="L25" s="128">
        <v>8</v>
      </c>
      <c r="M25" s="261">
        <v>0</v>
      </c>
      <c r="N25" s="128">
        <v>14</v>
      </c>
      <c r="O25" s="261">
        <v>0</v>
      </c>
      <c r="Q25" s="263">
        <v>7.1209073697534118</v>
      </c>
      <c r="R25"/>
    </row>
    <row r="26" spans="1:36" ht="15.75" thickTop="1" x14ac:dyDescent="0.25"/>
    <row r="29" spans="1:36" ht="30" customHeight="1" x14ac:dyDescent="0.25">
      <c r="A29" s="307" t="s">
        <v>31</v>
      </c>
      <c r="B29" s="310" t="s">
        <v>45</v>
      </c>
      <c r="C29" s="311"/>
      <c r="D29" s="312" t="s">
        <v>47</v>
      </c>
      <c r="E29" s="306"/>
      <c r="F29" s="313" t="s">
        <v>51</v>
      </c>
      <c r="G29" s="314"/>
      <c r="H29" s="313" t="s">
        <v>53</v>
      </c>
      <c r="I29" s="314"/>
      <c r="J29" s="313" t="s">
        <v>105</v>
      </c>
      <c r="K29" s="314"/>
      <c r="L29" s="305" t="s">
        <v>49</v>
      </c>
      <c r="M29" s="306"/>
      <c r="N29" s="305" t="s">
        <v>184</v>
      </c>
      <c r="O29" s="306"/>
      <c r="Q29" s="221" t="s">
        <v>250</v>
      </c>
      <c r="V29" s="57" t="s">
        <v>112</v>
      </c>
      <c r="W29" s="178" t="s">
        <v>113</v>
      </c>
      <c r="Y29" s="20"/>
      <c r="AA29" s="4"/>
    </row>
    <row r="30" spans="1:36" ht="30" x14ac:dyDescent="0.25">
      <c r="A30" s="309"/>
      <c r="B30" s="127" t="s">
        <v>46</v>
      </c>
      <c r="C30" s="172" t="s">
        <v>220</v>
      </c>
      <c r="D30" s="173" t="s">
        <v>46</v>
      </c>
      <c r="E30" s="174" t="s">
        <v>220</v>
      </c>
      <c r="F30" s="175" t="s">
        <v>46</v>
      </c>
      <c r="G30" s="176" t="s">
        <v>220</v>
      </c>
      <c r="H30" s="175" t="s">
        <v>46</v>
      </c>
      <c r="I30" s="176" t="s">
        <v>220</v>
      </c>
      <c r="J30" s="175" t="s">
        <v>46</v>
      </c>
      <c r="K30" s="176" t="s">
        <v>220</v>
      </c>
      <c r="L30" s="177" t="s">
        <v>46</v>
      </c>
      <c r="M30" s="174" t="s">
        <v>220</v>
      </c>
      <c r="N30" s="177" t="s">
        <v>46</v>
      </c>
      <c r="O30" s="174" t="s">
        <v>220</v>
      </c>
      <c r="Q30" s="220" t="s">
        <v>249</v>
      </c>
      <c r="V30" s="59"/>
      <c r="W30" s="59"/>
      <c r="X30" s="21"/>
      <c r="Y30" s="21"/>
      <c r="AC30" s="179"/>
      <c r="AD30" s="179"/>
      <c r="AE30" s="300"/>
      <c r="AF30" s="300"/>
      <c r="AG30" s="179"/>
      <c r="AH30" s="179"/>
      <c r="AI30" s="179"/>
      <c r="AJ30" s="179"/>
    </row>
    <row r="31" spans="1:36" x14ac:dyDescent="0.25">
      <c r="A31" s="39" t="s">
        <v>212</v>
      </c>
      <c r="B31" s="125">
        <v>40</v>
      </c>
      <c r="C31" s="222" t="s">
        <v>199</v>
      </c>
      <c r="D31" s="126">
        <v>28</v>
      </c>
      <c r="E31" s="260">
        <v>6785.7142857142853</v>
      </c>
      <c r="F31" s="125">
        <v>10</v>
      </c>
      <c r="G31" s="260">
        <v>0</v>
      </c>
      <c r="H31" s="125">
        <v>5</v>
      </c>
      <c r="I31" s="260">
        <v>0</v>
      </c>
      <c r="J31" s="125">
        <v>13</v>
      </c>
      <c r="K31" s="260">
        <v>14615.384615384615</v>
      </c>
      <c r="L31" s="125">
        <v>1</v>
      </c>
      <c r="M31" s="260">
        <v>0</v>
      </c>
      <c r="N31" s="125">
        <v>11</v>
      </c>
      <c r="O31" s="260">
        <v>0</v>
      </c>
      <c r="Q31" s="262">
        <v>42.536674589122306</v>
      </c>
    </row>
    <row r="32" spans="1:36" x14ac:dyDescent="0.25">
      <c r="A32" s="39" t="s" vm="1">
        <v>2</v>
      </c>
      <c r="B32" s="125" t="s">
        <v>290</v>
      </c>
      <c r="C32" s="222" t="s">
        <v>290</v>
      </c>
      <c r="D32" s="126" t="s">
        <v>290</v>
      </c>
      <c r="E32" s="260" t="s">
        <v>290</v>
      </c>
      <c r="F32" s="125" t="s">
        <v>290</v>
      </c>
      <c r="G32" s="260" t="s">
        <v>290</v>
      </c>
      <c r="H32" s="125" t="s">
        <v>290</v>
      </c>
      <c r="I32" s="260" t="s">
        <v>290</v>
      </c>
      <c r="J32" s="125" t="s">
        <v>290</v>
      </c>
      <c r="K32" s="260" t="s">
        <v>290</v>
      </c>
      <c r="L32" s="125" t="s">
        <v>290</v>
      </c>
      <c r="M32" s="260" t="s">
        <v>290</v>
      </c>
      <c r="N32" s="125" t="s">
        <v>290</v>
      </c>
      <c r="O32" s="260" t="s">
        <v>290</v>
      </c>
      <c r="Q32" s="262" t="s">
        <v>290</v>
      </c>
    </row>
    <row r="33" spans="1:17" x14ac:dyDescent="0.25">
      <c r="A33" s="39" t="s" vm="2">
        <v>3</v>
      </c>
      <c r="B33" s="125">
        <v>125</v>
      </c>
      <c r="C33" s="222" t="s">
        <v>199</v>
      </c>
      <c r="D33" s="126">
        <v>87</v>
      </c>
      <c r="E33" s="260">
        <v>11112.80459770115</v>
      </c>
      <c r="F33" s="125">
        <v>36</v>
      </c>
      <c r="G33" s="260">
        <v>0</v>
      </c>
      <c r="H33" s="125">
        <v>4</v>
      </c>
      <c r="I33" s="260">
        <v>143666</v>
      </c>
      <c r="J33" s="125">
        <v>47</v>
      </c>
      <c r="K33" s="260">
        <v>8343.6170212765956</v>
      </c>
      <c r="L33" s="125">
        <v>11</v>
      </c>
      <c r="M33" s="260">
        <v>0</v>
      </c>
      <c r="N33" s="125">
        <v>27</v>
      </c>
      <c r="O33" s="260">
        <v>0</v>
      </c>
      <c r="Q33" s="262">
        <v>71.48923515097097</v>
      </c>
    </row>
    <row r="34" spans="1:17" x14ac:dyDescent="0.25">
      <c r="A34" s="39" t="s">
        <v>282</v>
      </c>
      <c r="B34" s="125">
        <v>36</v>
      </c>
      <c r="C34" s="222" t="s">
        <v>199</v>
      </c>
      <c r="D34" s="126">
        <v>25</v>
      </c>
      <c r="E34" s="260">
        <v>15257</v>
      </c>
      <c r="F34" s="125">
        <v>12</v>
      </c>
      <c r="G34" s="260">
        <v>0</v>
      </c>
      <c r="H34" s="125">
        <v>5</v>
      </c>
      <c r="I34" s="260">
        <v>14285</v>
      </c>
      <c r="J34" s="125">
        <v>8</v>
      </c>
      <c r="K34" s="260">
        <v>38750</v>
      </c>
      <c r="L34" s="125">
        <v>0</v>
      </c>
      <c r="M34" s="260">
        <v>0</v>
      </c>
      <c r="N34" s="125">
        <v>11</v>
      </c>
      <c r="O34" s="260">
        <v>0</v>
      </c>
      <c r="Q34" s="262">
        <v>48.009601920384078</v>
      </c>
    </row>
    <row r="35" spans="1:17" x14ac:dyDescent="0.25">
      <c r="A35" s="39" t="s">
        <v>207</v>
      </c>
      <c r="B35" s="125" t="s">
        <v>208</v>
      </c>
      <c r="C35" s="222" t="s">
        <v>208</v>
      </c>
      <c r="D35" s="126" t="s">
        <v>208</v>
      </c>
      <c r="E35" s="260" t="s">
        <v>208</v>
      </c>
      <c r="F35" s="125" t="s">
        <v>208</v>
      </c>
      <c r="G35" s="260" t="s">
        <v>208</v>
      </c>
      <c r="H35" s="125" t="s">
        <v>208</v>
      </c>
      <c r="I35" s="260" t="s">
        <v>208</v>
      </c>
      <c r="J35" s="125" t="s">
        <v>208</v>
      </c>
      <c r="K35" s="260" t="s">
        <v>208</v>
      </c>
      <c r="L35" s="125" t="s">
        <v>208</v>
      </c>
      <c r="M35" s="260" t="s">
        <v>208</v>
      </c>
      <c r="N35" s="125" t="s">
        <v>208</v>
      </c>
      <c r="O35" s="260" t="s">
        <v>208</v>
      </c>
      <c r="Q35" s="262" t="s">
        <v>208</v>
      </c>
    </row>
    <row r="36" spans="1:17" x14ac:dyDescent="0.25">
      <c r="A36" s="39" t="s" vm="4">
        <v>5</v>
      </c>
      <c r="B36" s="125">
        <v>20</v>
      </c>
      <c r="C36" s="222" t="s">
        <v>199</v>
      </c>
      <c r="D36" s="126">
        <v>15</v>
      </c>
      <c r="E36" s="260">
        <v>205.2</v>
      </c>
      <c r="F36" s="125">
        <v>0</v>
      </c>
      <c r="G36" s="260">
        <v>0</v>
      </c>
      <c r="H36" s="125">
        <v>6</v>
      </c>
      <c r="I36" s="260">
        <v>0</v>
      </c>
      <c r="J36" s="125">
        <v>9</v>
      </c>
      <c r="K36" s="260">
        <v>342</v>
      </c>
      <c r="L36" s="125">
        <v>1</v>
      </c>
      <c r="M36" s="260">
        <v>0</v>
      </c>
      <c r="N36" s="125">
        <v>4</v>
      </c>
      <c r="O36" s="260">
        <v>0</v>
      </c>
      <c r="Q36" s="262">
        <v>51.846379178494118</v>
      </c>
    </row>
    <row r="37" spans="1:17" x14ac:dyDescent="0.25">
      <c r="A37" s="39" t="s" vm="5">
        <v>6</v>
      </c>
      <c r="B37" s="125" t="s">
        <v>290</v>
      </c>
      <c r="C37" s="222" t="s">
        <v>290</v>
      </c>
      <c r="D37" s="126" t="s">
        <v>290</v>
      </c>
      <c r="E37" s="260" t="s">
        <v>290</v>
      </c>
      <c r="F37" s="125" t="s">
        <v>290</v>
      </c>
      <c r="G37" s="260" t="s">
        <v>290</v>
      </c>
      <c r="H37" s="125" t="s">
        <v>290</v>
      </c>
      <c r="I37" s="260" t="s">
        <v>290</v>
      </c>
      <c r="J37" s="125" t="s">
        <v>290</v>
      </c>
      <c r="K37" s="260" t="s">
        <v>290</v>
      </c>
      <c r="L37" s="125" t="s">
        <v>290</v>
      </c>
      <c r="M37" s="260" t="s">
        <v>290</v>
      </c>
      <c r="N37" s="125" t="s">
        <v>290</v>
      </c>
      <c r="O37" s="260" t="s">
        <v>290</v>
      </c>
      <c r="Q37" s="262" t="s">
        <v>290</v>
      </c>
    </row>
    <row r="38" spans="1:17" x14ac:dyDescent="0.25">
      <c r="A38" s="39" t="s" vm="6">
        <v>7</v>
      </c>
      <c r="B38" s="125" t="s">
        <v>290</v>
      </c>
      <c r="C38" s="222" t="s">
        <v>290</v>
      </c>
      <c r="D38" s="126" t="s">
        <v>290</v>
      </c>
      <c r="E38" s="260" t="s">
        <v>290</v>
      </c>
      <c r="F38" s="125" t="s">
        <v>290</v>
      </c>
      <c r="G38" s="260" t="s">
        <v>290</v>
      </c>
      <c r="H38" s="125" t="s">
        <v>290</v>
      </c>
      <c r="I38" s="260" t="s">
        <v>290</v>
      </c>
      <c r="J38" s="125" t="s">
        <v>290</v>
      </c>
      <c r="K38" s="260" t="s">
        <v>290</v>
      </c>
      <c r="L38" s="125" t="s">
        <v>290</v>
      </c>
      <c r="M38" s="260" t="s">
        <v>290</v>
      </c>
      <c r="N38" s="125" t="s">
        <v>290</v>
      </c>
      <c r="O38" s="260" t="s">
        <v>290</v>
      </c>
      <c r="Q38" s="262" t="s">
        <v>290</v>
      </c>
    </row>
    <row r="39" spans="1:17" x14ac:dyDescent="0.25">
      <c r="A39" s="39" t="s" vm="7">
        <v>8</v>
      </c>
      <c r="B39" s="125" t="s">
        <v>290</v>
      </c>
      <c r="C39" s="222" t="s">
        <v>290</v>
      </c>
      <c r="D39" s="126" t="s">
        <v>290</v>
      </c>
      <c r="E39" s="260" t="s">
        <v>290</v>
      </c>
      <c r="F39" s="125" t="s">
        <v>290</v>
      </c>
      <c r="G39" s="260" t="s">
        <v>290</v>
      </c>
      <c r="H39" s="125" t="s">
        <v>290</v>
      </c>
      <c r="I39" s="260" t="s">
        <v>290</v>
      </c>
      <c r="J39" s="125" t="s">
        <v>290</v>
      </c>
      <c r="K39" s="260" t="s">
        <v>290</v>
      </c>
      <c r="L39" s="125" t="s">
        <v>290</v>
      </c>
      <c r="M39" s="260" t="s">
        <v>290</v>
      </c>
      <c r="N39" s="125" t="s">
        <v>290</v>
      </c>
      <c r="O39" s="260" t="s">
        <v>290</v>
      </c>
      <c r="Q39" s="262" t="s">
        <v>290</v>
      </c>
    </row>
    <row r="40" spans="1:17" x14ac:dyDescent="0.25">
      <c r="A40" s="39" t="s">
        <v>213</v>
      </c>
      <c r="B40" s="125">
        <v>0</v>
      </c>
      <c r="C40" s="222" t="s">
        <v>199</v>
      </c>
      <c r="D40" s="126">
        <v>0</v>
      </c>
      <c r="E40" s="260">
        <v>0</v>
      </c>
      <c r="F40" s="125">
        <v>0</v>
      </c>
      <c r="G40" s="260">
        <v>0</v>
      </c>
      <c r="H40" s="125">
        <v>0</v>
      </c>
      <c r="I40" s="260">
        <v>0</v>
      </c>
      <c r="J40" s="125">
        <v>0</v>
      </c>
      <c r="K40" s="260">
        <v>0</v>
      </c>
      <c r="L40" s="125">
        <v>0</v>
      </c>
      <c r="M40" s="260">
        <v>0</v>
      </c>
      <c r="N40" s="125">
        <v>0</v>
      </c>
      <c r="O40" s="260">
        <v>0</v>
      </c>
      <c r="Q40" s="262">
        <v>0</v>
      </c>
    </row>
    <row r="41" spans="1:17" x14ac:dyDescent="0.25">
      <c r="A41" s="39" t="s" vm="8">
        <v>9</v>
      </c>
      <c r="B41" s="125">
        <v>0</v>
      </c>
      <c r="C41" s="222" t="s">
        <v>199</v>
      </c>
      <c r="D41" s="126">
        <v>0</v>
      </c>
      <c r="E41" s="260">
        <v>0</v>
      </c>
      <c r="F41" s="125">
        <v>0</v>
      </c>
      <c r="G41" s="260">
        <v>0</v>
      </c>
      <c r="H41" s="125">
        <v>0</v>
      </c>
      <c r="I41" s="260">
        <v>0</v>
      </c>
      <c r="J41" s="125">
        <v>0</v>
      </c>
      <c r="K41" s="260">
        <v>0</v>
      </c>
      <c r="L41" s="125">
        <v>0</v>
      </c>
      <c r="M41" s="260">
        <v>0</v>
      </c>
      <c r="N41" s="125">
        <v>0</v>
      </c>
      <c r="O41" s="260">
        <v>0</v>
      </c>
      <c r="Q41" s="262">
        <v>0</v>
      </c>
    </row>
    <row r="42" spans="1:17" x14ac:dyDescent="0.25">
      <c r="A42" s="39" t="s" vm="9">
        <v>10</v>
      </c>
      <c r="B42" s="125">
        <v>51</v>
      </c>
      <c r="C42" s="222" t="s">
        <v>199</v>
      </c>
      <c r="D42" s="126">
        <v>32</v>
      </c>
      <c r="E42" s="260">
        <v>20081.21875</v>
      </c>
      <c r="F42" s="125">
        <v>10</v>
      </c>
      <c r="G42" s="260">
        <v>0</v>
      </c>
      <c r="H42" s="125">
        <v>5</v>
      </c>
      <c r="I42" s="260">
        <v>0</v>
      </c>
      <c r="J42" s="125">
        <v>17</v>
      </c>
      <c r="K42" s="260">
        <v>37799.941176470587</v>
      </c>
      <c r="L42" s="125">
        <v>1</v>
      </c>
      <c r="M42" s="260">
        <v>0</v>
      </c>
      <c r="N42" s="125">
        <v>18</v>
      </c>
      <c r="O42" s="260">
        <v>0</v>
      </c>
      <c r="Q42" s="262">
        <v>41.630614010742327</v>
      </c>
    </row>
    <row r="43" spans="1:17" x14ac:dyDescent="0.25">
      <c r="A43" s="39" t="s" vm="10">
        <v>11</v>
      </c>
      <c r="B43" s="125" t="s">
        <v>208</v>
      </c>
      <c r="C43" s="222" t="s">
        <v>208</v>
      </c>
      <c r="D43" s="126" t="s">
        <v>208</v>
      </c>
      <c r="E43" s="260" t="s">
        <v>208</v>
      </c>
      <c r="F43" s="125" t="s">
        <v>208</v>
      </c>
      <c r="G43" s="260" t="s">
        <v>208</v>
      </c>
      <c r="H43" s="125" t="s">
        <v>208</v>
      </c>
      <c r="I43" s="260" t="s">
        <v>208</v>
      </c>
      <c r="J43" s="125" t="s">
        <v>208</v>
      </c>
      <c r="K43" s="260" t="s">
        <v>208</v>
      </c>
      <c r="L43" s="125" t="s">
        <v>208</v>
      </c>
      <c r="M43" s="260" t="s">
        <v>208</v>
      </c>
      <c r="N43" s="125" t="s">
        <v>208</v>
      </c>
      <c r="O43" s="260" t="s">
        <v>208</v>
      </c>
      <c r="Q43" s="262" t="s">
        <v>208</v>
      </c>
    </row>
    <row r="44" spans="1:17" x14ac:dyDescent="0.25">
      <c r="A44" s="39" t="s" vm="11">
        <v>12</v>
      </c>
      <c r="B44" s="125">
        <v>83</v>
      </c>
      <c r="C44" s="222" t="s">
        <v>199</v>
      </c>
      <c r="D44" s="126">
        <v>56</v>
      </c>
      <c r="E44" s="260">
        <v>98490.357142857145</v>
      </c>
      <c r="F44" s="125">
        <v>30</v>
      </c>
      <c r="G44" s="260">
        <v>0</v>
      </c>
      <c r="H44" s="125">
        <v>6</v>
      </c>
      <c r="I44" s="260">
        <v>575052.5</v>
      </c>
      <c r="J44" s="125">
        <v>20</v>
      </c>
      <c r="K44" s="260">
        <v>103257.25</v>
      </c>
      <c r="L44" s="125">
        <v>5</v>
      </c>
      <c r="M44" s="260">
        <v>0</v>
      </c>
      <c r="N44" s="125">
        <v>22</v>
      </c>
      <c r="O44" s="260">
        <v>0</v>
      </c>
      <c r="Q44" s="262">
        <v>83.624676332201545</v>
      </c>
    </row>
    <row r="45" spans="1:17" x14ac:dyDescent="0.25">
      <c r="A45" s="39" t="s" vm="13">
        <v>14</v>
      </c>
      <c r="B45" s="125" t="s">
        <v>290</v>
      </c>
      <c r="C45" s="222" t="s">
        <v>290</v>
      </c>
      <c r="D45" s="126" t="s">
        <v>290</v>
      </c>
      <c r="E45" s="260" t="s">
        <v>290</v>
      </c>
      <c r="F45" s="125" t="s">
        <v>290</v>
      </c>
      <c r="G45" s="260" t="s">
        <v>290</v>
      </c>
      <c r="H45" s="125" t="s">
        <v>290</v>
      </c>
      <c r="I45" s="260" t="s">
        <v>290</v>
      </c>
      <c r="J45" s="125" t="s">
        <v>290</v>
      </c>
      <c r="K45" s="260" t="s">
        <v>290</v>
      </c>
      <c r="L45" s="125" t="s">
        <v>290</v>
      </c>
      <c r="M45" s="260" t="s">
        <v>290</v>
      </c>
      <c r="N45" s="125" t="s">
        <v>290</v>
      </c>
      <c r="O45" s="260" t="s">
        <v>290</v>
      </c>
      <c r="Q45" s="262" t="s">
        <v>290</v>
      </c>
    </row>
    <row r="46" spans="1:17" x14ac:dyDescent="0.25">
      <c r="A46" s="39" t="s" vm="14">
        <v>15</v>
      </c>
      <c r="B46" s="125" t="s">
        <v>290</v>
      </c>
      <c r="C46" s="222" t="s">
        <v>290</v>
      </c>
      <c r="D46" s="126" t="s">
        <v>290</v>
      </c>
      <c r="E46" s="260" t="s">
        <v>290</v>
      </c>
      <c r="F46" s="125" t="s">
        <v>290</v>
      </c>
      <c r="G46" s="260" t="s">
        <v>290</v>
      </c>
      <c r="H46" s="125" t="s">
        <v>290</v>
      </c>
      <c r="I46" s="260" t="s">
        <v>290</v>
      </c>
      <c r="J46" s="125" t="s">
        <v>290</v>
      </c>
      <c r="K46" s="260" t="s">
        <v>290</v>
      </c>
      <c r="L46" s="125" t="s">
        <v>290</v>
      </c>
      <c r="M46" s="260" t="s">
        <v>290</v>
      </c>
      <c r="N46" s="125" t="s">
        <v>290</v>
      </c>
      <c r="O46" s="260" t="s">
        <v>290</v>
      </c>
      <c r="Q46" s="262" t="s">
        <v>290</v>
      </c>
    </row>
    <row r="47" spans="1:17" x14ac:dyDescent="0.25">
      <c r="A47" s="39" t="s" vm="17">
        <v>18</v>
      </c>
      <c r="B47" s="125" t="s">
        <v>290</v>
      </c>
      <c r="C47" s="222" t="s">
        <v>290</v>
      </c>
      <c r="D47" s="126" t="s">
        <v>290</v>
      </c>
      <c r="E47" s="260" t="s">
        <v>290</v>
      </c>
      <c r="F47" s="125" t="s">
        <v>290</v>
      </c>
      <c r="G47" s="260" t="s">
        <v>290</v>
      </c>
      <c r="H47" s="125" t="s">
        <v>290</v>
      </c>
      <c r="I47" s="260" t="s">
        <v>290</v>
      </c>
      <c r="J47" s="125" t="s">
        <v>290</v>
      </c>
      <c r="K47" s="260" t="s">
        <v>290</v>
      </c>
      <c r="L47" s="125" t="s">
        <v>290</v>
      </c>
      <c r="M47" s="260" t="s">
        <v>290</v>
      </c>
      <c r="N47" s="125" t="s">
        <v>290</v>
      </c>
      <c r="O47" s="260" t="s">
        <v>290</v>
      </c>
      <c r="Q47" s="262" t="s">
        <v>290</v>
      </c>
    </row>
    <row r="48" spans="1:17" x14ac:dyDescent="0.25">
      <c r="A48" s="39" t="s">
        <v>214</v>
      </c>
      <c r="B48" s="125">
        <v>40</v>
      </c>
      <c r="C48" s="222" t="s">
        <v>199</v>
      </c>
      <c r="D48" s="126">
        <v>23</v>
      </c>
      <c r="E48" s="260">
        <v>44361.782608695656</v>
      </c>
      <c r="F48" s="125">
        <v>9</v>
      </c>
      <c r="G48" s="260">
        <v>0</v>
      </c>
      <c r="H48" s="125">
        <v>5</v>
      </c>
      <c r="I48" s="260">
        <v>53464.2</v>
      </c>
      <c r="J48" s="125">
        <v>9</v>
      </c>
      <c r="K48" s="260">
        <v>83666.666666666672</v>
      </c>
      <c r="L48" s="125">
        <v>5</v>
      </c>
      <c r="M48" s="260">
        <v>0</v>
      </c>
      <c r="N48" s="125">
        <v>12</v>
      </c>
      <c r="O48" s="260">
        <v>0</v>
      </c>
      <c r="Q48" s="262">
        <v>33.04310473012044</v>
      </c>
    </row>
    <row r="49" spans="1:36" x14ac:dyDescent="0.25">
      <c r="A49" s="39" t="s" vm="19">
        <v>20</v>
      </c>
      <c r="B49" s="125">
        <v>78</v>
      </c>
      <c r="C49" s="222" t="s">
        <v>199</v>
      </c>
      <c r="D49" s="126">
        <v>60</v>
      </c>
      <c r="E49" s="260">
        <v>15858.65</v>
      </c>
      <c r="F49" s="125">
        <v>6</v>
      </c>
      <c r="G49" s="260">
        <v>0</v>
      </c>
      <c r="H49" s="125">
        <v>6</v>
      </c>
      <c r="I49" s="260">
        <v>0</v>
      </c>
      <c r="J49" s="125">
        <v>48</v>
      </c>
      <c r="K49" s="260">
        <v>19823.3125</v>
      </c>
      <c r="L49" s="125">
        <v>2</v>
      </c>
      <c r="M49" s="260">
        <v>0</v>
      </c>
      <c r="N49" s="125">
        <v>16</v>
      </c>
      <c r="O49" s="260">
        <v>0</v>
      </c>
      <c r="Q49" s="262">
        <v>65.512911502975385</v>
      </c>
    </row>
    <row r="50" spans="1:36" x14ac:dyDescent="0.25">
      <c r="A50" s="39" t="s" vm="20">
        <v>21</v>
      </c>
      <c r="B50" s="125">
        <v>24</v>
      </c>
      <c r="C50" s="222" t="s">
        <v>199</v>
      </c>
      <c r="D50" s="126">
        <v>15</v>
      </c>
      <c r="E50" s="260">
        <v>46388.73333333333</v>
      </c>
      <c r="F50" s="125">
        <v>2</v>
      </c>
      <c r="G50" s="260">
        <v>0</v>
      </c>
      <c r="H50" s="125">
        <v>2</v>
      </c>
      <c r="I50" s="260">
        <v>0</v>
      </c>
      <c r="J50" s="125">
        <v>11</v>
      </c>
      <c r="K50" s="260">
        <v>63257.36363636364</v>
      </c>
      <c r="L50" s="125">
        <v>1</v>
      </c>
      <c r="M50" s="260">
        <v>0</v>
      </c>
      <c r="N50" s="125">
        <v>8</v>
      </c>
      <c r="O50" s="260">
        <v>0</v>
      </c>
      <c r="Q50" s="262">
        <v>28.437535176638566</v>
      </c>
    </row>
    <row r="51" spans="1:36" s="86" customFormat="1" ht="15.75" thickBot="1" x14ac:dyDescent="0.3">
      <c r="A51" s="122" t="s">
        <v>101</v>
      </c>
      <c r="B51" s="128">
        <v>499</v>
      </c>
      <c r="C51" s="223" t="s">
        <v>199</v>
      </c>
      <c r="D51" s="129">
        <v>341</v>
      </c>
      <c r="E51" s="261">
        <v>30401.897360703813</v>
      </c>
      <c r="F51" s="128">
        <v>115</v>
      </c>
      <c r="G51" s="261">
        <v>0</v>
      </c>
      <c r="H51" s="128">
        <v>44</v>
      </c>
      <c r="I51" s="261">
        <v>99175.568181818177</v>
      </c>
      <c r="J51" s="128">
        <v>182</v>
      </c>
      <c r="K51" s="261">
        <v>32985.285714285717</v>
      </c>
      <c r="L51" s="128">
        <v>27</v>
      </c>
      <c r="M51" s="261">
        <v>0</v>
      </c>
      <c r="N51" s="128">
        <v>131</v>
      </c>
      <c r="O51" s="261">
        <v>0</v>
      </c>
      <c r="Q51" s="263">
        <v>50.797438343209478</v>
      </c>
      <c r="R51"/>
    </row>
    <row r="52" spans="1:36" ht="15.75" thickTop="1" x14ac:dyDescent="0.25"/>
    <row r="53" spans="1:36" s="14" customFormat="1" x14ac:dyDescent="0.25">
      <c r="A53" s="66"/>
      <c r="B53" s="66"/>
      <c r="C53" s="66"/>
      <c r="D53" s="66"/>
      <c r="E53" s="66"/>
      <c r="F53" s="66"/>
      <c r="G53" s="66"/>
      <c r="H53" s="66"/>
      <c r="I53" s="66"/>
      <c r="J53" s="66"/>
      <c r="K53" s="66"/>
      <c r="L53" s="66"/>
      <c r="M53" s="66"/>
      <c r="N53" s="66"/>
      <c r="O53" s="66"/>
      <c r="Q53" s="66"/>
    </row>
    <row r="55" spans="1:36" ht="30" customHeight="1" x14ac:dyDescent="0.25">
      <c r="A55" s="307" t="s">
        <v>32</v>
      </c>
      <c r="B55" s="310" t="s">
        <v>45</v>
      </c>
      <c r="C55" s="311"/>
      <c r="D55" s="312" t="s">
        <v>47</v>
      </c>
      <c r="E55" s="306"/>
      <c r="F55" s="313" t="s">
        <v>51</v>
      </c>
      <c r="G55" s="314"/>
      <c r="H55" s="313" t="s">
        <v>53</v>
      </c>
      <c r="I55" s="314"/>
      <c r="J55" s="313" t="s">
        <v>105</v>
      </c>
      <c r="K55" s="314"/>
      <c r="L55" s="305" t="s">
        <v>49</v>
      </c>
      <c r="M55" s="306"/>
      <c r="N55" s="305" t="s">
        <v>184</v>
      </c>
      <c r="O55" s="306"/>
      <c r="Q55" s="221" t="s">
        <v>250</v>
      </c>
      <c r="V55" s="57" t="s">
        <v>112</v>
      </c>
      <c r="W55" s="178" t="s">
        <v>113</v>
      </c>
      <c r="Y55" s="20"/>
      <c r="AA55" s="4"/>
    </row>
    <row r="56" spans="1:36" ht="30" x14ac:dyDescent="0.25">
      <c r="A56" s="309"/>
      <c r="B56" s="127" t="s">
        <v>46</v>
      </c>
      <c r="C56" s="172" t="s">
        <v>220</v>
      </c>
      <c r="D56" s="173" t="s">
        <v>46</v>
      </c>
      <c r="E56" s="174" t="s">
        <v>220</v>
      </c>
      <c r="F56" s="175" t="s">
        <v>46</v>
      </c>
      <c r="G56" s="176" t="s">
        <v>220</v>
      </c>
      <c r="H56" s="175" t="s">
        <v>46</v>
      </c>
      <c r="I56" s="176" t="s">
        <v>220</v>
      </c>
      <c r="J56" s="175" t="s">
        <v>46</v>
      </c>
      <c r="K56" s="176" t="s">
        <v>220</v>
      </c>
      <c r="L56" s="177" t="s">
        <v>46</v>
      </c>
      <c r="M56" s="174" t="s">
        <v>220</v>
      </c>
      <c r="N56" s="177" t="s">
        <v>46</v>
      </c>
      <c r="O56" s="174" t="s">
        <v>220</v>
      </c>
      <c r="Q56" s="220" t="s">
        <v>249</v>
      </c>
      <c r="V56" s="59"/>
      <c r="W56" s="59"/>
      <c r="X56" s="21"/>
      <c r="Y56" s="21"/>
      <c r="AC56" s="179"/>
      <c r="AD56" s="179"/>
      <c r="AE56" s="300"/>
      <c r="AF56" s="300"/>
      <c r="AG56" s="179"/>
      <c r="AH56" s="179"/>
      <c r="AI56" s="179"/>
      <c r="AJ56" s="179"/>
    </row>
    <row r="57" spans="1:36" x14ac:dyDescent="0.25">
      <c r="A57" s="39" t="s">
        <v>212</v>
      </c>
      <c r="B57" s="125">
        <v>33</v>
      </c>
      <c r="C57" s="222" t="s">
        <v>199</v>
      </c>
      <c r="D57" s="126">
        <v>30</v>
      </c>
      <c r="E57" s="260">
        <v>1616.6666666666667</v>
      </c>
      <c r="F57" s="125">
        <v>15</v>
      </c>
      <c r="G57" s="260">
        <v>0</v>
      </c>
      <c r="H57" s="125">
        <v>2</v>
      </c>
      <c r="I57" s="260">
        <v>0</v>
      </c>
      <c r="J57" s="125">
        <v>13</v>
      </c>
      <c r="K57" s="260">
        <v>3730.7692307692309</v>
      </c>
      <c r="L57" s="125">
        <v>0</v>
      </c>
      <c r="M57" s="260">
        <v>0</v>
      </c>
      <c r="N57" s="125">
        <v>3</v>
      </c>
      <c r="O57" s="260">
        <v>0</v>
      </c>
      <c r="Q57" s="262">
        <v>34.193524989767845</v>
      </c>
    </row>
    <row r="58" spans="1:36" x14ac:dyDescent="0.25">
      <c r="A58" s="39" t="s" vm="1">
        <v>2</v>
      </c>
      <c r="B58" s="251" t="s">
        <v>290</v>
      </c>
      <c r="C58" s="208" t="s">
        <v>290</v>
      </c>
      <c r="D58" s="252" t="s">
        <v>290</v>
      </c>
      <c r="E58" s="256" t="s">
        <v>290</v>
      </c>
      <c r="F58" s="251" t="s">
        <v>290</v>
      </c>
      <c r="G58" s="256" t="s">
        <v>290</v>
      </c>
      <c r="H58" s="251" t="s">
        <v>290</v>
      </c>
      <c r="I58" s="256" t="s">
        <v>290</v>
      </c>
      <c r="J58" s="251" t="s">
        <v>290</v>
      </c>
      <c r="K58" s="256" t="s">
        <v>290</v>
      </c>
      <c r="L58" s="251" t="s">
        <v>290</v>
      </c>
      <c r="M58" s="256" t="s">
        <v>290</v>
      </c>
      <c r="N58" s="251" t="s">
        <v>290</v>
      </c>
      <c r="O58" s="256" t="s">
        <v>290</v>
      </c>
      <c r="P58" s="205"/>
      <c r="Q58" s="264" t="s">
        <v>290</v>
      </c>
    </row>
    <row r="59" spans="1:36" x14ac:dyDescent="0.25">
      <c r="A59" s="39" t="s" vm="2">
        <v>3</v>
      </c>
      <c r="B59" s="251">
        <v>57</v>
      </c>
      <c r="C59" s="208" t="s">
        <v>199</v>
      </c>
      <c r="D59" s="252">
        <v>47</v>
      </c>
      <c r="E59" s="256">
        <v>58172.382978723406</v>
      </c>
      <c r="F59" s="251">
        <v>25</v>
      </c>
      <c r="G59" s="256">
        <v>0</v>
      </c>
      <c r="H59" s="251">
        <v>8</v>
      </c>
      <c r="I59" s="256">
        <v>203828</v>
      </c>
      <c r="J59" s="251">
        <v>14</v>
      </c>
      <c r="K59" s="256">
        <v>78819.857142857145</v>
      </c>
      <c r="L59" s="251">
        <v>2</v>
      </c>
      <c r="M59" s="256">
        <v>0</v>
      </c>
      <c r="N59" s="251">
        <v>8</v>
      </c>
      <c r="O59" s="256">
        <v>0</v>
      </c>
      <c r="P59" s="205"/>
      <c r="Q59" s="264">
        <v>92.110791506415424</v>
      </c>
    </row>
    <row r="60" spans="1:36" x14ac:dyDescent="0.25">
      <c r="A60" s="39" t="s">
        <v>282</v>
      </c>
      <c r="B60" s="251">
        <v>23</v>
      </c>
      <c r="C60" s="208" t="s">
        <v>199</v>
      </c>
      <c r="D60" s="252">
        <v>19</v>
      </c>
      <c r="E60" s="256">
        <v>0</v>
      </c>
      <c r="F60" s="251">
        <v>14</v>
      </c>
      <c r="G60" s="256">
        <v>0</v>
      </c>
      <c r="H60" s="251">
        <v>3</v>
      </c>
      <c r="I60" s="256">
        <v>0</v>
      </c>
      <c r="J60" s="251">
        <v>2</v>
      </c>
      <c r="K60" s="256">
        <v>0</v>
      </c>
      <c r="L60" s="251">
        <v>1</v>
      </c>
      <c r="M60" s="256">
        <v>0</v>
      </c>
      <c r="N60" s="251">
        <v>3</v>
      </c>
      <c r="O60" s="256">
        <v>0</v>
      </c>
      <c r="P60" s="205"/>
      <c r="Q60" s="264">
        <v>33.311608371352015</v>
      </c>
    </row>
    <row r="61" spans="1:36" x14ac:dyDescent="0.25">
      <c r="A61" s="39" t="s">
        <v>207</v>
      </c>
      <c r="B61" s="251">
        <v>1</v>
      </c>
      <c r="C61" s="208" t="s">
        <v>199</v>
      </c>
      <c r="D61" s="252">
        <v>1</v>
      </c>
      <c r="E61" s="256">
        <v>0</v>
      </c>
      <c r="F61" s="251">
        <v>0</v>
      </c>
      <c r="G61" s="256">
        <v>0</v>
      </c>
      <c r="H61" s="251">
        <v>0</v>
      </c>
      <c r="I61" s="256">
        <v>0</v>
      </c>
      <c r="J61" s="251">
        <v>1</v>
      </c>
      <c r="K61" s="256">
        <v>0</v>
      </c>
      <c r="L61" s="251">
        <v>0</v>
      </c>
      <c r="M61" s="256">
        <v>0</v>
      </c>
      <c r="N61" s="251">
        <v>0</v>
      </c>
      <c r="O61" s="256">
        <v>0</v>
      </c>
      <c r="P61" s="205"/>
      <c r="Q61" s="264">
        <v>3.6482369894748365</v>
      </c>
    </row>
    <row r="62" spans="1:36" x14ac:dyDescent="0.25">
      <c r="A62" s="39" t="s" vm="4">
        <v>5</v>
      </c>
      <c r="B62" s="251">
        <v>42</v>
      </c>
      <c r="C62" s="208" t="s">
        <v>199</v>
      </c>
      <c r="D62" s="252">
        <v>37</v>
      </c>
      <c r="E62" s="256">
        <v>19136.432432432433</v>
      </c>
      <c r="F62" s="251">
        <v>4</v>
      </c>
      <c r="G62" s="256">
        <v>0</v>
      </c>
      <c r="H62" s="251">
        <v>7</v>
      </c>
      <c r="I62" s="256">
        <v>0</v>
      </c>
      <c r="J62" s="251">
        <v>26</v>
      </c>
      <c r="K62" s="256">
        <v>27232.615384615383</v>
      </c>
      <c r="L62" s="251">
        <v>1</v>
      </c>
      <c r="M62" s="256">
        <v>0</v>
      </c>
      <c r="N62" s="251">
        <v>4</v>
      </c>
      <c r="O62" s="256">
        <v>0</v>
      </c>
      <c r="P62" s="205"/>
      <c r="Q62" s="264">
        <v>68.191227685638438</v>
      </c>
    </row>
    <row r="63" spans="1:36" x14ac:dyDescent="0.25">
      <c r="A63" s="39" t="s" vm="5">
        <v>6</v>
      </c>
      <c r="B63" s="251" t="s">
        <v>290</v>
      </c>
      <c r="C63" s="208" t="s">
        <v>290</v>
      </c>
      <c r="D63" s="252" t="s">
        <v>290</v>
      </c>
      <c r="E63" s="256" t="s">
        <v>290</v>
      </c>
      <c r="F63" s="251" t="s">
        <v>290</v>
      </c>
      <c r="G63" s="256" t="s">
        <v>290</v>
      </c>
      <c r="H63" s="251" t="s">
        <v>290</v>
      </c>
      <c r="I63" s="256" t="s">
        <v>290</v>
      </c>
      <c r="J63" s="251" t="s">
        <v>290</v>
      </c>
      <c r="K63" s="256" t="s">
        <v>290</v>
      </c>
      <c r="L63" s="251" t="s">
        <v>290</v>
      </c>
      <c r="M63" s="256" t="s">
        <v>290</v>
      </c>
      <c r="N63" s="251" t="s">
        <v>290</v>
      </c>
      <c r="O63" s="256" t="s">
        <v>290</v>
      </c>
      <c r="P63" s="205"/>
      <c r="Q63" s="264" t="s">
        <v>290</v>
      </c>
    </row>
    <row r="64" spans="1:36" x14ac:dyDescent="0.25">
      <c r="A64" s="39" t="s" vm="6">
        <v>7</v>
      </c>
      <c r="B64" s="251" t="s">
        <v>290</v>
      </c>
      <c r="C64" s="208" t="s">
        <v>290</v>
      </c>
      <c r="D64" s="252" t="s">
        <v>290</v>
      </c>
      <c r="E64" s="256" t="s">
        <v>290</v>
      </c>
      <c r="F64" s="251" t="s">
        <v>290</v>
      </c>
      <c r="G64" s="256" t="s">
        <v>290</v>
      </c>
      <c r="H64" s="251" t="s">
        <v>290</v>
      </c>
      <c r="I64" s="256" t="s">
        <v>290</v>
      </c>
      <c r="J64" s="251" t="s">
        <v>290</v>
      </c>
      <c r="K64" s="256" t="s">
        <v>290</v>
      </c>
      <c r="L64" s="251" t="s">
        <v>290</v>
      </c>
      <c r="M64" s="256" t="s">
        <v>290</v>
      </c>
      <c r="N64" s="251" t="s">
        <v>290</v>
      </c>
      <c r="O64" s="256" t="s">
        <v>290</v>
      </c>
      <c r="P64" s="205"/>
      <c r="Q64" s="264" t="s">
        <v>290</v>
      </c>
    </row>
    <row r="65" spans="1:18" x14ac:dyDescent="0.25">
      <c r="A65" s="39" t="s" vm="7">
        <v>8</v>
      </c>
      <c r="B65" s="251" t="s">
        <v>290</v>
      </c>
      <c r="C65" s="208" t="s">
        <v>290</v>
      </c>
      <c r="D65" s="252" t="s">
        <v>290</v>
      </c>
      <c r="E65" s="256" t="s">
        <v>290</v>
      </c>
      <c r="F65" s="251" t="s">
        <v>290</v>
      </c>
      <c r="G65" s="256" t="s">
        <v>290</v>
      </c>
      <c r="H65" s="251" t="s">
        <v>290</v>
      </c>
      <c r="I65" s="256" t="s">
        <v>290</v>
      </c>
      <c r="J65" s="251" t="s">
        <v>290</v>
      </c>
      <c r="K65" s="256" t="s">
        <v>290</v>
      </c>
      <c r="L65" s="251" t="s">
        <v>290</v>
      </c>
      <c r="M65" s="256" t="s">
        <v>290</v>
      </c>
      <c r="N65" s="251" t="s">
        <v>290</v>
      </c>
      <c r="O65" s="256" t="s">
        <v>290</v>
      </c>
      <c r="P65" s="205"/>
      <c r="Q65" s="264" t="s">
        <v>290</v>
      </c>
    </row>
    <row r="66" spans="1:18" x14ac:dyDescent="0.25">
      <c r="A66" s="39" t="s">
        <v>213</v>
      </c>
      <c r="B66" s="251">
        <v>0</v>
      </c>
      <c r="C66" s="208" t="s">
        <v>199</v>
      </c>
      <c r="D66" s="252">
        <v>0</v>
      </c>
      <c r="E66" s="256">
        <v>0</v>
      </c>
      <c r="F66" s="251">
        <v>0</v>
      </c>
      <c r="G66" s="256">
        <v>0</v>
      </c>
      <c r="H66" s="251">
        <v>0</v>
      </c>
      <c r="I66" s="256">
        <v>0</v>
      </c>
      <c r="J66" s="251">
        <v>0</v>
      </c>
      <c r="K66" s="256">
        <v>0</v>
      </c>
      <c r="L66" s="251">
        <v>0</v>
      </c>
      <c r="M66" s="256">
        <v>0</v>
      </c>
      <c r="N66" s="251">
        <v>0</v>
      </c>
      <c r="O66" s="256">
        <v>0</v>
      </c>
      <c r="P66" s="205"/>
      <c r="Q66" s="264">
        <v>0</v>
      </c>
    </row>
    <row r="67" spans="1:18" x14ac:dyDescent="0.25">
      <c r="A67" s="39" t="s" vm="8">
        <v>9</v>
      </c>
      <c r="B67" s="251" t="s">
        <v>208</v>
      </c>
      <c r="C67" s="208" t="s">
        <v>208</v>
      </c>
      <c r="D67" s="252" t="s">
        <v>208</v>
      </c>
      <c r="E67" s="256" t="s">
        <v>208</v>
      </c>
      <c r="F67" s="251" t="s">
        <v>208</v>
      </c>
      <c r="G67" s="256" t="s">
        <v>208</v>
      </c>
      <c r="H67" s="251" t="s">
        <v>208</v>
      </c>
      <c r="I67" s="256" t="s">
        <v>208</v>
      </c>
      <c r="J67" s="251" t="s">
        <v>208</v>
      </c>
      <c r="K67" s="256" t="s">
        <v>208</v>
      </c>
      <c r="L67" s="251" t="s">
        <v>208</v>
      </c>
      <c r="M67" s="256" t="s">
        <v>208</v>
      </c>
      <c r="N67" s="251" t="s">
        <v>208</v>
      </c>
      <c r="O67" s="256" t="s">
        <v>208</v>
      </c>
      <c r="P67" s="205"/>
      <c r="Q67" s="264" t="s">
        <v>208</v>
      </c>
    </row>
    <row r="68" spans="1:18" x14ac:dyDescent="0.25">
      <c r="A68" s="39" t="s" vm="9">
        <v>10</v>
      </c>
      <c r="B68" s="251">
        <v>37</v>
      </c>
      <c r="C68" s="208" t="s">
        <v>199</v>
      </c>
      <c r="D68" s="252">
        <v>27</v>
      </c>
      <c r="E68" s="256">
        <v>8166.666666666667</v>
      </c>
      <c r="F68" s="251">
        <v>13</v>
      </c>
      <c r="G68" s="256">
        <v>0</v>
      </c>
      <c r="H68" s="251">
        <v>3</v>
      </c>
      <c r="I68" s="256">
        <v>0</v>
      </c>
      <c r="J68" s="251">
        <v>11</v>
      </c>
      <c r="K68" s="256">
        <v>20045.454545454544</v>
      </c>
      <c r="L68" s="251">
        <v>2</v>
      </c>
      <c r="M68" s="256">
        <v>0</v>
      </c>
      <c r="N68" s="251">
        <v>8</v>
      </c>
      <c r="O68" s="256">
        <v>0</v>
      </c>
      <c r="P68" s="205"/>
      <c r="Q68" s="264">
        <v>34.430775529954779</v>
      </c>
    </row>
    <row r="69" spans="1:18" x14ac:dyDescent="0.25">
      <c r="A69" s="39" t="s" vm="10">
        <v>11</v>
      </c>
      <c r="B69" s="251" t="s">
        <v>208</v>
      </c>
      <c r="C69" s="208" t="s">
        <v>208</v>
      </c>
      <c r="D69" s="252" t="s">
        <v>208</v>
      </c>
      <c r="E69" s="256" t="s">
        <v>208</v>
      </c>
      <c r="F69" s="251" t="s">
        <v>208</v>
      </c>
      <c r="G69" s="256" t="s">
        <v>208</v>
      </c>
      <c r="H69" s="251" t="s">
        <v>208</v>
      </c>
      <c r="I69" s="256" t="s">
        <v>208</v>
      </c>
      <c r="J69" s="251" t="s">
        <v>208</v>
      </c>
      <c r="K69" s="256" t="s">
        <v>208</v>
      </c>
      <c r="L69" s="251" t="s">
        <v>208</v>
      </c>
      <c r="M69" s="256" t="s">
        <v>208</v>
      </c>
      <c r="N69" s="251" t="s">
        <v>208</v>
      </c>
      <c r="O69" s="256" t="s">
        <v>208</v>
      </c>
      <c r="P69" s="205"/>
      <c r="Q69" s="264" t="s">
        <v>208</v>
      </c>
    </row>
    <row r="70" spans="1:18" x14ac:dyDescent="0.25">
      <c r="A70" s="39" t="s" vm="11">
        <v>12</v>
      </c>
      <c r="B70" s="251">
        <v>37</v>
      </c>
      <c r="C70" s="208" t="s">
        <v>199</v>
      </c>
      <c r="D70" s="252">
        <v>29</v>
      </c>
      <c r="E70" s="256">
        <v>6100</v>
      </c>
      <c r="F70" s="251">
        <v>26</v>
      </c>
      <c r="G70" s="256">
        <v>0</v>
      </c>
      <c r="H70" s="251">
        <v>1</v>
      </c>
      <c r="I70" s="256">
        <v>176400</v>
      </c>
      <c r="J70" s="251">
        <v>2</v>
      </c>
      <c r="K70" s="256">
        <v>250</v>
      </c>
      <c r="L70" s="251">
        <v>2</v>
      </c>
      <c r="M70" s="256">
        <v>0</v>
      </c>
      <c r="N70" s="251">
        <v>6</v>
      </c>
      <c r="O70" s="256">
        <v>0</v>
      </c>
      <c r="P70" s="205"/>
      <c r="Q70" s="264">
        <v>31.893664797582979</v>
      </c>
    </row>
    <row r="71" spans="1:18" x14ac:dyDescent="0.25">
      <c r="A71" s="39" t="s" vm="13">
        <v>14</v>
      </c>
      <c r="B71" s="125" t="s">
        <v>290</v>
      </c>
      <c r="C71" s="222" t="s">
        <v>290</v>
      </c>
      <c r="D71" s="126" t="s">
        <v>290</v>
      </c>
      <c r="E71" s="260" t="s">
        <v>290</v>
      </c>
      <c r="F71" s="125" t="s">
        <v>290</v>
      </c>
      <c r="G71" s="260" t="s">
        <v>290</v>
      </c>
      <c r="H71" s="125" t="s">
        <v>290</v>
      </c>
      <c r="I71" s="260" t="s">
        <v>290</v>
      </c>
      <c r="J71" s="125" t="s">
        <v>290</v>
      </c>
      <c r="K71" s="260" t="s">
        <v>290</v>
      </c>
      <c r="L71" s="125" t="s">
        <v>290</v>
      </c>
      <c r="M71" s="260" t="s">
        <v>290</v>
      </c>
      <c r="N71" s="125" t="s">
        <v>290</v>
      </c>
      <c r="O71" s="260" t="s">
        <v>290</v>
      </c>
      <c r="Q71" s="262" t="s">
        <v>290</v>
      </c>
    </row>
    <row r="72" spans="1:18" x14ac:dyDescent="0.25">
      <c r="A72" s="39" t="s" vm="14">
        <v>15</v>
      </c>
      <c r="B72" s="125" t="s">
        <v>290</v>
      </c>
      <c r="C72" s="222" t="s">
        <v>290</v>
      </c>
      <c r="D72" s="126" t="s">
        <v>290</v>
      </c>
      <c r="E72" s="260" t="s">
        <v>290</v>
      </c>
      <c r="F72" s="125" t="s">
        <v>290</v>
      </c>
      <c r="G72" s="260" t="s">
        <v>290</v>
      </c>
      <c r="H72" s="125" t="s">
        <v>290</v>
      </c>
      <c r="I72" s="260" t="s">
        <v>290</v>
      </c>
      <c r="J72" s="125" t="s">
        <v>290</v>
      </c>
      <c r="K72" s="260" t="s">
        <v>290</v>
      </c>
      <c r="L72" s="125" t="s">
        <v>290</v>
      </c>
      <c r="M72" s="260" t="s">
        <v>290</v>
      </c>
      <c r="N72" s="125" t="s">
        <v>290</v>
      </c>
      <c r="O72" s="260" t="s">
        <v>290</v>
      </c>
      <c r="Q72" s="262" t="s">
        <v>290</v>
      </c>
    </row>
    <row r="73" spans="1:18" x14ac:dyDescent="0.25">
      <c r="A73" s="39" t="s" vm="17">
        <v>18</v>
      </c>
      <c r="B73" s="125" t="s">
        <v>290</v>
      </c>
      <c r="C73" s="222" t="s">
        <v>290</v>
      </c>
      <c r="D73" s="126" t="s">
        <v>290</v>
      </c>
      <c r="E73" s="260" t="s">
        <v>290</v>
      </c>
      <c r="F73" s="125" t="s">
        <v>290</v>
      </c>
      <c r="G73" s="260" t="s">
        <v>290</v>
      </c>
      <c r="H73" s="125" t="s">
        <v>290</v>
      </c>
      <c r="I73" s="260" t="s">
        <v>290</v>
      </c>
      <c r="J73" s="125" t="s">
        <v>290</v>
      </c>
      <c r="K73" s="260" t="s">
        <v>290</v>
      </c>
      <c r="L73" s="125" t="s">
        <v>290</v>
      </c>
      <c r="M73" s="260" t="s">
        <v>290</v>
      </c>
      <c r="N73" s="125" t="s">
        <v>290</v>
      </c>
      <c r="O73" s="260" t="s">
        <v>290</v>
      </c>
      <c r="Q73" s="262" t="s">
        <v>290</v>
      </c>
    </row>
    <row r="74" spans="1:18" x14ac:dyDescent="0.25">
      <c r="A74" s="39" t="s">
        <v>214</v>
      </c>
      <c r="B74" s="125">
        <v>35</v>
      </c>
      <c r="C74" s="222" t="s">
        <v>199</v>
      </c>
      <c r="D74" s="126">
        <v>24</v>
      </c>
      <c r="E74" s="260">
        <v>61136.041666666664</v>
      </c>
      <c r="F74" s="125">
        <v>14</v>
      </c>
      <c r="G74" s="260">
        <v>0</v>
      </c>
      <c r="H74" s="125">
        <v>1</v>
      </c>
      <c r="I74" s="260">
        <v>53159</v>
      </c>
      <c r="J74" s="125">
        <v>9</v>
      </c>
      <c r="K74" s="260">
        <v>157122.88888888888</v>
      </c>
      <c r="L74" s="125">
        <v>2</v>
      </c>
      <c r="M74" s="260">
        <v>0</v>
      </c>
      <c r="N74" s="125">
        <v>9</v>
      </c>
      <c r="O74" s="260">
        <v>0</v>
      </c>
      <c r="Q74" s="262">
        <v>43.590078898042805</v>
      </c>
    </row>
    <row r="75" spans="1:18" x14ac:dyDescent="0.25">
      <c r="A75" s="39" t="s" vm="19">
        <v>20</v>
      </c>
      <c r="B75" s="125">
        <v>29</v>
      </c>
      <c r="C75" s="222" t="s">
        <v>199</v>
      </c>
      <c r="D75" s="126">
        <v>23</v>
      </c>
      <c r="E75" s="260">
        <v>17454.347826086956</v>
      </c>
      <c r="F75" s="125">
        <v>12</v>
      </c>
      <c r="G75" s="260">
        <v>0</v>
      </c>
      <c r="H75" s="125">
        <v>0</v>
      </c>
      <c r="I75" s="260">
        <v>0</v>
      </c>
      <c r="J75" s="125">
        <v>11</v>
      </c>
      <c r="K75" s="260">
        <v>36495.454545454544</v>
      </c>
      <c r="L75" s="125">
        <v>1</v>
      </c>
      <c r="M75" s="260">
        <v>0</v>
      </c>
      <c r="N75" s="125">
        <v>5</v>
      </c>
      <c r="O75" s="260">
        <v>0</v>
      </c>
      <c r="Q75" s="262">
        <v>34.066947425302345</v>
      </c>
    </row>
    <row r="76" spans="1:18" x14ac:dyDescent="0.25">
      <c r="A76" s="39" t="s" vm="20">
        <v>21</v>
      </c>
      <c r="B76" s="125">
        <v>25</v>
      </c>
      <c r="C76" s="222" t="s">
        <v>199</v>
      </c>
      <c r="D76" s="126">
        <v>17</v>
      </c>
      <c r="E76" s="260">
        <v>26573.588235294119</v>
      </c>
      <c r="F76" s="125">
        <v>6</v>
      </c>
      <c r="G76" s="260">
        <v>0</v>
      </c>
      <c r="H76" s="125">
        <v>2</v>
      </c>
      <c r="I76" s="260">
        <v>221685</v>
      </c>
      <c r="J76" s="125">
        <v>9</v>
      </c>
      <c r="K76" s="260">
        <v>931.22222222222217</v>
      </c>
      <c r="L76" s="125">
        <v>4</v>
      </c>
      <c r="M76" s="260">
        <v>0</v>
      </c>
      <c r="N76" s="125">
        <v>4</v>
      </c>
      <c r="O76" s="260">
        <v>0</v>
      </c>
      <c r="Q76" s="262">
        <v>40.739503466931751</v>
      </c>
    </row>
    <row r="77" spans="1:18" s="86" customFormat="1" ht="15.75" thickBot="1" x14ac:dyDescent="0.3">
      <c r="A77" s="122" t="s">
        <v>101</v>
      </c>
      <c r="B77" s="128">
        <v>319</v>
      </c>
      <c r="C77" s="223" t="s">
        <v>199</v>
      </c>
      <c r="D77" s="129">
        <v>254</v>
      </c>
      <c r="E77" s="261">
        <v>24442.976377952757</v>
      </c>
      <c r="F77" s="128">
        <v>129</v>
      </c>
      <c r="G77" s="261">
        <v>0</v>
      </c>
      <c r="H77" s="128">
        <v>27</v>
      </c>
      <c r="I77" s="261">
        <v>85316.777777777781</v>
      </c>
      <c r="J77" s="128">
        <v>98</v>
      </c>
      <c r="K77" s="261">
        <v>39846.561224489793</v>
      </c>
      <c r="L77" s="128">
        <v>15</v>
      </c>
      <c r="M77" s="261">
        <v>0</v>
      </c>
      <c r="N77" s="128">
        <v>50</v>
      </c>
      <c r="O77" s="261">
        <v>0</v>
      </c>
      <c r="Q77" s="263">
        <v>40.885379952065421</v>
      </c>
      <c r="R77"/>
    </row>
    <row r="78" spans="1:18" s="86" customFormat="1" ht="15.75" thickTop="1" x14ac:dyDescent="0.25">
      <c r="A78" s="68"/>
      <c r="B78" s="68"/>
      <c r="C78" s="187"/>
      <c r="D78" s="68"/>
      <c r="E78" s="187"/>
      <c r="F78" s="68"/>
      <c r="G78" s="187"/>
      <c r="H78" s="68"/>
      <c r="I78" s="187"/>
      <c r="J78" s="68"/>
      <c r="K78" s="187"/>
      <c r="L78" s="68"/>
      <c r="M78" s="187"/>
      <c r="N78" s="68"/>
      <c r="O78" s="187"/>
      <c r="Q78" s="197"/>
    </row>
    <row r="79" spans="1:18" s="86" customFormat="1" x14ac:dyDescent="0.25">
      <c r="A79" s="68"/>
      <c r="B79" s="68"/>
      <c r="C79" s="187"/>
      <c r="D79" s="68"/>
      <c r="E79" s="187"/>
      <c r="F79" s="68"/>
      <c r="G79" s="187"/>
      <c r="H79" s="68"/>
      <c r="I79" s="187"/>
      <c r="J79" s="68"/>
      <c r="K79" s="187"/>
      <c r="L79" s="68"/>
      <c r="M79" s="187"/>
      <c r="N79" s="68"/>
      <c r="O79" s="187"/>
      <c r="Q79" s="197"/>
    </row>
    <row r="80" spans="1:18" s="86" customFormat="1" x14ac:dyDescent="0.25">
      <c r="A80" s="68"/>
      <c r="B80" s="68"/>
      <c r="C80" s="187"/>
      <c r="D80" s="68"/>
      <c r="E80" s="187"/>
      <c r="F80" s="68"/>
      <c r="G80" s="187"/>
      <c r="H80" s="68"/>
      <c r="I80" s="187"/>
      <c r="J80" s="68"/>
      <c r="K80" s="187"/>
      <c r="L80" s="68"/>
      <c r="M80" s="187"/>
      <c r="N80" s="68"/>
      <c r="O80" s="187"/>
      <c r="Q80" s="197"/>
    </row>
    <row r="81" spans="1:36" ht="30" customHeight="1" x14ac:dyDescent="0.25">
      <c r="A81" s="307" t="s">
        <v>33</v>
      </c>
      <c r="B81" s="310" t="s">
        <v>45</v>
      </c>
      <c r="C81" s="311"/>
      <c r="D81" s="312" t="s">
        <v>47</v>
      </c>
      <c r="E81" s="306"/>
      <c r="F81" s="313" t="s">
        <v>51</v>
      </c>
      <c r="G81" s="314"/>
      <c r="H81" s="313" t="s">
        <v>53</v>
      </c>
      <c r="I81" s="314"/>
      <c r="J81" s="313" t="s">
        <v>105</v>
      </c>
      <c r="K81" s="314"/>
      <c r="L81" s="305" t="s">
        <v>49</v>
      </c>
      <c r="M81" s="306"/>
      <c r="N81" s="305" t="s">
        <v>184</v>
      </c>
      <c r="O81" s="306"/>
      <c r="Q81" s="221" t="s">
        <v>250</v>
      </c>
      <c r="V81" s="57" t="s">
        <v>112</v>
      </c>
      <c r="W81" s="185" t="s">
        <v>113</v>
      </c>
      <c r="Y81" s="20"/>
      <c r="AA81" s="4"/>
    </row>
    <row r="82" spans="1:36" ht="30" x14ac:dyDescent="0.25">
      <c r="A82" s="309"/>
      <c r="B82" s="127" t="s">
        <v>46</v>
      </c>
      <c r="C82" s="172" t="s">
        <v>221</v>
      </c>
      <c r="D82" s="173" t="s">
        <v>46</v>
      </c>
      <c r="E82" s="174" t="s">
        <v>220</v>
      </c>
      <c r="F82" s="175" t="s">
        <v>46</v>
      </c>
      <c r="G82" s="176" t="s">
        <v>220</v>
      </c>
      <c r="H82" s="175" t="s">
        <v>46</v>
      </c>
      <c r="I82" s="176" t="s">
        <v>220</v>
      </c>
      <c r="J82" s="175" t="s">
        <v>46</v>
      </c>
      <c r="K82" s="176" t="s">
        <v>220</v>
      </c>
      <c r="L82" s="177" t="s">
        <v>46</v>
      </c>
      <c r="M82" s="174" t="s">
        <v>220</v>
      </c>
      <c r="N82" s="177" t="s">
        <v>46</v>
      </c>
      <c r="O82" s="174" t="s">
        <v>220</v>
      </c>
      <c r="Q82" s="220" t="s">
        <v>249</v>
      </c>
      <c r="V82" s="59"/>
      <c r="W82" s="59"/>
      <c r="X82" s="21"/>
      <c r="Y82" s="21"/>
      <c r="AC82" s="186"/>
      <c r="AD82" s="186"/>
      <c r="AE82" s="300"/>
      <c r="AF82" s="300"/>
      <c r="AG82" s="186"/>
      <c r="AH82" s="186"/>
      <c r="AI82" s="186"/>
      <c r="AJ82" s="186"/>
    </row>
    <row r="83" spans="1:36" x14ac:dyDescent="0.25">
      <c r="A83" s="39" t="s">
        <v>212</v>
      </c>
      <c r="B83" s="125">
        <v>159</v>
      </c>
      <c r="C83" s="222" t="s">
        <v>199</v>
      </c>
      <c r="D83" s="126">
        <v>123</v>
      </c>
      <c r="E83" s="260">
        <v>4036.5853658536585</v>
      </c>
      <c r="F83" s="125">
        <v>44</v>
      </c>
      <c r="G83" s="260">
        <v>0</v>
      </c>
      <c r="H83" s="125">
        <v>14</v>
      </c>
      <c r="I83" s="260">
        <v>0</v>
      </c>
      <c r="J83" s="125">
        <v>65</v>
      </c>
      <c r="K83" s="260">
        <v>7638.4615384615381</v>
      </c>
      <c r="L83" s="125">
        <v>6</v>
      </c>
      <c r="M83" s="260">
        <v>0</v>
      </c>
      <c r="N83" s="125">
        <v>30</v>
      </c>
      <c r="O83" s="260">
        <v>0</v>
      </c>
      <c r="Q83" s="262">
        <v>200.74743699813141</v>
      </c>
    </row>
    <row r="84" spans="1:36" x14ac:dyDescent="0.25">
      <c r="A84" s="39" t="s" vm="1">
        <v>2</v>
      </c>
      <c r="B84" s="125" t="s">
        <v>290</v>
      </c>
      <c r="C84" s="222" t="s">
        <v>290</v>
      </c>
      <c r="D84" s="126" t="s">
        <v>290</v>
      </c>
      <c r="E84" s="260" t="s">
        <v>290</v>
      </c>
      <c r="F84" s="125" t="s">
        <v>290</v>
      </c>
      <c r="G84" s="260" t="s">
        <v>290</v>
      </c>
      <c r="H84" s="125" t="s">
        <v>290</v>
      </c>
      <c r="I84" s="260" t="s">
        <v>290</v>
      </c>
      <c r="J84" s="125" t="s">
        <v>290</v>
      </c>
      <c r="K84" s="260" t="s">
        <v>290</v>
      </c>
      <c r="L84" s="125" t="s">
        <v>290</v>
      </c>
      <c r="M84" s="260" t="s">
        <v>290</v>
      </c>
      <c r="N84" s="125" t="s">
        <v>290</v>
      </c>
      <c r="O84" s="260" t="s">
        <v>290</v>
      </c>
      <c r="Q84" s="262" t="s">
        <v>290</v>
      </c>
    </row>
    <row r="85" spans="1:36" x14ac:dyDescent="0.25">
      <c r="A85" s="39" t="s" vm="2">
        <v>3</v>
      </c>
      <c r="B85" s="125">
        <v>324</v>
      </c>
      <c r="C85" s="222" t="s">
        <v>199</v>
      </c>
      <c r="D85" s="126">
        <v>266</v>
      </c>
      <c r="E85" s="260">
        <v>9489.71052631579</v>
      </c>
      <c r="F85" s="125">
        <v>60</v>
      </c>
      <c r="G85" s="260">
        <v>0</v>
      </c>
      <c r="H85" s="125">
        <v>13</v>
      </c>
      <c r="I85" s="260">
        <v>32172.615384615383</v>
      </c>
      <c r="J85" s="125">
        <v>193</v>
      </c>
      <c r="K85" s="260">
        <v>10912.015544041451</v>
      </c>
      <c r="L85" s="125">
        <v>16</v>
      </c>
      <c r="M85" s="260">
        <v>0</v>
      </c>
      <c r="N85" s="125">
        <v>42</v>
      </c>
      <c r="O85" s="260">
        <v>0</v>
      </c>
      <c r="Q85" s="262">
        <v>341.33288384146988</v>
      </c>
    </row>
    <row r="86" spans="1:36" x14ac:dyDescent="0.25">
      <c r="A86" s="39" t="s">
        <v>282</v>
      </c>
      <c r="B86" s="125">
        <v>87</v>
      </c>
      <c r="C86" s="222" t="s">
        <v>199</v>
      </c>
      <c r="D86" s="126">
        <v>73</v>
      </c>
      <c r="E86" s="260">
        <v>20845.602739726026</v>
      </c>
      <c r="F86" s="125">
        <v>30</v>
      </c>
      <c r="G86" s="260">
        <v>0</v>
      </c>
      <c r="H86" s="125">
        <v>14</v>
      </c>
      <c r="I86" s="260">
        <v>1552.0714285714287</v>
      </c>
      <c r="J86" s="125">
        <v>29</v>
      </c>
      <c r="K86" s="260">
        <v>51724.137931034486</v>
      </c>
      <c r="L86" s="125">
        <v>4</v>
      </c>
      <c r="M86" s="260">
        <v>0</v>
      </c>
      <c r="N86" s="125">
        <v>10</v>
      </c>
      <c r="O86" s="260">
        <v>0</v>
      </c>
      <c r="Q86" s="262">
        <v>196.54798481836255</v>
      </c>
    </row>
    <row r="87" spans="1:36" x14ac:dyDescent="0.25">
      <c r="A87" s="39" t="s">
        <v>207</v>
      </c>
      <c r="B87" s="125">
        <v>33</v>
      </c>
      <c r="C87" s="222" t="s">
        <v>199</v>
      </c>
      <c r="D87" s="126">
        <v>27</v>
      </c>
      <c r="E87" s="260">
        <v>0</v>
      </c>
      <c r="F87" s="125">
        <v>9</v>
      </c>
      <c r="G87" s="260">
        <v>0</v>
      </c>
      <c r="H87" s="125">
        <v>0</v>
      </c>
      <c r="I87" s="260">
        <v>0</v>
      </c>
      <c r="J87" s="125">
        <v>18</v>
      </c>
      <c r="K87" s="260">
        <v>0</v>
      </c>
      <c r="L87" s="125">
        <v>1</v>
      </c>
      <c r="M87" s="260">
        <v>0</v>
      </c>
      <c r="N87" s="125">
        <v>5</v>
      </c>
      <c r="O87" s="260">
        <v>0</v>
      </c>
      <c r="Q87" s="262">
        <v>97.051687375928239</v>
      </c>
    </row>
    <row r="88" spans="1:36" x14ac:dyDescent="0.25">
      <c r="A88" s="39" t="s" vm="4">
        <v>5</v>
      </c>
      <c r="B88" s="125">
        <v>88</v>
      </c>
      <c r="C88" s="222" t="s">
        <v>199</v>
      </c>
      <c r="D88" s="126">
        <v>80</v>
      </c>
      <c r="E88" s="260">
        <v>1831.9625000000001</v>
      </c>
      <c r="F88" s="125">
        <v>2</v>
      </c>
      <c r="G88" s="260">
        <v>0</v>
      </c>
      <c r="H88" s="125">
        <v>27</v>
      </c>
      <c r="I88" s="260">
        <v>4298.9629629629626</v>
      </c>
      <c r="J88" s="125">
        <v>51</v>
      </c>
      <c r="K88" s="260">
        <v>597.74509803921569</v>
      </c>
      <c r="L88" s="125">
        <v>3</v>
      </c>
      <c r="M88" s="260">
        <v>0</v>
      </c>
      <c r="N88" s="125">
        <v>5</v>
      </c>
      <c r="O88" s="260">
        <v>0</v>
      </c>
      <c r="Q88" s="262">
        <v>201.78395358969067</v>
      </c>
    </row>
    <row r="89" spans="1:36" x14ac:dyDescent="0.25">
      <c r="A89" s="39" t="s" vm="5">
        <v>6</v>
      </c>
      <c r="B89" s="125" t="s">
        <v>290</v>
      </c>
      <c r="C89" s="222" t="s">
        <v>290</v>
      </c>
      <c r="D89" s="126" t="s">
        <v>290</v>
      </c>
      <c r="E89" s="260" t="s">
        <v>290</v>
      </c>
      <c r="F89" s="125" t="s">
        <v>290</v>
      </c>
      <c r="G89" s="260" t="s">
        <v>290</v>
      </c>
      <c r="H89" s="125" t="s">
        <v>290</v>
      </c>
      <c r="I89" s="260" t="s">
        <v>290</v>
      </c>
      <c r="J89" s="125" t="s">
        <v>290</v>
      </c>
      <c r="K89" s="260" t="s">
        <v>290</v>
      </c>
      <c r="L89" s="125" t="s">
        <v>290</v>
      </c>
      <c r="M89" s="260" t="s">
        <v>290</v>
      </c>
      <c r="N89" s="125" t="s">
        <v>290</v>
      </c>
      <c r="O89" s="260" t="s">
        <v>290</v>
      </c>
      <c r="Q89" s="262" t="s">
        <v>290</v>
      </c>
    </row>
    <row r="90" spans="1:36" x14ac:dyDescent="0.25">
      <c r="A90" s="39" t="s" vm="6">
        <v>7</v>
      </c>
      <c r="B90" s="125" t="s">
        <v>290</v>
      </c>
      <c r="C90" s="222" t="s">
        <v>290</v>
      </c>
      <c r="D90" s="126" t="s">
        <v>290</v>
      </c>
      <c r="E90" s="260" t="s">
        <v>290</v>
      </c>
      <c r="F90" s="125" t="s">
        <v>290</v>
      </c>
      <c r="G90" s="260" t="s">
        <v>290</v>
      </c>
      <c r="H90" s="125" t="s">
        <v>290</v>
      </c>
      <c r="I90" s="260" t="s">
        <v>290</v>
      </c>
      <c r="J90" s="125" t="s">
        <v>290</v>
      </c>
      <c r="K90" s="260" t="s">
        <v>290</v>
      </c>
      <c r="L90" s="125" t="s">
        <v>290</v>
      </c>
      <c r="M90" s="260" t="s">
        <v>290</v>
      </c>
      <c r="N90" s="125" t="s">
        <v>290</v>
      </c>
      <c r="O90" s="260" t="s">
        <v>290</v>
      </c>
      <c r="Q90" s="262" t="s">
        <v>290</v>
      </c>
    </row>
    <row r="91" spans="1:36" x14ac:dyDescent="0.25">
      <c r="A91" s="39" t="s" vm="7">
        <v>8</v>
      </c>
      <c r="B91" s="251" t="s">
        <v>290</v>
      </c>
      <c r="C91" s="208" t="s">
        <v>290</v>
      </c>
      <c r="D91" s="252" t="s">
        <v>290</v>
      </c>
      <c r="E91" s="256" t="s">
        <v>290</v>
      </c>
      <c r="F91" s="251" t="s">
        <v>290</v>
      </c>
      <c r="G91" s="256" t="s">
        <v>290</v>
      </c>
      <c r="H91" s="251" t="s">
        <v>290</v>
      </c>
      <c r="I91" s="256" t="s">
        <v>290</v>
      </c>
      <c r="J91" s="251" t="s">
        <v>290</v>
      </c>
      <c r="K91" s="256" t="s">
        <v>290</v>
      </c>
      <c r="L91" s="251" t="s">
        <v>290</v>
      </c>
      <c r="M91" s="256" t="s">
        <v>290</v>
      </c>
      <c r="N91" s="251" t="s">
        <v>290</v>
      </c>
      <c r="O91" s="256" t="s">
        <v>290</v>
      </c>
      <c r="P91" s="205"/>
      <c r="Q91" s="264" t="s">
        <v>290</v>
      </c>
    </row>
    <row r="92" spans="1:36" x14ac:dyDescent="0.25">
      <c r="A92" s="39" t="s">
        <v>213</v>
      </c>
      <c r="B92" s="125" t="s">
        <v>208</v>
      </c>
      <c r="C92" s="222" t="s">
        <v>208</v>
      </c>
      <c r="D92" s="126" t="s">
        <v>208</v>
      </c>
      <c r="E92" s="260" t="s">
        <v>208</v>
      </c>
      <c r="F92" s="125" t="s">
        <v>208</v>
      </c>
      <c r="G92" s="260" t="s">
        <v>208</v>
      </c>
      <c r="H92" s="125" t="s">
        <v>208</v>
      </c>
      <c r="I92" s="260" t="s">
        <v>208</v>
      </c>
      <c r="J92" s="125" t="s">
        <v>208</v>
      </c>
      <c r="K92" s="260" t="s">
        <v>208</v>
      </c>
      <c r="L92" s="125" t="s">
        <v>208</v>
      </c>
      <c r="M92" s="260" t="s">
        <v>208</v>
      </c>
      <c r="N92" s="125" t="s">
        <v>208</v>
      </c>
      <c r="O92" s="260" t="s">
        <v>208</v>
      </c>
      <c r="Q92" s="262" t="s">
        <v>208</v>
      </c>
    </row>
    <row r="93" spans="1:36" x14ac:dyDescent="0.25">
      <c r="A93" s="39" t="s" vm="8">
        <v>9</v>
      </c>
      <c r="B93" s="125" t="s">
        <v>208</v>
      </c>
      <c r="C93" s="222" t="s">
        <v>208</v>
      </c>
      <c r="D93" s="126" t="s">
        <v>208</v>
      </c>
      <c r="E93" s="260" t="s">
        <v>208</v>
      </c>
      <c r="F93" s="125" t="s">
        <v>208</v>
      </c>
      <c r="G93" s="260" t="s">
        <v>208</v>
      </c>
      <c r="H93" s="125" t="s">
        <v>208</v>
      </c>
      <c r="I93" s="260" t="s">
        <v>208</v>
      </c>
      <c r="J93" s="125" t="s">
        <v>208</v>
      </c>
      <c r="K93" s="260" t="s">
        <v>208</v>
      </c>
      <c r="L93" s="125" t="s">
        <v>208</v>
      </c>
      <c r="M93" s="260" t="s">
        <v>208</v>
      </c>
      <c r="N93" s="125" t="s">
        <v>208</v>
      </c>
      <c r="O93" s="260" t="s">
        <v>208</v>
      </c>
      <c r="Q93" s="262" t="s">
        <v>208</v>
      </c>
    </row>
    <row r="94" spans="1:36" x14ac:dyDescent="0.25">
      <c r="A94" s="39" t="s" vm="9">
        <v>10</v>
      </c>
      <c r="B94" s="125">
        <v>142</v>
      </c>
      <c r="C94" s="222" t="s">
        <v>199</v>
      </c>
      <c r="D94" s="126">
        <v>107</v>
      </c>
      <c r="E94" s="260">
        <v>21881.598130841121</v>
      </c>
      <c r="F94" s="125">
        <v>43</v>
      </c>
      <c r="G94" s="260">
        <v>0</v>
      </c>
      <c r="H94" s="125">
        <v>7</v>
      </c>
      <c r="I94" s="260">
        <v>0</v>
      </c>
      <c r="J94" s="125">
        <v>57</v>
      </c>
      <c r="K94" s="260">
        <v>41075.982456140351</v>
      </c>
      <c r="L94" s="125">
        <v>7</v>
      </c>
      <c r="M94" s="260">
        <v>0</v>
      </c>
      <c r="N94" s="125">
        <v>28</v>
      </c>
      <c r="O94" s="260">
        <v>0</v>
      </c>
      <c r="Q94" s="262">
        <v>131.41881417657322</v>
      </c>
    </row>
    <row r="95" spans="1:36" x14ac:dyDescent="0.25">
      <c r="A95" s="39" t="s" vm="10">
        <v>11</v>
      </c>
      <c r="B95" s="125">
        <v>0</v>
      </c>
      <c r="C95" s="222" t="s">
        <v>199</v>
      </c>
      <c r="D95" s="126">
        <v>0</v>
      </c>
      <c r="E95" s="260">
        <v>0</v>
      </c>
      <c r="F95" s="125">
        <v>0</v>
      </c>
      <c r="G95" s="260">
        <v>0</v>
      </c>
      <c r="H95" s="125">
        <v>0</v>
      </c>
      <c r="I95" s="260">
        <v>0</v>
      </c>
      <c r="J95" s="125">
        <v>0</v>
      </c>
      <c r="K95" s="260">
        <v>0</v>
      </c>
      <c r="L95" s="125">
        <v>0</v>
      </c>
      <c r="M95" s="260">
        <v>0</v>
      </c>
      <c r="N95" s="125">
        <v>0</v>
      </c>
      <c r="O95" s="260">
        <v>0</v>
      </c>
      <c r="Q95" s="262">
        <v>0</v>
      </c>
    </row>
    <row r="96" spans="1:36" x14ac:dyDescent="0.25">
      <c r="A96" s="39" t="s" vm="11">
        <v>12</v>
      </c>
      <c r="B96" s="125">
        <v>234</v>
      </c>
      <c r="C96" s="222" t="s">
        <v>199</v>
      </c>
      <c r="D96" s="126">
        <v>180</v>
      </c>
      <c r="E96" s="260">
        <v>7104.3611111111113</v>
      </c>
      <c r="F96" s="125">
        <v>117</v>
      </c>
      <c r="G96" s="260">
        <v>0</v>
      </c>
      <c r="H96" s="125">
        <v>33</v>
      </c>
      <c r="I96" s="260">
        <v>15562.969696969696</v>
      </c>
      <c r="J96" s="125">
        <v>30</v>
      </c>
      <c r="K96" s="260">
        <v>25506.9</v>
      </c>
      <c r="L96" s="125">
        <v>19</v>
      </c>
      <c r="M96" s="260">
        <v>0</v>
      </c>
      <c r="N96" s="125">
        <v>35</v>
      </c>
      <c r="O96" s="260">
        <v>0</v>
      </c>
      <c r="Q96" s="262">
        <v>221.51644096918179</v>
      </c>
    </row>
    <row r="97" spans="1:36" x14ac:dyDescent="0.25">
      <c r="A97" s="39" t="s" vm="13">
        <v>14</v>
      </c>
      <c r="B97" s="125" t="s">
        <v>290</v>
      </c>
      <c r="C97" s="222" t="s">
        <v>290</v>
      </c>
      <c r="D97" s="126" t="s">
        <v>290</v>
      </c>
      <c r="E97" s="260" t="s">
        <v>290</v>
      </c>
      <c r="F97" s="125" t="s">
        <v>290</v>
      </c>
      <c r="G97" s="260" t="s">
        <v>290</v>
      </c>
      <c r="H97" s="125" t="s">
        <v>290</v>
      </c>
      <c r="I97" s="260" t="s">
        <v>290</v>
      </c>
      <c r="J97" s="125" t="s">
        <v>290</v>
      </c>
      <c r="K97" s="260" t="s">
        <v>290</v>
      </c>
      <c r="L97" s="125" t="s">
        <v>290</v>
      </c>
      <c r="M97" s="260" t="s">
        <v>290</v>
      </c>
      <c r="N97" s="125" t="s">
        <v>290</v>
      </c>
      <c r="O97" s="260" t="s">
        <v>290</v>
      </c>
      <c r="Q97" s="262" t="s">
        <v>290</v>
      </c>
    </row>
    <row r="98" spans="1:36" x14ac:dyDescent="0.25">
      <c r="A98" s="39" t="s" vm="14">
        <v>15</v>
      </c>
      <c r="B98" s="125" t="s">
        <v>290</v>
      </c>
      <c r="C98" s="222" t="s">
        <v>290</v>
      </c>
      <c r="D98" s="126" t="s">
        <v>290</v>
      </c>
      <c r="E98" s="260" t="s">
        <v>290</v>
      </c>
      <c r="F98" s="125" t="s">
        <v>290</v>
      </c>
      <c r="G98" s="260" t="s">
        <v>290</v>
      </c>
      <c r="H98" s="125" t="s">
        <v>290</v>
      </c>
      <c r="I98" s="260" t="s">
        <v>290</v>
      </c>
      <c r="J98" s="125" t="s">
        <v>290</v>
      </c>
      <c r="K98" s="260" t="s">
        <v>290</v>
      </c>
      <c r="L98" s="125" t="s">
        <v>290</v>
      </c>
      <c r="M98" s="260" t="s">
        <v>290</v>
      </c>
      <c r="N98" s="125" t="s">
        <v>290</v>
      </c>
      <c r="O98" s="260" t="s">
        <v>290</v>
      </c>
      <c r="Q98" s="262" t="s">
        <v>290</v>
      </c>
    </row>
    <row r="99" spans="1:36" x14ac:dyDescent="0.25">
      <c r="A99" s="39" t="s" vm="17">
        <v>18</v>
      </c>
      <c r="B99" s="125" t="s">
        <v>290</v>
      </c>
      <c r="C99" s="222" t="s">
        <v>290</v>
      </c>
      <c r="D99" s="126" t="s">
        <v>290</v>
      </c>
      <c r="E99" s="260" t="s">
        <v>290</v>
      </c>
      <c r="F99" s="125" t="s">
        <v>290</v>
      </c>
      <c r="G99" s="260" t="s">
        <v>290</v>
      </c>
      <c r="H99" s="125" t="s">
        <v>290</v>
      </c>
      <c r="I99" s="260" t="s">
        <v>290</v>
      </c>
      <c r="J99" s="125" t="s">
        <v>290</v>
      </c>
      <c r="K99" s="260" t="s">
        <v>290</v>
      </c>
      <c r="L99" s="125" t="s">
        <v>290</v>
      </c>
      <c r="M99" s="260" t="s">
        <v>290</v>
      </c>
      <c r="N99" s="125" t="s">
        <v>290</v>
      </c>
      <c r="O99" s="260" t="s">
        <v>290</v>
      </c>
      <c r="Q99" s="262" t="s">
        <v>290</v>
      </c>
    </row>
    <row r="100" spans="1:36" x14ac:dyDescent="0.25">
      <c r="A100" s="39" t="s">
        <v>214</v>
      </c>
      <c r="B100" s="125">
        <v>106</v>
      </c>
      <c r="C100" s="222" t="s">
        <v>199</v>
      </c>
      <c r="D100" s="126">
        <v>63</v>
      </c>
      <c r="E100" s="260">
        <v>5329.3968253968251</v>
      </c>
      <c r="F100" s="125">
        <v>26</v>
      </c>
      <c r="G100" s="260">
        <v>0</v>
      </c>
      <c r="H100" s="125">
        <v>15</v>
      </c>
      <c r="I100" s="260">
        <v>5566.1333333333332</v>
      </c>
      <c r="J100" s="125">
        <v>22</v>
      </c>
      <c r="K100" s="260">
        <v>11466.363636363636</v>
      </c>
      <c r="L100" s="125">
        <v>16</v>
      </c>
      <c r="M100" s="260">
        <v>0</v>
      </c>
      <c r="N100" s="125">
        <v>27</v>
      </c>
      <c r="O100" s="260">
        <v>0</v>
      </c>
      <c r="Q100" s="262">
        <v>83.664175158054263</v>
      </c>
    </row>
    <row r="101" spans="1:36" x14ac:dyDescent="0.25">
      <c r="A101" s="39" t="s" vm="19">
        <v>20</v>
      </c>
      <c r="B101" s="125">
        <v>162</v>
      </c>
      <c r="C101" s="222" t="s">
        <v>199</v>
      </c>
      <c r="D101" s="126">
        <v>136</v>
      </c>
      <c r="E101" s="260">
        <v>1246.0588235294117</v>
      </c>
      <c r="F101" s="125">
        <v>38</v>
      </c>
      <c r="G101" s="260">
        <v>0</v>
      </c>
      <c r="H101" s="125">
        <v>8</v>
      </c>
      <c r="I101" s="260">
        <v>4925.75</v>
      </c>
      <c r="J101" s="125">
        <v>90</v>
      </c>
      <c r="K101" s="260">
        <v>1445.088888888889</v>
      </c>
      <c r="L101" s="125">
        <v>2</v>
      </c>
      <c r="M101" s="260">
        <v>0</v>
      </c>
      <c r="N101" s="125">
        <v>24</v>
      </c>
      <c r="O101" s="260">
        <v>0</v>
      </c>
      <c r="Q101" s="262">
        <v>160.95380029806259</v>
      </c>
    </row>
    <row r="102" spans="1:36" x14ac:dyDescent="0.25">
      <c r="A102" s="39" t="s" vm="20">
        <v>21</v>
      </c>
      <c r="B102" s="125">
        <v>115</v>
      </c>
      <c r="C102" s="222" t="s">
        <v>199</v>
      </c>
      <c r="D102" s="126">
        <v>83</v>
      </c>
      <c r="E102" s="260">
        <v>2136.3012048192772</v>
      </c>
      <c r="F102" s="125">
        <v>22</v>
      </c>
      <c r="G102" s="260">
        <v>0</v>
      </c>
      <c r="H102" s="125">
        <v>15</v>
      </c>
      <c r="I102" s="260">
        <v>5122.3999999999996</v>
      </c>
      <c r="J102" s="125">
        <v>46</v>
      </c>
      <c r="K102" s="260">
        <v>2184.282608695652</v>
      </c>
      <c r="L102" s="125">
        <v>7</v>
      </c>
      <c r="M102" s="260">
        <v>0</v>
      </c>
      <c r="N102" s="125">
        <v>25</v>
      </c>
      <c r="O102" s="260">
        <v>0</v>
      </c>
      <c r="Q102" s="262">
        <v>158.60756351198521</v>
      </c>
    </row>
    <row r="103" spans="1:36" s="86" customFormat="1" ht="15.75" thickBot="1" x14ac:dyDescent="0.3">
      <c r="A103" s="122" t="s">
        <v>101</v>
      </c>
      <c r="B103" s="128">
        <v>1452</v>
      </c>
      <c r="C103" s="223" t="s">
        <v>199</v>
      </c>
      <c r="D103" s="129">
        <v>1140</v>
      </c>
      <c r="E103" s="261">
        <v>7936.9315789473685</v>
      </c>
      <c r="F103" s="128">
        <v>391</v>
      </c>
      <c r="G103" s="261">
        <v>0</v>
      </c>
      <c r="H103" s="128">
        <v>147</v>
      </c>
      <c r="I103" s="261">
        <v>9018.8095238095229</v>
      </c>
      <c r="J103" s="128">
        <v>602</v>
      </c>
      <c r="K103" s="261">
        <v>12827.802325581395</v>
      </c>
      <c r="L103" s="128">
        <v>81</v>
      </c>
      <c r="M103" s="261">
        <v>0</v>
      </c>
      <c r="N103" s="128">
        <v>231</v>
      </c>
      <c r="O103" s="261">
        <v>0</v>
      </c>
      <c r="Q103" s="263">
        <v>174.6197630607044</v>
      </c>
      <c r="R103"/>
    </row>
    <row r="104" spans="1:36" ht="15.75" thickTop="1" x14ac:dyDescent="0.25">
      <c r="A104" s="226" t="s">
        <v>217</v>
      </c>
    </row>
    <row r="107" spans="1:36" ht="30" customHeight="1" x14ac:dyDescent="0.25">
      <c r="A107" s="307" t="s">
        <v>34</v>
      </c>
      <c r="B107" s="310" t="s">
        <v>45</v>
      </c>
      <c r="C107" s="311"/>
      <c r="D107" s="312" t="s">
        <v>47</v>
      </c>
      <c r="E107" s="306"/>
      <c r="F107" s="313" t="s">
        <v>51</v>
      </c>
      <c r="G107" s="314"/>
      <c r="H107" s="313" t="s">
        <v>53</v>
      </c>
      <c r="I107" s="314"/>
      <c r="J107" s="313" t="s">
        <v>105</v>
      </c>
      <c r="K107" s="314"/>
      <c r="L107" s="305" t="s">
        <v>49</v>
      </c>
      <c r="M107" s="306"/>
      <c r="N107" s="305" t="s">
        <v>184</v>
      </c>
      <c r="O107" s="306"/>
      <c r="Q107" s="221" t="s">
        <v>250</v>
      </c>
      <c r="V107" s="57" t="s">
        <v>112</v>
      </c>
      <c r="W107" s="178" t="s">
        <v>113</v>
      </c>
      <c r="Y107" s="20"/>
      <c r="AA107" s="4"/>
    </row>
    <row r="108" spans="1:36" ht="30" x14ac:dyDescent="0.25">
      <c r="A108" s="309"/>
      <c r="B108" s="127" t="s">
        <v>46</v>
      </c>
      <c r="C108" s="172" t="s">
        <v>220</v>
      </c>
      <c r="D108" s="173" t="s">
        <v>46</v>
      </c>
      <c r="E108" s="174" t="s">
        <v>220</v>
      </c>
      <c r="F108" s="175" t="s">
        <v>46</v>
      </c>
      <c r="G108" s="176" t="s">
        <v>220</v>
      </c>
      <c r="H108" s="175" t="s">
        <v>46</v>
      </c>
      <c r="I108" s="176" t="s">
        <v>220</v>
      </c>
      <c r="J108" s="175" t="s">
        <v>46</v>
      </c>
      <c r="K108" s="176" t="s">
        <v>220</v>
      </c>
      <c r="L108" s="177" t="s">
        <v>46</v>
      </c>
      <c r="M108" s="174" t="s">
        <v>220</v>
      </c>
      <c r="N108" s="177" t="s">
        <v>46</v>
      </c>
      <c r="O108" s="174" t="s">
        <v>220</v>
      </c>
      <c r="Q108" s="220" t="s">
        <v>249</v>
      </c>
      <c r="V108" s="59"/>
      <c r="W108" s="59"/>
      <c r="X108" s="21"/>
      <c r="Y108" s="21"/>
      <c r="AC108" s="179"/>
      <c r="AD108" s="179"/>
      <c r="AE108" s="300"/>
      <c r="AF108" s="300"/>
      <c r="AG108" s="179"/>
      <c r="AH108" s="179"/>
      <c r="AI108" s="179"/>
      <c r="AJ108" s="179"/>
    </row>
    <row r="109" spans="1:36" x14ac:dyDescent="0.25">
      <c r="A109" s="39" t="s">
        <v>212</v>
      </c>
      <c r="B109" s="125" t="s">
        <v>290</v>
      </c>
      <c r="C109" s="222" t="s">
        <v>290</v>
      </c>
      <c r="D109" s="126" t="s">
        <v>290</v>
      </c>
      <c r="E109" s="224" t="s">
        <v>290</v>
      </c>
      <c r="F109" s="125" t="s">
        <v>290</v>
      </c>
      <c r="G109" s="224" t="s">
        <v>290</v>
      </c>
      <c r="H109" s="125" t="s">
        <v>290</v>
      </c>
      <c r="I109" s="224" t="s">
        <v>290</v>
      </c>
      <c r="J109" s="125" t="s">
        <v>290</v>
      </c>
      <c r="K109" s="224" t="s">
        <v>290</v>
      </c>
      <c r="L109" s="125" t="s">
        <v>290</v>
      </c>
      <c r="M109" s="224" t="s">
        <v>290</v>
      </c>
      <c r="N109" s="125" t="s">
        <v>290</v>
      </c>
      <c r="O109" s="224" t="s">
        <v>290</v>
      </c>
      <c r="Q109" s="262" t="s">
        <v>290</v>
      </c>
    </row>
    <row r="110" spans="1:36" x14ac:dyDescent="0.25">
      <c r="A110" s="39" t="s" vm="1">
        <v>2</v>
      </c>
      <c r="B110" s="125" t="s">
        <v>290</v>
      </c>
      <c r="C110" s="222" t="s">
        <v>290</v>
      </c>
      <c r="D110" s="126" t="s">
        <v>290</v>
      </c>
      <c r="E110" s="224" t="s">
        <v>290</v>
      </c>
      <c r="F110" s="125" t="s">
        <v>290</v>
      </c>
      <c r="G110" s="224" t="s">
        <v>290</v>
      </c>
      <c r="H110" s="125" t="s">
        <v>290</v>
      </c>
      <c r="I110" s="224" t="s">
        <v>290</v>
      </c>
      <c r="J110" s="125" t="s">
        <v>290</v>
      </c>
      <c r="K110" s="224" t="s">
        <v>290</v>
      </c>
      <c r="L110" s="125" t="s">
        <v>290</v>
      </c>
      <c r="M110" s="224" t="s">
        <v>290</v>
      </c>
      <c r="N110" s="125" t="s">
        <v>290</v>
      </c>
      <c r="O110" s="224" t="s">
        <v>290</v>
      </c>
      <c r="Q110" s="262" t="s">
        <v>290</v>
      </c>
    </row>
    <row r="111" spans="1:36" x14ac:dyDescent="0.25">
      <c r="A111" s="39" t="s" vm="2">
        <v>3</v>
      </c>
      <c r="B111" s="125" t="s">
        <v>290</v>
      </c>
      <c r="C111" s="222" t="s">
        <v>290</v>
      </c>
      <c r="D111" s="126" t="s">
        <v>290</v>
      </c>
      <c r="E111" s="224" t="s">
        <v>290</v>
      </c>
      <c r="F111" s="125" t="s">
        <v>290</v>
      </c>
      <c r="G111" s="224" t="s">
        <v>290</v>
      </c>
      <c r="H111" s="125" t="s">
        <v>290</v>
      </c>
      <c r="I111" s="224" t="s">
        <v>290</v>
      </c>
      <c r="J111" s="125" t="s">
        <v>290</v>
      </c>
      <c r="K111" s="224" t="s">
        <v>290</v>
      </c>
      <c r="L111" s="125" t="s">
        <v>290</v>
      </c>
      <c r="M111" s="224" t="s">
        <v>290</v>
      </c>
      <c r="N111" s="125" t="s">
        <v>290</v>
      </c>
      <c r="O111" s="224" t="s">
        <v>290</v>
      </c>
      <c r="Q111" s="262" t="s">
        <v>290</v>
      </c>
    </row>
    <row r="112" spans="1:36" x14ac:dyDescent="0.25">
      <c r="A112" s="39" t="s">
        <v>282</v>
      </c>
      <c r="B112" s="125" t="s">
        <v>290</v>
      </c>
      <c r="C112" s="222" t="s">
        <v>290</v>
      </c>
      <c r="D112" s="126" t="s">
        <v>290</v>
      </c>
      <c r="E112" s="224" t="s">
        <v>290</v>
      </c>
      <c r="F112" s="125" t="s">
        <v>290</v>
      </c>
      <c r="G112" s="224" t="s">
        <v>290</v>
      </c>
      <c r="H112" s="125" t="s">
        <v>290</v>
      </c>
      <c r="I112" s="224" t="s">
        <v>290</v>
      </c>
      <c r="J112" s="125" t="s">
        <v>290</v>
      </c>
      <c r="K112" s="224" t="s">
        <v>290</v>
      </c>
      <c r="L112" s="125" t="s">
        <v>290</v>
      </c>
      <c r="M112" s="224" t="s">
        <v>290</v>
      </c>
      <c r="N112" s="125" t="s">
        <v>290</v>
      </c>
      <c r="O112" s="224" t="s">
        <v>290</v>
      </c>
      <c r="Q112" s="262" t="s">
        <v>290</v>
      </c>
    </row>
    <row r="113" spans="1:17" x14ac:dyDescent="0.25">
      <c r="A113" s="39" t="s">
        <v>207</v>
      </c>
      <c r="B113" s="125" t="s">
        <v>290</v>
      </c>
      <c r="C113" s="222" t="s">
        <v>290</v>
      </c>
      <c r="D113" s="126" t="s">
        <v>290</v>
      </c>
      <c r="E113" s="224" t="s">
        <v>290</v>
      </c>
      <c r="F113" s="125" t="s">
        <v>290</v>
      </c>
      <c r="G113" s="224" t="s">
        <v>290</v>
      </c>
      <c r="H113" s="125" t="s">
        <v>290</v>
      </c>
      <c r="I113" s="224" t="s">
        <v>290</v>
      </c>
      <c r="J113" s="125" t="s">
        <v>290</v>
      </c>
      <c r="K113" s="224" t="s">
        <v>290</v>
      </c>
      <c r="L113" s="125" t="s">
        <v>290</v>
      </c>
      <c r="M113" s="224" t="s">
        <v>290</v>
      </c>
      <c r="N113" s="125" t="s">
        <v>290</v>
      </c>
      <c r="O113" s="224" t="s">
        <v>290</v>
      </c>
      <c r="Q113" s="262" t="s">
        <v>290</v>
      </c>
    </row>
    <row r="114" spans="1:17" x14ac:dyDescent="0.25">
      <c r="A114" s="39" t="s" vm="4">
        <v>5</v>
      </c>
      <c r="B114" s="125" t="s">
        <v>290</v>
      </c>
      <c r="C114" s="222" t="s">
        <v>290</v>
      </c>
      <c r="D114" s="126" t="s">
        <v>290</v>
      </c>
      <c r="E114" s="224" t="s">
        <v>290</v>
      </c>
      <c r="F114" s="125" t="s">
        <v>290</v>
      </c>
      <c r="G114" s="224" t="s">
        <v>290</v>
      </c>
      <c r="H114" s="125" t="s">
        <v>290</v>
      </c>
      <c r="I114" s="224" t="s">
        <v>290</v>
      </c>
      <c r="J114" s="125" t="s">
        <v>290</v>
      </c>
      <c r="K114" s="224" t="s">
        <v>290</v>
      </c>
      <c r="L114" s="125" t="s">
        <v>290</v>
      </c>
      <c r="M114" s="224" t="s">
        <v>290</v>
      </c>
      <c r="N114" s="125" t="s">
        <v>290</v>
      </c>
      <c r="O114" s="224" t="s">
        <v>290</v>
      </c>
      <c r="Q114" s="262" t="s">
        <v>290</v>
      </c>
    </row>
    <row r="115" spans="1:17" x14ac:dyDescent="0.25">
      <c r="A115" s="39" t="s" vm="5">
        <v>6</v>
      </c>
      <c r="B115" s="125" t="s">
        <v>290</v>
      </c>
      <c r="C115" s="222" t="s">
        <v>290</v>
      </c>
      <c r="D115" s="126" t="s">
        <v>290</v>
      </c>
      <c r="E115" s="224" t="s">
        <v>290</v>
      </c>
      <c r="F115" s="125" t="s">
        <v>290</v>
      </c>
      <c r="G115" s="224" t="s">
        <v>290</v>
      </c>
      <c r="H115" s="125" t="s">
        <v>290</v>
      </c>
      <c r="I115" s="224" t="s">
        <v>290</v>
      </c>
      <c r="J115" s="125" t="s">
        <v>290</v>
      </c>
      <c r="K115" s="224" t="s">
        <v>290</v>
      </c>
      <c r="L115" s="125" t="s">
        <v>290</v>
      </c>
      <c r="M115" s="224" t="s">
        <v>290</v>
      </c>
      <c r="N115" s="125" t="s">
        <v>290</v>
      </c>
      <c r="O115" s="224" t="s">
        <v>290</v>
      </c>
      <c r="Q115" s="262" t="s">
        <v>290</v>
      </c>
    </row>
    <row r="116" spans="1:17" x14ac:dyDescent="0.25">
      <c r="A116" s="39" t="s" vm="6">
        <v>7</v>
      </c>
      <c r="B116" s="125" t="s">
        <v>290</v>
      </c>
      <c r="C116" s="222" t="s">
        <v>290</v>
      </c>
      <c r="D116" s="126" t="s">
        <v>290</v>
      </c>
      <c r="E116" s="224" t="s">
        <v>290</v>
      </c>
      <c r="F116" s="125" t="s">
        <v>290</v>
      </c>
      <c r="G116" s="224" t="s">
        <v>290</v>
      </c>
      <c r="H116" s="125" t="s">
        <v>290</v>
      </c>
      <c r="I116" s="224" t="s">
        <v>290</v>
      </c>
      <c r="J116" s="125" t="s">
        <v>290</v>
      </c>
      <c r="K116" s="224" t="s">
        <v>290</v>
      </c>
      <c r="L116" s="125" t="s">
        <v>290</v>
      </c>
      <c r="M116" s="224" t="s">
        <v>290</v>
      </c>
      <c r="N116" s="125" t="s">
        <v>290</v>
      </c>
      <c r="O116" s="224" t="s">
        <v>290</v>
      </c>
      <c r="Q116" s="262" t="s">
        <v>290</v>
      </c>
    </row>
    <row r="117" spans="1:17" x14ac:dyDescent="0.25">
      <c r="A117" s="39" t="s" vm="7">
        <v>8</v>
      </c>
      <c r="B117" s="125" t="s">
        <v>290</v>
      </c>
      <c r="C117" s="222" t="s">
        <v>290</v>
      </c>
      <c r="D117" s="126" t="s">
        <v>290</v>
      </c>
      <c r="E117" s="224" t="s">
        <v>290</v>
      </c>
      <c r="F117" s="125" t="s">
        <v>290</v>
      </c>
      <c r="G117" s="224" t="s">
        <v>290</v>
      </c>
      <c r="H117" s="125" t="s">
        <v>290</v>
      </c>
      <c r="I117" s="224" t="s">
        <v>290</v>
      </c>
      <c r="J117" s="125" t="s">
        <v>290</v>
      </c>
      <c r="K117" s="224" t="s">
        <v>290</v>
      </c>
      <c r="L117" s="125" t="s">
        <v>290</v>
      </c>
      <c r="M117" s="224" t="s">
        <v>290</v>
      </c>
      <c r="N117" s="125" t="s">
        <v>290</v>
      </c>
      <c r="O117" s="224" t="s">
        <v>290</v>
      </c>
      <c r="Q117" s="262" t="s">
        <v>290</v>
      </c>
    </row>
    <row r="118" spans="1:17" x14ac:dyDescent="0.25">
      <c r="A118" s="39" t="s">
        <v>213</v>
      </c>
      <c r="B118" s="125" t="s">
        <v>290</v>
      </c>
      <c r="C118" s="222" t="s">
        <v>290</v>
      </c>
      <c r="D118" s="126" t="s">
        <v>290</v>
      </c>
      <c r="E118" s="224" t="s">
        <v>290</v>
      </c>
      <c r="F118" s="125" t="s">
        <v>290</v>
      </c>
      <c r="G118" s="224" t="s">
        <v>290</v>
      </c>
      <c r="H118" s="125" t="s">
        <v>290</v>
      </c>
      <c r="I118" s="224" t="s">
        <v>290</v>
      </c>
      <c r="J118" s="125" t="s">
        <v>290</v>
      </c>
      <c r="K118" s="224" t="s">
        <v>290</v>
      </c>
      <c r="L118" s="125" t="s">
        <v>290</v>
      </c>
      <c r="M118" s="224" t="s">
        <v>290</v>
      </c>
      <c r="N118" s="125" t="s">
        <v>290</v>
      </c>
      <c r="O118" s="224" t="s">
        <v>290</v>
      </c>
      <c r="Q118" s="262" t="s">
        <v>290</v>
      </c>
    </row>
    <row r="119" spans="1:17" x14ac:dyDescent="0.25">
      <c r="A119" s="39" t="s" vm="8">
        <v>9</v>
      </c>
      <c r="B119" s="125" t="s">
        <v>290</v>
      </c>
      <c r="C119" s="222" t="s">
        <v>290</v>
      </c>
      <c r="D119" s="126" t="s">
        <v>290</v>
      </c>
      <c r="E119" s="224" t="s">
        <v>290</v>
      </c>
      <c r="F119" s="125" t="s">
        <v>290</v>
      </c>
      <c r="G119" s="224" t="s">
        <v>290</v>
      </c>
      <c r="H119" s="125" t="s">
        <v>290</v>
      </c>
      <c r="I119" s="224" t="s">
        <v>290</v>
      </c>
      <c r="J119" s="125" t="s">
        <v>290</v>
      </c>
      <c r="K119" s="224" t="s">
        <v>290</v>
      </c>
      <c r="L119" s="125" t="s">
        <v>290</v>
      </c>
      <c r="M119" s="224" t="s">
        <v>290</v>
      </c>
      <c r="N119" s="125" t="s">
        <v>290</v>
      </c>
      <c r="O119" s="224" t="s">
        <v>290</v>
      </c>
      <c r="Q119" s="262" t="s">
        <v>290</v>
      </c>
    </row>
    <row r="120" spans="1:17" x14ac:dyDescent="0.25">
      <c r="A120" s="39" t="s" vm="9">
        <v>10</v>
      </c>
      <c r="B120" s="125" t="s">
        <v>290</v>
      </c>
      <c r="C120" s="222" t="s">
        <v>290</v>
      </c>
      <c r="D120" s="126" t="s">
        <v>290</v>
      </c>
      <c r="E120" s="224" t="s">
        <v>290</v>
      </c>
      <c r="F120" s="125" t="s">
        <v>290</v>
      </c>
      <c r="G120" s="224" t="s">
        <v>290</v>
      </c>
      <c r="H120" s="125" t="s">
        <v>290</v>
      </c>
      <c r="I120" s="224" t="s">
        <v>290</v>
      </c>
      <c r="J120" s="125" t="s">
        <v>290</v>
      </c>
      <c r="K120" s="224" t="s">
        <v>290</v>
      </c>
      <c r="L120" s="125" t="s">
        <v>290</v>
      </c>
      <c r="M120" s="224" t="s">
        <v>290</v>
      </c>
      <c r="N120" s="125" t="s">
        <v>290</v>
      </c>
      <c r="O120" s="224" t="s">
        <v>290</v>
      </c>
      <c r="Q120" s="262" t="s">
        <v>290</v>
      </c>
    </row>
    <row r="121" spans="1:17" x14ac:dyDescent="0.25">
      <c r="A121" s="39" t="s" vm="10">
        <v>11</v>
      </c>
      <c r="B121" s="125" t="s">
        <v>290</v>
      </c>
      <c r="C121" s="222" t="s">
        <v>290</v>
      </c>
      <c r="D121" s="126" t="s">
        <v>290</v>
      </c>
      <c r="E121" s="224" t="s">
        <v>290</v>
      </c>
      <c r="F121" s="125" t="s">
        <v>290</v>
      </c>
      <c r="G121" s="224" t="s">
        <v>290</v>
      </c>
      <c r="H121" s="125" t="s">
        <v>290</v>
      </c>
      <c r="I121" s="224" t="s">
        <v>290</v>
      </c>
      <c r="J121" s="125" t="s">
        <v>290</v>
      </c>
      <c r="K121" s="224" t="s">
        <v>290</v>
      </c>
      <c r="L121" s="125" t="s">
        <v>290</v>
      </c>
      <c r="M121" s="224" t="s">
        <v>290</v>
      </c>
      <c r="N121" s="125" t="s">
        <v>290</v>
      </c>
      <c r="O121" s="224" t="s">
        <v>290</v>
      </c>
      <c r="Q121" s="262" t="s">
        <v>290</v>
      </c>
    </row>
    <row r="122" spans="1:17" x14ac:dyDescent="0.25">
      <c r="A122" s="39" t="s" vm="11">
        <v>12</v>
      </c>
      <c r="B122" s="125" t="s">
        <v>290</v>
      </c>
      <c r="C122" s="222" t="s">
        <v>290</v>
      </c>
      <c r="D122" s="126" t="s">
        <v>290</v>
      </c>
      <c r="E122" s="224" t="s">
        <v>290</v>
      </c>
      <c r="F122" s="125" t="s">
        <v>290</v>
      </c>
      <c r="G122" s="224" t="s">
        <v>290</v>
      </c>
      <c r="H122" s="125" t="s">
        <v>290</v>
      </c>
      <c r="I122" s="224" t="s">
        <v>290</v>
      </c>
      <c r="J122" s="125" t="s">
        <v>290</v>
      </c>
      <c r="K122" s="224" t="s">
        <v>290</v>
      </c>
      <c r="L122" s="125" t="s">
        <v>290</v>
      </c>
      <c r="M122" s="224" t="s">
        <v>290</v>
      </c>
      <c r="N122" s="125" t="s">
        <v>290</v>
      </c>
      <c r="O122" s="224" t="s">
        <v>290</v>
      </c>
      <c r="Q122" s="262" t="s">
        <v>290</v>
      </c>
    </row>
    <row r="123" spans="1:17" x14ac:dyDescent="0.25">
      <c r="A123" s="39" t="s" vm="13">
        <v>14</v>
      </c>
      <c r="B123" s="125" t="s">
        <v>290</v>
      </c>
      <c r="C123" s="222" t="s">
        <v>290</v>
      </c>
      <c r="D123" s="126" t="s">
        <v>290</v>
      </c>
      <c r="E123" s="224" t="s">
        <v>290</v>
      </c>
      <c r="F123" s="125" t="s">
        <v>290</v>
      </c>
      <c r="G123" s="224" t="s">
        <v>290</v>
      </c>
      <c r="H123" s="125" t="s">
        <v>290</v>
      </c>
      <c r="I123" s="224" t="s">
        <v>290</v>
      </c>
      <c r="J123" s="125" t="s">
        <v>290</v>
      </c>
      <c r="K123" s="224" t="s">
        <v>290</v>
      </c>
      <c r="L123" s="125" t="s">
        <v>290</v>
      </c>
      <c r="M123" s="224" t="s">
        <v>290</v>
      </c>
      <c r="N123" s="125" t="s">
        <v>290</v>
      </c>
      <c r="O123" s="224" t="s">
        <v>290</v>
      </c>
      <c r="Q123" s="262" t="s">
        <v>290</v>
      </c>
    </row>
    <row r="124" spans="1:17" x14ac:dyDescent="0.25">
      <c r="A124" s="39" t="s" vm="14">
        <v>15</v>
      </c>
      <c r="B124" s="125" t="s">
        <v>290</v>
      </c>
      <c r="C124" s="222" t="s">
        <v>290</v>
      </c>
      <c r="D124" s="126" t="s">
        <v>290</v>
      </c>
      <c r="E124" s="224" t="s">
        <v>290</v>
      </c>
      <c r="F124" s="125" t="s">
        <v>290</v>
      </c>
      <c r="G124" s="224" t="s">
        <v>290</v>
      </c>
      <c r="H124" s="125" t="s">
        <v>290</v>
      </c>
      <c r="I124" s="224" t="s">
        <v>290</v>
      </c>
      <c r="J124" s="125" t="s">
        <v>290</v>
      </c>
      <c r="K124" s="224" t="s">
        <v>290</v>
      </c>
      <c r="L124" s="125" t="s">
        <v>290</v>
      </c>
      <c r="M124" s="224" t="s">
        <v>290</v>
      </c>
      <c r="N124" s="125" t="s">
        <v>290</v>
      </c>
      <c r="O124" s="224" t="s">
        <v>290</v>
      </c>
      <c r="Q124" s="262" t="s">
        <v>290</v>
      </c>
    </row>
    <row r="125" spans="1:17" x14ac:dyDescent="0.25">
      <c r="A125" s="39" t="s" vm="17">
        <v>18</v>
      </c>
      <c r="B125" s="125" t="s">
        <v>290</v>
      </c>
      <c r="C125" s="222" t="s">
        <v>290</v>
      </c>
      <c r="D125" s="126" t="s">
        <v>290</v>
      </c>
      <c r="E125" s="224" t="s">
        <v>290</v>
      </c>
      <c r="F125" s="125" t="s">
        <v>290</v>
      </c>
      <c r="G125" s="224" t="s">
        <v>290</v>
      </c>
      <c r="H125" s="125" t="s">
        <v>290</v>
      </c>
      <c r="I125" s="224" t="s">
        <v>290</v>
      </c>
      <c r="J125" s="125" t="s">
        <v>290</v>
      </c>
      <c r="K125" s="224" t="s">
        <v>290</v>
      </c>
      <c r="L125" s="125" t="s">
        <v>290</v>
      </c>
      <c r="M125" s="224" t="s">
        <v>290</v>
      </c>
      <c r="N125" s="125" t="s">
        <v>290</v>
      </c>
      <c r="O125" s="224" t="s">
        <v>290</v>
      </c>
      <c r="Q125" s="262" t="s">
        <v>290</v>
      </c>
    </row>
    <row r="126" spans="1:17" x14ac:dyDescent="0.25">
      <c r="A126" s="39" t="s">
        <v>214</v>
      </c>
      <c r="B126" s="125" t="s">
        <v>290</v>
      </c>
      <c r="C126" s="222" t="s">
        <v>290</v>
      </c>
      <c r="D126" s="126" t="s">
        <v>290</v>
      </c>
      <c r="E126" s="224" t="s">
        <v>290</v>
      </c>
      <c r="F126" s="125" t="s">
        <v>290</v>
      </c>
      <c r="G126" s="224" t="s">
        <v>290</v>
      </c>
      <c r="H126" s="125" t="s">
        <v>290</v>
      </c>
      <c r="I126" s="224" t="s">
        <v>290</v>
      </c>
      <c r="J126" s="125" t="s">
        <v>290</v>
      </c>
      <c r="K126" s="224" t="s">
        <v>290</v>
      </c>
      <c r="L126" s="125" t="s">
        <v>290</v>
      </c>
      <c r="M126" s="224" t="s">
        <v>290</v>
      </c>
      <c r="N126" s="125" t="s">
        <v>290</v>
      </c>
      <c r="O126" s="224" t="s">
        <v>290</v>
      </c>
      <c r="Q126" s="262" t="s">
        <v>290</v>
      </c>
    </row>
    <row r="127" spans="1:17" x14ac:dyDescent="0.25">
      <c r="A127" s="39" t="s" vm="19">
        <v>20</v>
      </c>
      <c r="B127" s="125" t="s">
        <v>290</v>
      </c>
      <c r="C127" s="222" t="s">
        <v>290</v>
      </c>
      <c r="D127" s="126" t="s">
        <v>290</v>
      </c>
      <c r="E127" s="224" t="s">
        <v>290</v>
      </c>
      <c r="F127" s="125" t="s">
        <v>290</v>
      </c>
      <c r="G127" s="224" t="s">
        <v>290</v>
      </c>
      <c r="H127" s="125" t="s">
        <v>290</v>
      </c>
      <c r="I127" s="224" t="s">
        <v>290</v>
      </c>
      <c r="J127" s="125" t="s">
        <v>290</v>
      </c>
      <c r="K127" s="224" t="s">
        <v>290</v>
      </c>
      <c r="L127" s="125" t="s">
        <v>290</v>
      </c>
      <c r="M127" s="224" t="s">
        <v>290</v>
      </c>
      <c r="N127" s="125" t="s">
        <v>290</v>
      </c>
      <c r="O127" s="224" t="s">
        <v>290</v>
      </c>
      <c r="Q127" s="262" t="s">
        <v>290</v>
      </c>
    </row>
    <row r="128" spans="1:17" x14ac:dyDescent="0.25">
      <c r="A128" s="39" t="s" vm="20">
        <v>21</v>
      </c>
      <c r="B128" s="125" t="s">
        <v>290</v>
      </c>
      <c r="C128" s="222" t="s">
        <v>290</v>
      </c>
      <c r="D128" s="126" t="s">
        <v>290</v>
      </c>
      <c r="E128" s="224" t="s">
        <v>290</v>
      </c>
      <c r="F128" s="125" t="s">
        <v>290</v>
      </c>
      <c r="G128" s="224" t="s">
        <v>290</v>
      </c>
      <c r="H128" s="125" t="s">
        <v>290</v>
      </c>
      <c r="I128" s="224" t="s">
        <v>290</v>
      </c>
      <c r="J128" s="125" t="s">
        <v>290</v>
      </c>
      <c r="K128" s="224" t="s">
        <v>290</v>
      </c>
      <c r="L128" s="125" t="s">
        <v>290</v>
      </c>
      <c r="M128" s="224" t="s">
        <v>290</v>
      </c>
      <c r="N128" s="125" t="s">
        <v>290</v>
      </c>
      <c r="O128" s="224" t="s">
        <v>290</v>
      </c>
      <c r="Q128" s="262" t="s">
        <v>290</v>
      </c>
    </row>
    <row r="129" spans="1:36" s="86" customFormat="1" ht="15.75" thickBot="1" x14ac:dyDescent="0.3">
      <c r="A129" s="122" t="s">
        <v>101</v>
      </c>
      <c r="B129" s="128" t="s">
        <v>290</v>
      </c>
      <c r="C129" s="223" t="s">
        <v>290</v>
      </c>
      <c r="D129" s="129" t="s">
        <v>290</v>
      </c>
      <c r="E129" s="225" t="s">
        <v>290</v>
      </c>
      <c r="F129" s="128" t="s">
        <v>290</v>
      </c>
      <c r="G129" s="225" t="s">
        <v>290</v>
      </c>
      <c r="H129" s="128" t="s">
        <v>290</v>
      </c>
      <c r="I129" s="225" t="s">
        <v>290</v>
      </c>
      <c r="J129" s="128" t="s">
        <v>290</v>
      </c>
      <c r="K129" s="225" t="s">
        <v>290</v>
      </c>
      <c r="L129" s="128" t="s">
        <v>290</v>
      </c>
      <c r="M129" s="225" t="s">
        <v>290</v>
      </c>
      <c r="N129" s="128" t="s">
        <v>290</v>
      </c>
      <c r="O129" s="225" t="s">
        <v>290</v>
      </c>
      <c r="Q129" s="263" t="s">
        <v>290</v>
      </c>
      <c r="R129"/>
    </row>
    <row r="130" spans="1:36" ht="15.75" thickTop="1" x14ac:dyDescent="0.25"/>
    <row r="133" spans="1:36" ht="30" customHeight="1" x14ac:dyDescent="0.25">
      <c r="A133" s="307" t="s">
        <v>35</v>
      </c>
      <c r="B133" s="310" t="s">
        <v>45</v>
      </c>
      <c r="C133" s="311"/>
      <c r="D133" s="312" t="s">
        <v>47</v>
      </c>
      <c r="E133" s="306"/>
      <c r="F133" s="313" t="s">
        <v>51</v>
      </c>
      <c r="G133" s="314"/>
      <c r="H133" s="313" t="s">
        <v>53</v>
      </c>
      <c r="I133" s="314"/>
      <c r="J133" s="313" t="s">
        <v>105</v>
      </c>
      <c r="K133" s="314"/>
      <c r="L133" s="305" t="s">
        <v>49</v>
      </c>
      <c r="M133" s="306"/>
      <c r="N133" s="305" t="s">
        <v>184</v>
      </c>
      <c r="O133" s="306"/>
      <c r="Q133" s="221" t="s">
        <v>250</v>
      </c>
      <c r="V133" s="57" t="s">
        <v>112</v>
      </c>
      <c r="W133" s="178" t="s">
        <v>113</v>
      </c>
      <c r="Y133" s="20"/>
      <c r="AA133" s="4"/>
    </row>
    <row r="134" spans="1:36" ht="30" x14ac:dyDescent="0.25">
      <c r="A134" s="309"/>
      <c r="B134" s="127" t="s">
        <v>46</v>
      </c>
      <c r="C134" s="172" t="s">
        <v>220</v>
      </c>
      <c r="D134" s="173" t="s">
        <v>46</v>
      </c>
      <c r="E134" s="174" t="s">
        <v>220</v>
      </c>
      <c r="F134" s="175" t="s">
        <v>46</v>
      </c>
      <c r="G134" s="176" t="s">
        <v>220</v>
      </c>
      <c r="H134" s="175" t="s">
        <v>46</v>
      </c>
      <c r="I134" s="176" t="s">
        <v>220</v>
      </c>
      <c r="J134" s="175" t="s">
        <v>46</v>
      </c>
      <c r="K134" s="176" t="s">
        <v>220</v>
      </c>
      <c r="L134" s="177" t="s">
        <v>46</v>
      </c>
      <c r="M134" s="174" t="s">
        <v>220</v>
      </c>
      <c r="N134" s="177" t="s">
        <v>46</v>
      </c>
      <c r="O134" s="174" t="s">
        <v>220</v>
      </c>
      <c r="Q134" s="220" t="s">
        <v>249</v>
      </c>
      <c r="V134" s="59"/>
      <c r="W134" s="59"/>
      <c r="X134" s="21"/>
      <c r="Y134" s="21"/>
      <c r="AC134" s="179"/>
      <c r="AD134" s="179"/>
      <c r="AE134" s="300"/>
      <c r="AF134" s="300"/>
      <c r="AG134" s="179"/>
      <c r="AH134" s="179"/>
      <c r="AI134" s="179"/>
      <c r="AJ134" s="179"/>
    </row>
    <row r="135" spans="1:36" x14ac:dyDescent="0.25">
      <c r="A135" s="39" t="s">
        <v>212</v>
      </c>
      <c r="B135" s="125" t="s">
        <v>290</v>
      </c>
      <c r="C135" s="222" t="s">
        <v>290</v>
      </c>
      <c r="D135" s="126" t="s">
        <v>290</v>
      </c>
      <c r="E135" s="224" t="s">
        <v>290</v>
      </c>
      <c r="F135" s="125" t="s">
        <v>290</v>
      </c>
      <c r="G135" s="224" t="s">
        <v>290</v>
      </c>
      <c r="H135" s="125" t="s">
        <v>290</v>
      </c>
      <c r="I135" s="224" t="s">
        <v>290</v>
      </c>
      <c r="J135" s="125" t="s">
        <v>290</v>
      </c>
      <c r="K135" s="224" t="s">
        <v>290</v>
      </c>
      <c r="L135" s="125" t="s">
        <v>290</v>
      </c>
      <c r="M135" s="224" t="s">
        <v>290</v>
      </c>
      <c r="N135" s="125" t="s">
        <v>290</v>
      </c>
      <c r="O135" s="224" t="s">
        <v>290</v>
      </c>
      <c r="Q135" s="262" t="s">
        <v>290</v>
      </c>
    </row>
    <row r="136" spans="1:36" x14ac:dyDescent="0.25">
      <c r="A136" s="39" t="s" vm="1">
        <v>2</v>
      </c>
      <c r="B136" s="125" t="s">
        <v>290</v>
      </c>
      <c r="C136" s="222" t="s">
        <v>290</v>
      </c>
      <c r="D136" s="126" t="s">
        <v>290</v>
      </c>
      <c r="E136" s="224" t="s">
        <v>290</v>
      </c>
      <c r="F136" s="125" t="s">
        <v>290</v>
      </c>
      <c r="G136" s="224" t="s">
        <v>290</v>
      </c>
      <c r="H136" s="125" t="s">
        <v>290</v>
      </c>
      <c r="I136" s="224" t="s">
        <v>290</v>
      </c>
      <c r="J136" s="125" t="s">
        <v>290</v>
      </c>
      <c r="K136" s="224" t="s">
        <v>290</v>
      </c>
      <c r="L136" s="125" t="s">
        <v>290</v>
      </c>
      <c r="M136" s="224" t="s">
        <v>290</v>
      </c>
      <c r="N136" s="125" t="s">
        <v>290</v>
      </c>
      <c r="O136" s="224" t="s">
        <v>290</v>
      </c>
      <c r="Q136" s="262" t="s">
        <v>290</v>
      </c>
    </row>
    <row r="137" spans="1:36" x14ac:dyDescent="0.25">
      <c r="A137" s="39" t="s" vm="2">
        <v>3</v>
      </c>
      <c r="B137" s="125" t="s">
        <v>290</v>
      </c>
      <c r="C137" s="222" t="s">
        <v>290</v>
      </c>
      <c r="D137" s="126" t="s">
        <v>290</v>
      </c>
      <c r="E137" s="224" t="s">
        <v>290</v>
      </c>
      <c r="F137" s="125" t="s">
        <v>290</v>
      </c>
      <c r="G137" s="224" t="s">
        <v>290</v>
      </c>
      <c r="H137" s="125" t="s">
        <v>290</v>
      </c>
      <c r="I137" s="224" t="s">
        <v>290</v>
      </c>
      <c r="J137" s="125" t="s">
        <v>290</v>
      </c>
      <c r="K137" s="224" t="s">
        <v>290</v>
      </c>
      <c r="L137" s="125" t="s">
        <v>290</v>
      </c>
      <c r="M137" s="224" t="s">
        <v>290</v>
      </c>
      <c r="N137" s="125" t="s">
        <v>290</v>
      </c>
      <c r="O137" s="224" t="s">
        <v>290</v>
      </c>
      <c r="Q137" s="262" t="s">
        <v>290</v>
      </c>
    </row>
    <row r="138" spans="1:36" x14ac:dyDescent="0.25">
      <c r="A138" s="39" t="s">
        <v>282</v>
      </c>
      <c r="B138" s="125" t="s">
        <v>290</v>
      </c>
      <c r="C138" s="222" t="s">
        <v>290</v>
      </c>
      <c r="D138" s="126" t="s">
        <v>290</v>
      </c>
      <c r="E138" s="224" t="s">
        <v>290</v>
      </c>
      <c r="F138" s="125" t="s">
        <v>290</v>
      </c>
      <c r="G138" s="224" t="s">
        <v>290</v>
      </c>
      <c r="H138" s="125" t="s">
        <v>290</v>
      </c>
      <c r="I138" s="224" t="s">
        <v>290</v>
      </c>
      <c r="J138" s="125" t="s">
        <v>290</v>
      </c>
      <c r="K138" s="224" t="s">
        <v>290</v>
      </c>
      <c r="L138" s="125" t="s">
        <v>290</v>
      </c>
      <c r="M138" s="224" t="s">
        <v>290</v>
      </c>
      <c r="N138" s="125" t="s">
        <v>290</v>
      </c>
      <c r="O138" s="224" t="s">
        <v>290</v>
      </c>
      <c r="Q138" s="262" t="s">
        <v>290</v>
      </c>
    </row>
    <row r="139" spans="1:36" x14ac:dyDescent="0.25">
      <c r="A139" s="39" t="s">
        <v>207</v>
      </c>
      <c r="B139" s="125" t="s">
        <v>290</v>
      </c>
      <c r="C139" s="222" t="s">
        <v>290</v>
      </c>
      <c r="D139" s="126" t="s">
        <v>290</v>
      </c>
      <c r="E139" s="224" t="s">
        <v>290</v>
      </c>
      <c r="F139" s="125" t="s">
        <v>290</v>
      </c>
      <c r="G139" s="224" t="s">
        <v>290</v>
      </c>
      <c r="H139" s="125" t="s">
        <v>290</v>
      </c>
      <c r="I139" s="224" t="s">
        <v>290</v>
      </c>
      <c r="J139" s="125" t="s">
        <v>290</v>
      </c>
      <c r="K139" s="224" t="s">
        <v>290</v>
      </c>
      <c r="L139" s="125" t="s">
        <v>290</v>
      </c>
      <c r="M139" s="224" t="s">
        <v>290</v>
      </c>
      <c r="N139" s="125" t="s">
        <v>290</v>
      </c>
      <c r="O139" s="224" t="s">
        <v>290</v>
      </c>
      <c r="Q139" s="262" t="s">
        <v>290</v>
      </c>
    </row>
    <row r="140" spans="1:36" x14ac:dyDescent="0.25">
      <c r="A140" s="39" t="s" vm="4">
        <v>5</v>
      </c>
      <c r="B140" s="125" t="s">
        <v>290</v>
      </c>
      <c r="C140" s="222" t="s">
        <v>290</v>
      </c>
      <c r="D140" s="126" t="s">
        <v>290</v>
      </c>
      <c r="E140" s="224" t="s">
        <v>290</v>
      </c>
      <c r="F140" s="125" t="s">
        <v>290</v>
      </c>
      <c r="G140" s="224" t="s">
        <v>290</v>
      </c>
      <c r="H140" s="125" t="s">
        <v>290</v>
      </c>
      <c r="I140" s="224" t="s">
        <v>290</v>
      </c>
      <c r="J140" s="125" t="s">
        <v>290</v>
      </c>
      <c r="K140" s="224" t="s">
        <v>290</v>
      </c>
      <c r="L140" s="125" t="s">
        <v>290</v>
      </c>
      <c r="M140" s="224" t="s">
        <v>290</v>
      </c>
      <c r="N140" s="125" t="s">
        <v>290</v>
      </c>
      <c r="O140" s="224" t="s">
        <v>290</v>
      </c>
      <c r="Q140" s="262" t="s">
        <v>290</v>
      </c>
    </row>
    <row r="141" spans="1:36" x14ac:dyDescent="0.25">
      <c r="A141" s="39" t="s" vm="5">
        <v>6</v>
      </c>
      <c r="B141" s="125" t="s">
        <v>290</v>
      </c>
      <c r="C141" s="222" t="s">
        <v>290</v>
      </c>
      <c r="D141" s="126" t="s">
        <v>290</v>
      </c>
      <c r="E141" s="224" t="s">
        <v>290</v>
      </c>
      <c r="F141" s="125" t="s">
        <v>290</v>
      </c>
      <c r="G141" s="224" t="s">
        <v>290</v>
      </c>
      <c r="H141" s="125" t="s">
        <v>290</v>
      </c>
      <c r="I141" s="224" t="s">
        <v>290</v>
      </c>
      <c r="J141" s="125" t="s">
        <v>290</v>
      </c>
      <c r="K141" s="224" t="s">
        <v>290</v>
      </c>
      <c r="L141" s="125" t="s">
        <v>290</v>
      </c>
      <c r="M141" s="224" t="s">
        <v>290</v>
      </c>
      <c r="N141" s="125" t="s">
        <v>290</v>
      </c>
      <c r="O141" s="224" t="s">
        <v>290</v>
      </c>
      <c r="Q141" s="262" t="s">
        <v>290</v>
      </c>
    </row>
    <row r="142" spans="1:36" x14ac:dyDescent="0.25">
      <c r="A142" s="39" t="s" vm="6">
        <v>7</v>
      </c>
      <c r="B142" s="125" t="s">
        <v>290</v>
      </c>
      <c r="C142" s="222" t="s">
        <v>290</v>
      </c>
      <c r="D142" s="126" t="s">
        <v>290</v>
      </c>
      <c r="E142" s="224" t="s">
        <v>290</v>
      </c>
      <c r="F142" s="125" t="s">
        <v>290</v>
      </c>
      <c r="G142" s="224" t="s">
        <v>290</v>
      </c>
      <c r="H142" s="125" t="s">
        <v>290</v>
      </c>
      <c r="I142" s="224" t="s">
        <v>290</v>
      </c>
      <c r="J142" s="125" t="s">
        <v>290</v>
      </c>
      <c r="K142" s="224" t="s">
        <v>290</v>
      </c>
      <c r="L142" s="125" t="s">
        <v>290</v>
      </c>
      <c r="M142" s="224" t="s">
        <v>290</v>
      </c>
      <c r="N142" s="125" t="s">
        <v>290</v>
      </c>
      <c r="O142" s="224" t="s">
        <v>290</v>
      </c>
      <c r="Q142" s="262" t="s">
        <v>290</v>
      </c>
    </row>
    <row r="143" spans="1:36" x14ac:dyDescent="0.25">
      <c r="A143" s="39" t="s" vm="7">
        <v>8</v>
      </c>
      <c r="B143" s="125" t="s">
        <v>290</v>
      </c>
      <c r="C143" s="222" t="s">
        <v>290</v>
      </c>
      <c r="D143" s="126" t="s">
        <v>290</v>
      </c>
      <c r="E143" s="224" t="s">
        <v>290</v>
      </c>
      <c r="F143" s="125" t="s">
        <v>290</v>
      </c>
      <c r="G143" s="224" t="s">
        <v>290</v>
      </c>
      <c r="H143" s="125" t="s">
        <v>290</v>
      </c>
      <c r="I143" s="224" t="s">
        <v>290</v>
      </c>
      <c r="J143" s="125" t="s">
        <v>290</v>
      </c>
      <c r="K143" s="224" t="s">
        <v>290</v>
      </c>
      <c r="L143" s="125" t="s">
        <v>290</v>
      </c>
      <c r="M143" s="224" t="s">
        <v>290</v>
      </c>
      <c r="N143" s="125" t="s">
        <v>290</v>
      </c>
      <c r="O143" s="224" t="s">
        <v>290</v>
      </c>
      <c r="Q143" s="262" t="s">
        <v>290</v>
      </c>
    </row>
    <row r="144" spans="1:36" x14ac:dyDescent="0.25">
      <c r="A144" s="39" t="s">
        <v>213</v>
      </c>
      <c r="B144" s="125" t="s">
        <v>290</v>
      </c>
      <c r="C144" s="222" t="s">
        <v>290</v>
      </c>
      <c r="D144" s="126" t="s">
        <v>290</v>
      </c>
      <c r="E144" s="224" t="s">
        <v>290</v>
      </c>
      <c r="F144" s="125" t="s">
        <v>290</v>
      </c>
      <c r="G144" s="224" t="s">
        <v>290</v>
      </c>
      <c r="H144" s="125" t="s">
        <v>290</v>
      </c>
      <c r="I144" s="224" t="s">
        <v>290</v>
      </c>
      <c r="J144" s="125" t="s">
        <v>290</v>
      </c>
      <c r="K144" s="224" t="s">
        <v>290</v>
      </c>
      <c r="L144" s="125" t="s">
        <v>290</v>
      </c>
      <c r="M144" s="224" t="s">
        <v>290</v>
      </c>
      <c r="N144" s="125" t="s">
        <v>290</v>
      </c>
      <c r="O144" s="224" t="s">
        <v>290</v>
      </c>
      <c r="Q144" s="262" t="s">
        <v>290</v>
      </c>
    </row>
    <row r="145" spans="1:36" x14ac:dyDescent="0.25">
      <c r="A145" s="39" t="s" vm="8">
        <v>9</v>
      </c>
      <c r="B145" s="125" t="s">
        <v>290</v>
      </c>
      <c r="C145" s="222" t="s">
        <v>290</v>
      </c>
      <c r="D145" s="126" t="s">
        <v>290</v>
      </c>
      <c r="E145" s="224" t="s">
        <v>290</v>
      </c>
      <c r="F145" s="125" t="s">
        <v>290</v>
      </c>
      <c r="G145" s="224" t="s">
        <v>290</v>
      </c>
      <c r="H145" s="125" t="s">
        <v>290</v>
      </c>
      <c r="I145" s="224" t="s">
        <v>290</v>
      </c>
      <c r="J145" s="125" t="s">
        <v>290</v>
      </c>
      <c r="K145" s="224" t="s">
        <v>290</v>
      </c>
      <c r="L145" s="125" t="s">
        <v>290</v>
      </c>
      <c r="M145" s="224" t="s">
        <v>290</v>
      </c>
      <c r="N145" s="125" t="s">
        <v>290</v>
      </c>
      <c r="O145" s="224" t="s">
        <v>290</v>
      </c>
      <c r="Q145" s="262" t="s">
        <v>290</v>
      </c>
    </row>
    <row r="146" spans="1:36" x14ac:dyDescent="0.25">
      <c r="A146" s="39" t="s" vm="9">
        <v>10</v>
      </c>
      <c r="B146" s="125" t="s">
        <v>290</v>
      </c>
      <c r="C146" s="222" t="s">
        <v>290</v>
      </c>
      <c r="D146" s="126" t="s">
        <v>290</v>
      </c>
      <c r="E146" s="224" t="s">
        <v>290</v>
      </c>
      <c r="F146" s="125" t="s">
        <v>290</v>
      </c>
      <c r="G146" s="224" t="s">
        <v>290</v>
      </c>
      <c r="H146" s="125" t="s">
        <v>290</v>
      </c>
      <c r="I146" s="224" t="s">
        <v>290</v>
      </c>
      <c r="J146" s="125" t="s">
        <v>290</v>
      </c>
      <c r="K146" s="224" t="s">
        <v>290</v>
      </c>
      <c r="L146" s="125" t="s">
        <v>290</v>
      </c>
      <c r="M146" s="224" t="s">
        <v>290</v>
      </c>
      <c r="N146" s="125" t="s">
        <v>290</v>
      </c>
      <c r="O146" s="224" t="s">
        <v>290</v>
      </c>
      <c r="Q146" s="262" t="s">
        <v>290</v>
      </c>
    </row>
    <row r="147" spans="1:36" x14ac:dyDescent="0.25">
      <c r="A147" s="39" t="s" vm="10">
        <v>11</v>
      </c>
      <c r="B147" s="125" t="s">
        <v>290</v>
      </c>
      <c r="C147" s="222" t="s">
        <v>290</v>
      </c>
      <c r="D147" s="126" t="s">
        <v>290</v>
      </c>
      <c r="E147" s="224" t="s">
        <v>290</v>
      </c>
      <c r="F147" s="125" t="s">
        <v>290</v>
      </c>
      <c r="G147" s="224" t="s">
        <v>290</v>
      </c>
      <c r="H147" s="125" t="s">
        <v>290</v>
      </c>
      <c r="I147" s="224" t="s">
        <v>290</v>
      </c>
      <c r="J147" s="125" t="s">
        <v>290</v>
      </c>
      <c r="K147" s="224" t="s">
        <v>290</v>
      </c>
      <c r="L147" s="125" t="s">
        <v>290</v>
      </c>
      <c r="M147" s="224" t="s">
        <v>290</v>
      </c>
      <c r="N147" s="125" t="s">
        <v>290</v>
      </c>
      <c r="O147" s="224" t="s">
        <v>290</v>
      </c>
      <c r="Q147" s="262" t="s">
        <v>290</v>
      </c>
    </row>
    <row r="148" spans="1:36" x14ac:dyDescent="0.25">
      <c r="A148" s="39" t="s" vm="11">
        <v>12</v>
      </c>
      <c r="B148" s="125" t="s">
        <v>290</v>
      </c>
      <c r="C148" s="222" t="s">
        <v>290</v>
      </c>
      <c r="D148" s="126" t="s">
        <v>290</v>
      </c>
      <c r="E148" s="224" t="s">
        <v>290</v>
      </c>
      <c r="F148" s="125" t="s">
        <v>290</v>
      </c>
      <c r="G148" s="224" t="s">
        <v>290</v>
      </c>
      <c r="H148" s="125" t="s">
        <v>290</v>
      </c>
      <c r="I148" s="224" t="s">
        <v>290</v>
      </c>
      <c r="J148" s="125" t="s">
        <v>290</v>
      </c>
      <c r="K148" s="224" t="s">
        <v>290</v>
      </c>
      <c r="L148" s="125" t="s">
        <v>290</v>
      </c>
      <c r="M148" s="224" t="s">
        <v>290</v>
      </c>
      <c r="N148" s="125" t="s">
        <v>290</v>
      </c>
      <c r="O148" s="224" t="s">
        <v>290</v>
      </c>
      <c r="Q148" s="262" t="s">
        <v>290</v>
      </c>
    </row>
    <row r="149" spans="1:36" x14ac:dyDescent="0.25">
      <c r="A149" s="39" t="s" vm="13">
        <v>14</v>
      </c>
      <c r="B149" s="125" t="s">
        <v>290</v>
      </c>
      <c r="C149" s="222" t="s">
        <v>290</v>
      </c>
      <c r="D149" s="126" t="s">
        <v>290</v>
      </c>
      <c r="E149" s="224" t="s">
        <v>290</v>
      </c>
      <c r="F149" s="125" t="s">
        <v>290</v>
      </c>
      <c r="G149" s="224" t="s">
        <v>290</v>
      </c>
      <c r="H149" s="125" t="s">
        <v>290</v>
      </c>
      <c r="I149" s="224" t="s">
        <v>290</v>
      </c>
      <c r="J149" s="125" t="s">
        <v>290</v>
      </c>
      <c r="K149" s="224" t="s">
        <v>290</v>
      </c>
      <c r="L149" s="125" t="s">
        <v>290</v>
      </c>
      <c r="M149" s="224" t="s">
        <v>290</v>
      </c>
      <c r="N149" s="125" t="s">
        <v>290</v>
      </c>
      <c r="O149" s="224" t="s">
        <v>290</v>
      </c>
      <c r="Q149" s="262" t="s">
        <v>290</v>
      </c>
    </row>
    <row r="150" spans="1:36" x14ac:dyDescent="0.25">
      <c r="A150" s="39" t="s" vm="14">
        <v>15</v>
      </c>
      <c r="B150" s="125" t="s">
        <v>290</v>
      </c>
      <c r="C150" s="222" t="s">
        <v>290</v>
      </c>
      <c r="D150" s="126" t="s">
        <v>290</v>
      </c>
      <c r="E150" s="224" t="s">
        <v>290</v>
      </c>
      <c r="F150" s="125" t="s">
        <v>290</v>
      </c>
      <c r="G150" s="224" t="s">
        <v>290</v>
      </c>
      <c r="H150" s="125" t="s">
        <v>290</v>
      </c>
      <c r="I150" s="224" t="s">
        <v>290</v>
      </c>
      <c r="J150" s="125" t="s">
        <v>290</v>
      </c>
      <c r="K150" s="224" t="s">
        <v>290</v>
      </c>
      <c r="L150" s="125" t="s">
        <v>290</v>
      </c>
      <c r="M150" s="224" t="s">
        <v>290</v>
      </c>
      <c r="N150" s="125" t="s">
        <v>290</v>
      </c>
      <c r="O150" s="224" t="s">
        <v>290</v>
      </c>
      <c r="Q150" s="262" t="s">
        <v>290</v>
      </c>
    </row>
    <row r="151" spans="1:36" x14ac:dyDescent="0.25">
      <c r="A151" s="39" t="s" vm="17">
        <v>18</v>
      </c>
      <c r="B151" s="125" t="s">
        <v>290</v>
      </c>
      <c r="C151" s="222" t="s">
        <v>290</v>
      </c>
      <c r="D151" s="126" t="s">
        <v>290</v>
      </c>
      <c r="E151" s="224" t="s">
        <v>290</v>
      </c>
      <c r="F151" s="125" t="s">
        <v>290</v>
      </c>
      <c r="G151" s="224" t="s">
        <v>290</v>
      </c>
      <c r="H151" s="125" t="s">
        <v>290</v>
      </c>
      <c r="I151" s="224" t="s">
        <v>290</v>
      </c>
      <c r="J151" s="125" t="s">
        <v>290</v>
      </c>
      <c r="K151" s="224" t="s">
        <v>290</v>
      </c>
      <c r="L151" s="125" t="s">
        <v>290</v>
      </c>
      <c r="M151" s="224" t="s">
        <v>290</v>
      </c>
      <c r="N151" s="125" t="s">
        <v>290</v>
      </c>
      <c r="O151" s="224" t="s">
        <v>290</v>
      </c>
      <c r="Q151" s="262" t="s">
        <v>290</v>
      </c>
    </row>
    <row r="152" spans="1:36" x14ac:dyDescent="0.25">
      <c r="A152" s="39" t="s">
        <v>214</v>
      </c>
      <c r="B152" s="125" t="s">
        <v>290</v>
      </c>
      <c r="C152" s="222" t="s">
        <v>290</v>
      </c>
      <c r="D152" s="126" t="s">
        <v>290</v>
      </c>
      <c r="E152" s="224" t="s">
        <v>290</v>
      </c>
      <c r="F152" s="125" t="s">
        <v>290</v>
      </c>
      <c r="G152" s="224" t="s">
        <v>290</v>
      </c>
      <c r="H152" s="125" t="s">
        <v>290</v>
      </c>
      <c r="I152" s="224" t="s">
        <v>290</v>
      </c>
      <c r="J152" s="125" t="s">
        <v>290</v>
      </c>
      <c r="K152" s="224" t="s">
        <v>290</v>
      </c>
      <c r="L152" s="125" t="s">
        <v>290</v>
      </c>
      <c r="M152" s="224" t="s">
        <v>290</v>
      </c>
      <c r="N152" s="125" t="s">
        <v>290</v>
      </c>
      <c r="O152" s="224" t="s">
        <v>290</v>
      </c>
      <c r="Q152" s="262" t="s">
        <v>290</v>
      </c>
    </row>
    <row r="153" spans="1:36" x14ac:dyDescent="0.25">
      <c r="A153" s="39" t="s" vm="19">
        <v>20</v>
      </c>
      <c r="B153" s="125" t="s">
        <v>290</v>
      </c>
      <c r="C153" s="222" t="s">
        <v>290</v>
      </c>
      <c r="D153" s="126" t="s">
        <v>290</v>
      </c>
      <c r="E153" s="224" t="s">
        <v>290</v>
      </c>
      <c r="F153" s="125" t="s">
        <v>290</v>
      </c>
      <c r="G153" s="224" t="s">
        <v>290</v>
      </c>
      <c r="H153" s="125" t="s">
        <v>290</v>
      </c>
      <c r="I153" s="224" t="s">
        <v>290</v>
      </c>
      <c r="J153" s="125" t="s">
        <v>290</v>
      </c>
      <c r="K153" s="224" t="s">
        <v>290</v>
      </c>
      <c r="L153" s="125" t="s">
        <v>290</v>
      </c>
      <c r="M153" s="224" t="s">
        <v>290</v>
      </c>
      <c r="N153" s="125" t="s">
        <v>290</v>
      </c>
      <c r="O153" s="224" t="s">
        <v>290</v>
      </c>
      <c r="Q153" s="262" t="s">
        <v>290</v>
      </c>
    </row>
    <row r="154" spans="1:36" x14ac:dyDescent="0.25">
      <c r="A154" s="39" t="s" vm="20">
        <v>21</v>
      </c>
      <c r="B154" s="125" t="s">
        <v>290</v>
      </c>
      <c r="C154" s="222" t="s">
        <v>290</v>
      </c>
      <c r="D154" s="126" t="s">
        <v>290</v>
      </c>
      <c r="E154" s="224" t="s">
        <v>290</v>
      </c>
      <c r="F154" s="125" t="s">
        <v>290</v>
      </c>
      <c r="G154" s="224" t="s">
        <v>290</v>
      </c>
      <c r="H154" s="125" t="s">
        <v>290</v>
      </c>
      <c r="I154" s="224" t="s">
        <v>290</v>
      </c>
      <c r="J154" s="125" t="s">
        <v>290</v>
      </c>
      <c r="K154" s="224" t="s">
        <v>290</v>
      </c>
      <c r="L154" s="125" t="s">
        <v>290</v>
      </c>
      <c r="M154" s="224" t="s">
        <v>290</v>
      </c>
      <c r="N154" s="125" t="s">
        <v>290</v>
      </c>
      <c r="O154" s="224" t="s">
        <v>290</v>
      </c>
      <c r="Q154" s="262" t="s">
        <v>290</v>
      </c>
    </row>
    <row r="155" spans="1:36" s="86" customFormat="1" ht="15.75" thickBot="1" x14ac:dyDescent="0.3">
      <c r="A155" s="122" t="s">
        <v>101</v>
      </c>
      <c r="B155" s="128" t="s">
        <v>290</v>
      </c>
      <c r="C155" s="223" t="s">
        <v>290</v>
      </c>
      <c r="D155" s="129" t="s">
        <v>290</v>
      </c>
      <c r="E155" s="225" t="s">
        <v>290</v>
      </c>
      <c r="F155" s="128" t="s">
        <v>290</v>
      </c>
      <c r="G155" s="225" t="s">
        <v>290</v>
      </c>
      <c r="H155" s="128" t="s">
        <v>290</v>
      </c>
      <c r="I155" s="225" t="s">
        <v>290</v>
      </c>
      <c r="J155" s="128" t="s">
        <v>290</v>
      </c>
      <c r="K155" s="225" t="s">
        <v>290</v>
      </c>
      <c r="L155" s="128" t="s">
        <v>290</v>
      </c>
      <c r="M155" s="225" t="s">
        <v>290</v>
      </c>
      <c r="N155" s="128" t="s">
        <v>290</v>
      </c>
      <c r="O155" s="225" t="s">
        <v>290</v>
      </c>
      <c r="Q155" s="263" t="s">
        <v>290</v>
      </c>
      <c r="R155"/>
    </row>
    <row r="156" spans="1:36" ht="15.75" thickTop="1" x14ac:dyDescent="0.25"/>
    <row r="159" spans="1:36" ht="30" customHeight="1" x14ac:dyDescent="0.25">
      <c r="A159" s="307" t="s">
        <v>36</v>
      </c>
      <c r="B159" s="310" t="s">
        <v>45</v>
      </c>
      <c r="C159" s="311"/>
      <c r="D159" s="312" t="s">
        <v>47</v>
      </c>
      <c r="E159" s="306"/>
      <c r="F159" s="313" t="s">
        <v>51</v>
      </c>
      <c r="G159" s="314"/>
      <c r="H159" s="313" t="s">
        <v>53</v>
      </c>
      <c r="I159" s="314"/>
      <c r="J159" s="313" t="s">
        <v>105</v>
      </c>
      <c r="K159" s="314"/>
      <c r="L159" s="305" t="s">
        <v>49</v>
      </c>
      <c r="M159" s="306"/>
      <c r="N159" s="305" t="s">
        <v>184</v>
      </c>
      <c r="O159" s="306"/>
      <c r="Q159" s="221" t="s">
        <v>250</v>
      </c>
      <c r="V159" s="57" t="s">
        <v>112</v>
      </c>
      <c r="W159" s="178" t="s">
        <v>113</v>
      </c>
      <c r="Y159" s="20"/>
      <c r="AA159" s="4"/>
    </row>
    <row r="160" spans="1:36" ht="44.25" customHeight="1" x14ac:dyDescent="0.25">
      <c r="A160" s="309"/>
      <c r="B160" s="127" t="s">
        <v>46</v>
      </c>
      <c r="C160" s="172" t="s">
        <v>220</v>
      </c>
      <c r="D160" s="173" t="s">
        <v>46</v>
      </c>
      <c r="E160" s="174" t="s">
        <v>220</v>
      </c>
      <c r="F160" s="175" t="s">
        <v>46</v>
      </c>
      <c r="G160" s="176" t="s">
        <v>220</v>
      </c>
      <c r="H160" s="175" t="s">
        <v>46</v>
      </c>
      <c r="I160" s="176" t="s">
        <v>220</v>
      </c>
      <c r="J160" s="175" t="s">
        <v>46</v>
      </c>
      <c r="K160" s="176" t="s">
        <v>220</v>
      </c>
      <c r="L160" s="177" t="s">
        <v>46</v>
      </c>
      <c r="M160" s="174" t="s">
        <v>220</v>
      </c>
      <c r="N160" s="177" t="s">
        <v>46</v>
      </c>
      <c r="O160" s="174" t="s">
        <v>220</v>
      </c>
      <c r="Q160" s="220" t="s">
        <v>249</v>
      </c>
      <c r="V160" s="59"/>
      <c r="W160" s="59"/>
      <c r="X160" s="21"/>
      <c r="Y160" s="21"/>
      <c r="AC160" s="179"/>
      <c r="AD160" s="179"/>
      <c r="AE160" s="300"/>
      <c r="AF160" s="300"/>
      <c r="AG160" s="179"/>
      <c r="AH160" s="179"/>
      <c r="AI160" s="179"/>
      <c r="AJ160" s="179"/>
    </row>
    <row r="161" spans="1:17" x14ac:dyDescent="0.25">
      <c r="A161" s="39" t="s">
        <v>212</v>
      </c>
      <c r="B161" s="125" t="s">
        <v>208</v>
      </c>
      <c r="C161" s="222" t="s">
        <v>208</v>
      </c>
      <c r="D161" s="126" t="s">
        <v>208</v>
      </c>
      <c r="E161" s="260" t="s">
        <v>208</v>
      </c>
      <c r="F161" s="125" t="s">
        <v>208</v>
      </c>
      <c r="G161" s="260" t="s">
        <v>208</v>
      </c>
      <c r="H161" s="125" t="s">
        <v>208</v>
      </c>
      <c r="I161" s="260" t="s">
        <v>208</v>
      </c>
      <c r="J161" s="125" t="s">
        <v>208</v>
      </c>
      <c r="K161" s="260" t="s">
        <v>208</v>
      </c>
      <c r="L161" s="125" t="s">
        <v>208</v>
      </c>
      <c r="M161" s="260" t="s">
        <v>208</v>
      </c>
      <c r="N161" s="125" t="s">
        <v>208</v>
      </c>
      <c r="O161" s="260" t="s">
        <v>208</v>
      </c>
      <c r="Q161" s="262" t="s">
        <v>208</v>
      </c>
    </row>
    <row r="162" spans="1:17" x14ac:dyDescent="0.25">
      <c r="A162" s="39" t="s" vm="1">
        <v>2</v>
      </c>
      <c r="B162" s="125" t="s">
        <v>290</v>
      </c>
      <c r="C162" s="222" t="s">
        <v>290</v>
      </c>
      <c r="D162" s="126" t="s">
        <v>290</v>
      </c>
      <c r="E162" s="260" t="s">
        <v>290</v>
      </c>
      <c r="F162" s="125" t="s">
        <v>290</v>
      </c>
      <c r="G162" s="260" t="s">
        <v>290</v>
      </c>
      <c r="H162" s="125" t="s">
        <v>290</v>
      </c>
      <c r="I162" s="260" t="s">
        <v>290</v>
      </c>
      <c r="J162" s="125" t="s">
        <v>290</v>
      </c>
      <c r="K162" s="260" t="s">
        <v>290</v>
      </c>
      <c r="L162" s="125" t="s">
        <v>290</v>
      </c>
      <c r="M162" s="260" t="s">
        <v>290</v>
      </c>
      <c r="N162" s="125" t="s">
        <v>290</v>
      </c>
      <c r="O162" s="260" t="s">
        <v>290</v>
      </c>
      <c r="Q162" s="262" t="s">
        <v>290</v>
      </c>
    </row>
    <row r="163" spans="1:17" x14ac:dyDescent="0.25">
      <c r="A163" s="39" t="s" vm="2">
        <v>3</v>
      </c>
      <c r="B163" s="125" t="s">
        <v>208</v>
      </c>
      <c r="C163" s="222" t="s">
        <v>208</v>
      </c>
      <c r="D163" s="126" t="s">
        <v>208</v>
      </c>
      <c r="E163" s="260" t="s">
        <v>208</v>
      </c>
      <c r="F163" s="125" t="s">
        <v>208</v>
      </c>
      <c r="G163" s="260" t="s">
        <v>208</v>
      </c>
      <c r="H163" s="125" t="s">
        <v>208</v>
      </c>
      <c r="I163" s="260" t="s">
        <v>208</v>
      </c>
      <c r="J163" s="125" t="s">
        <v>208</v>
      </c>
      <c r="K163" s="260" t="s">
        <v>208</v>
      </c>
      <c r="L163" s="125" t="s">
        <v>208</v>
      </c>
      <c r="M163" s="260" t="s">
        <v>208</v>
      </c>
      <c r="N163" s="125" t="s">
        <v>208</v>
      </c>
      <c r="O163" s="260" t="s">
        <v>208</v>
      </c>
      <c r="Q163" s="262" t="s">
        <v>208</v>
      </c>
    </row>
    <row r="164" spans="1:17" x14ac:dyDescent="0.25">
      <c r="A164" s="39" t="s">
        <v>282</v>
      </c>
      <c r="B164" s="125" t="s">
        <v>208</v>
      </c>
      <c r="C164" s="222" t="s">
        <v>208</v>
      </c>
      <c r="D164" s="126" t="s">
        <v>208</v>
      </c>
      <c r="E164" s="260" t="s">
        <v>208</v>
      </c>
      <c r="F164" s="125" t="s">
        <v>208</v>
      </c>
      <c r="G164" s="260" t="s">
        <v>208</v>
      </c>
      <c r="H164" s="125" t="s">
        <v>208</v>
      </c>
      <c r="I164" s="260" t="s">
        <v>208</v>
      </c>
      <c r="J164" s="125" t="s">
        <v>208</v>
      </c>
      <c r="K164" s="260" t="s">
        <v>208</v>
      </c>
      <c r="L164" s="125" t="s">
        <v>208</v>
      </c>
      <c r="M164" s="260" t="s">
        <v>208</v>
      </c>
      <c r="N164" s="125" t="s">
        <v>208</v>
      </c>
      <c r="O164" s="260" t="s">
        <v>208</v>
      </c>
      <c r="Q164" s="262" t="s">
        <v>208</v>
      </c>
    </row>
    <row r="165" spans="1:17" x14ac:dyDescent="0.25">
      <c r="A165" s="39" t="s">
        <v>207</v>
      </c>
      <c r="B165" s="125" t="s">
        <v>208</v>
      </c>
      <c r="C165" s="222" t="s">
        <v>208</v>
      </c>
      <c r="D165" s="126" t="s">
        <v>208</v>
      </c>
      <c r="E165" s="260" t="s">
        <v>208</v>
      </c>
      <c r="F165" s="125" t="s">
        <v>208</v>
      </c>
      <c r="G165" s="260" t="s">
        <v>208</v>
      </c>
      <c r="H165" s="125" t="s">
        <v>208</v>
      </c>
      <c r="I165" s="260" t="s">
        <v>208</v>
      </c>
      <c r="J165" s="125" t="s">
        <v>208</v>
      </c>
      <c r="K165" s="260" t="s">
        <v>208</v>
      </c>
      <c r="L165" s="125" t="s">
        <v>208</v>
      </c>
      <c r="M165" s="260" t="s">
        <v>208</v>
      </c>
      <c r="N165" s="125" t="s">
        <v>208</v>
      </c>
      <c r="O165" s="260" t="s">
        <v>208</v>
      </c>
      <c r="Q165" s="262" t="s">
        <v>208</v>
      </c>
    </row>
    <row r="166" spans="1:17" x14ac:dyDescent="0.25">
      <c r="A166" s="39" t="s" vm="4">
        <v>5</v>
      </c>
      <c r="B166" s="125" t="s">
        <v>208</v>
      </c>
      <c r="C166" s="222" t="s">
        <v>208</v>
      </c>
      <c r="D166" s="126" t="s">
        <v>208</v>
      </c>
      <c r="E166" s="260" t="s">
        <v>208</v>
      </c>
      <c r="F166" s="125" t="s">
        <v>208</v>
      </c>
      <c r="G166" s="260" t="s">
        <v>208</v>
      </c>
      <c r="H166" s="125" t="s">
        <v>208</v>
      </c>
      <c r="I166" s="260" t="s">
        <v>208</v>
      </c>
      <c r="J166" s="125" t="s">
        <v>208</v>
      </c>
      <c r="K166" s="260" t="s">
        <v>208</v>
      </c>
      <c r="L166" s="125" t="s">
        <v>208</v>
      </c>
      <c r="M166" s="260" t="s">
        <v>208</v>
      </c>
      <c r="N166" s="125" t="s">
        <v>208</v>
      </c>
      <c r="O166" s="260" t="s">
        <v>208</v>
      </c>
      <c r="Q166" s="262" t="s">
        <v>208</v>
      </c>
    </row>
    <row r="167" spans="1:17" x14ac:dyDescent="0.25">
      <c r="A167" s="39" t="s" vm="5">
        <v>6</v>
      </c>
      <c r="B167" s="125" t="s">
        <v>290</v>
      </c>
      <c r="C167" s="222" t="s">
        <v>290</v>
      </c>
      <c r="D167" s="126" t="s">
        <v>290</v>
      </c>
      <c r="E167" s="260" t="s">
        <v>290</v>
      </c>
      <c r="F167" s="125" t="s">
        <v>290</v>
      </c>
      <c r="G167" s="260" t="s">
        <v>290</v>
      </c>
      <c r="H167" s="125" t="s">
        <v>290</v>
      </c>
      <c r="I167" s="260" t="s">
        <v>290</v>
      </c>
      <c r="J167" s="125" t="s">
        <v>290</v>
      </c>
      <c r="K167" s="260" t="s">
        <v>290</v>
      </c>
      <c r="L167" s="125" t="s">
        <v>290</v>
      </c>
      <c r="M167" s="260" t="s">
        <v>290</v>
      </c>
      <c r="N167" s="125" t="s">
        <v>290</v>
      </c>
      <c r="O167" s="260" t="s">
        <v>290</v>
      </c>
      <c r="Q167" s="262" t="s">
        <v>290</v>
      </c>
    </row>
    <row r="168" spans="1:17" x14ac:dyDescent="0.25">
      <c r="A168" s="39" t="s" vm="6">
        <v>7</v>
      </c>
      <c r="B168" s="125" t="s">
        <v>290</v>
      </c>
      <c r="C168" s="222" t="s">
        <v>290</v>
      </c>
      <c r="D168" s="126" t="s">
        <v>290</v>
      </c>
      <c r="E168" s="260" t="s">
        <v>290</v>
      </c>
      <c r="F168" s="125" t="s">
        <v>290</v>
      </c>
      <c r="G168" s="260" t="s">
        <v>290</v>
      </c>
      <c r="H168" s="125" t="s">
        <v>290</v>
      </c>
      <c r="I168" s="260" t="s">
        <v>290</v>
      </c>
      <c r="J168" s="125" t="s">
        <v>290</v>
      </c>
      <c r="K168" s="260" t="s">
        <v>290</v>
      </c>
      <c r="L168" s="125" t="s">
        <v>290</v>
      </c>
      <c r="M168" s="260" t="s">
        <v>290</v>
      </c>
      <c r="N168" s="125" t="s">
        <v>290</v>
      </c>
      <c r="O168" s="260" t="s">
        <v>290</v>
      </c>
      <c r="Q168" s="262" t="s">
        <v>290</v>
      </c>
    </row>
    <row r="169" spans="1:17" x14ac:dyDescent="0.25">
      <c r="A169" s="39" t="s" vm="7">
        <v>8</v>
      </c>
      <c r="B169" s="125" t="s">
        <v>290</v>
      </c>
      <c r="C169" s="222" t="s">
        <v>290</v>
      </c>
      <c r="D169" s="126" t="s">
        <v>290</v>
      </c>
      <c r="E169" s="260" t="s">
        <v>290</v>
      </c>
      <c r="F169" s="125" t="s">
        <v>290</v>
      </c>
      <c r="G169" s="260" t="s">
        <v>290</v>
      </c>
      <c r="H169" s="125" t="s">
        <v>290</v>
      </c>
      <c r="I169" s="260" t="s">
        <v>290</v>
      </c>
      <c r="J169" s="125" t="s">
        <v>290</v>
      </c>
      <c r="K169" s="260" t="s">
        <v>290</v>
      </c>
      <c r="L169" s="125" t="s">
        <v>290</v>
      </c>
      <c r="M169" s="260" t="s">
        <v>290</v>
      </c>
      <c r="N169" s="125" t="s">
        <v>290</v>
      </c>
      <c r="O169" s="260" t="s">
        <v>290</v>
      </c>
      <c r="Q169" s="262" t="s">
        <v>290</v>
      </c>
    </row>
    <row r="170" spans="1:17" x14ac:dyDescent="0.25">
      <c r="A170" s="39" t="s">
        <v>213</v>
      </c>
      <c r="B170" s="125" t="s">
        <v>290</v>
      </c>
      <c r="C170" s="222" t="s">
        <v>290</v>
      </c>
      <c r="D170" s="126" t="s">
        <v>290</v>
      </c>
      <c r="E170" s="260" t="s">
        <v>290</v>
      </c>
      <c r="F170" s="125" t="s">
        <v>290</v>
      </c>
      <c r="G170" s="260" t="s">
        <v>290</v>
      </c>
      <c r="H170" s="125" t="s">
        <v>290</v>
      </c>
      <c r="I170" s="260" t="s">
        <v>290</v>
      </c>
      <c r="J170" s="125" t="s">
        <v>290</v>
      </c>
      <c r="K170" s="260" t="s">
        <v>290</v>
      </c>
      <c r="L170" s="125" t="s">
        <v>290</v>
      </c>
      <c r="M170" s="260" t="s">
        <v>290</v>
      </c>
      <c r="N170" s="125" t="s">
        <v>290</v>
      </c>
      <c r="O170" s="260" t="s">
        <v>290</v>
      </c>
      <c r="Q170" s="262" t="s">
        <v>290</v>
      </c>
    </row>
    <row r="171" spans="1:17" x14ac:dyDescent="0.25">
      <c r="A171" s="39" t="s" vm="8">
        <v>9</v>
      </c>
      <c r="B171" s="125" t="s">
        <v>290</v>
      </c>
      <c r="C171" s="222" t="s">
        <v>290</v>
      </c>
      <c r="D171" s="126" t="s">
        <v>290</v>
      </c>
      <c r="E171" s="260" t="s">
        <v>290</v>
      </c>
      <c r="F171" s="125" t="s">
        <v>290</v>
      </c>
      <c r="G171" s="260" t="s">
        <v>290</v>
      </c>
      <c r="H171" s="125" t="s">
        <v>290</v>
      </c>
      <c r="I171" s="260" t="s">
        <v>290</v>
      </c>
      <c r="J171" s="125" t="s">
        <v>290</v>
      </c>
      <c r="K171" s="260" t="s">
        <v>290</v>
      </c>
      <c r="L171" s="125" t="s">
        <v>290</v>
      </c>
      <c r="M171" s="260" t="s">
        <v>290</v>
      </c>
      <c r="N171" s="125" t="s">
        <v>290</v>
      </c>
      <c r="O171" s="260" t="s">
        <v>290</v>
      </c>
      <c r="Q171" s="262" t="s">
        <v>290</v>
      </c>
    </row>
    <row r="172" spans="1:17" x14ac:dyDescent="0.25">
      <c r="A172" s="39" t="s" vm="9">
        <v>10</v>
      </c>
      <c r="B172" s="125" t="s">
        <v>208</v>
      </c>
      <c r="C172" s="222" t="s">
        <v>208</v>
      </c>
      <c r="D172" s="126" t="s">
        <v>208</v>
      </c>
      <c r="E172" s="260" t="s">
        <v>208</v>
      </c>
      <c r="F172" s="125" t="s">
        <v>208</v>
      </c>
      <c r="G172" s="260" t="s">
        <v>208</v>
      </c>
      <c r="H172" s="125" t="s">
        <v>208</v>
      </c>
      <c r="I172" s="260" t="s">
        <v>208</v>
      </c>
      <c r="J172" s="125" t="s">
        <v>208</v>
      </c>
      <c r="K172" s="260" t="s">
        <v>208</v>
      </c>
      <c r="L172" s="125" t="s">
        <v>208</v>
      </c>
      <c r="M172" s="260" t="s">
        <v>208</v>
      </c>
      <c r="N172" s="125" t="s">
        <v>208</v>
      </c>
      <c r="O172" s="260" t="s">
        <v>208</v>
      </c>
      <c r="Q172" s="262" t="s">
        <v>208</v>
      </c>
    </row>
    <row r="173" spans="1:17" x14ac:dyDescent="0.25">
      <c r="A173" s="39" t="s" vm="10">
        <v>11</v>
      </c>
      <c r="B173" s="125" t="s">
        <v>290</v>
      </c>
      <c r="C173" s="222" t="s">
        <v>290</v>
      </c>
      <c r="D173" s="126" t="s">
        <v>290</v>
      </c>
      <c r="E173" s="260" t="s">
        <v>290</v>
      </c>
      <c r="F173" s="125" t="s">
        <v>290</v>
      </c>
      <c r="G173" s="260" t="s">
        <v>290</v>
      </c>
      <c r="H173" s="125" t="s">
        <v>290</v>
      </c>
      <c r="I173" s="260" t="s">
        <v>290</v>
      </c>
      <c r="J173" s="125" t="s">
        <v>290</v>
      </c>
      <c r="K173" s="260" t="s">
        <v>290</v>
      </c>
      <c r="L173" s="125" t="s">
        <v>290</v>
      </c>
      <c r="M173" s="260" t="s">
        <v>290</v>
      </c>
      <c r="N173" s="125" t="s">
        <v>290</v>
      </c>
      <c r="O173" s="260" t="s">
        <v>290</v>
      </c>
      <c r="Q173" s="262" t="s">
        <v>290</v>
      </c>
    </row>
    <row r="174" spans="1:17" x14ac:dyDescent="0.25">
      <c r="A174" s="39" t="s" vm="11">
        <v>12</v>
      </c>
      <c r="B174" s="125" t="s">
        <v>290</v>
      </c>
      <c r="C174" s="222" t="s">
        <v>290</v>
      </c>
      <c r="D174" s="126" t="s">
        <v>290</v>
      </c>
      <c r="E174" s="260" t="s">
        <v>290</v>
      </c>
      <c r="F174" s="125" t="s">
        <v>290</v>
      </c>
      <c r="G174" s="260" t="s">
        <v>290</v>
      </c>
      <c r="H174" s="125" t="s">
        <v>290</v>
      </c>
      <c r="I174" s="260" t="s">
        <v>290</v>
      </c>
      <c r="J174" s="125" t="s">
        <v>290</v>
      </c>
      <c r="K174" s="260" t="s">
        <v>290</v>
      </c>
      <c r="L174" s="125" t="s">
        <v>290</v>
      </c>
      <c r="M174" s="260" t="s">
        <v>290</v>
      </c>
      <c r="N174" s="125" t="s">
        <v>290</v>
      </c>
      <c r="O174" s="260" t="s">
        <v>290</v>
      </c>
      <c r="Q174" s="262" t="s">
        <v>290</v>
      </c>
    </row>
    <row r="175" spans="1:17" x14ac:dyDescent="0.25">
      <c r="A175" s="39" t="s" vm="13">
        <v>14</v>
      </c>
      <c r="B175" s="125" t="s">
        <v>290</v>
      </c>
      <c r="C175" s="222" t="s">
        <v>290</v>
      </c>
      <c r="D175" s="126" t="s">
        <v>290</v>
      </c>
      <c r="E175" s="260" t="s">
        <v>290</v>
      </c>
      <c r="F175" s="125" t="s">
        <v>290</v>
      </c>
      <c r="G175" s="260" t="s">
        <v>290</v>
      </c>
      <c r="H175" s="125" t="s">
        <v>290</v>
      </c>
      <c r="I175" s="260" t="s">
        <v>290</v>
      </c>
      <c r="J175" s="125" t="s">
        <v>290</v>
      </c>
      <c r="K175" s="260" t="s">
        <v>290</v>
      </c>
      <c r="L175" s="125" t="s">
        <v>290</v>
      </c>
      <c r="M175" s="260" t="s">
        <v>290</v>
      </c>
      <c r="N175" s="125" t="s">
        <v>290</v>
      </c>
      <c r="O175" s="260" t="s">
        <v>290</v>
      </c>
      <c r="Q175" s="262" t="s">
        <v>290</v>
      </c>
    </row>
    <row r="176" spans="1:17" x14ac:dyDescent="0.25">
      <c r="A176" s="39" t="s" vm="14">
        <v>15</v>
      </c>
      <c r="B176" s="125" t="s">
        <v>290</v>
      </c>
      <c r="C176" s="222" t="s">
        <v>290</v>
      </c>
      <c r="D176" s="126" t="s">
        <v>290</v>
      </c>
      <c r="E176" s="260" t="s">
        <v>290</v>
      </c>
      <c r="F176" s="125" t="s">
        <v>290</v>
      </c>
      <c r="G176" s="260" t="s">
        <v>290</v>
      </c>
      <c r="H176" s="125" t="s">
        <v>290</v>
      </c>
      <c r="I176" s="260" t="s">
        <v>290</v>
      </c>
      <c r="J176" s="125" t="s">
        <v>290</v>
      </c>
      <c r="K176" s="260" t="s">
        <v>290</v>
      </c>
      <c r="L176" s="125" t="s">
        <v>290</v>
      </c>
      <c r="M176" s="260" t="s">
        <v>290</v>
      </c>
      <c r="N176" s="125" t="s">
        <v>290</v>
      </c>
      <c r="O176" s="260" t="s">
        <v>290</v>
      </c>
      <c r="Q176" s="262" t="s">
        <v>290</v>
      </c>
    </row>
    <row r="177" spans="1:18" x14ac:dyDescent="0.25">
      <c r="A177" s="39" t="s" vm="17">
        <v>18</v>
      </c>
      <c r="B177" s="125" t="s">
        <v>290</v>
      </c>
      <c r="C177" s="222" t="s">
        <v>290</v>
      </c>
      <c r="D177" s="126" t="s">
        <v>290</v>
      </c>
      <c r="E177" s="260" t="s">
        <v>290</v>
      </c>
      <c r="F177" s="125" t="s">
        <v>290</v>
      </c>
      <c r="G177" s="260" t="s">
        <v>290</v>
      </c>
      <c r="H177" s="125" t="s">
        <v>290</v>
      </c>
      <c r="I177" s="260" t="s">
        <v>290</v>
      </c>
      <c r="J177" s="125" t="s">
        <v>290</v>
      </c>
      <c r="K177" s="260" t="s">
        <v>290</v>
      </c>
      <c r="L177" s="125" t="s">
        <v>290</v>
      </c>
      <c r="M177" s="260" t="s">
        <v>290</v>
      </c>
      <c r="N177" s="125" t="s">
        <v>290</v>
      </c>
      <c r="O177" s="260" t="s">
        <v>290</v>
      </c>
      <c r="Q177" s="262" t="s">
        <v>290</v>
      </c>
    </row>
    <row r="178" spans="1:18" x14ac:dyDescent="0.25">
      <c r="A178" s="39" t="s">
        <v>214</v>
      </c>
      <c r="B178" s="125" t="s">
        <v>290</v>
      </c>
      <c r="C178" s="222" t="s">
        <v>290</v>
      </c>
      <c r="D178" s="126" t="s">
        <v>290</v>
      </c>
      <c r="E178" s="260" t="s">
        <v>290</v>
      </c>
      <c r="F178" s="125" t="s">
        <v>290</v>
      </c>
      <c r="G178" s="260" t="s">
        <v>290</v>
      </c>
      <c r="H178" s="125" t="s">
        <v>290</v>
      </c>
      <c r="I178" s="260" t="s">
        <v>290</v>
      </c>
      <c r="J178" s="125" t="s">
        <v>290</v>
      </c>
      <c r="K178" s="260" t="s">
        <v>290</v>
      </c>
      <c r="L178" s="125" t="s">
        <v>290</v>
      </c>
      <c r="M178" s="260" t="s">
        <v>290</v>
      </c>
      <c r="N178" s="125" t="s">
        <v>290</v>
      </c>
      <c r="O178" s="260" t="s">
        <v>290</v>
      </c>
      <c r="Q178" s="262" t="s">
        <v>290</v>
      </c>
    </row>
    <row r="179" spans="1:18" x14ac:dyDescent="0.25">
      <c r="A179" s="39" t="s" vm="19">
        <v>20</v>
      </c>
      <c r="B179" s="125" t="s">
        <v>208</v>
      </c>
      <c r="C179" s="222" t="s">
        <v>208</v>
      </c>
      <c r="D179" s="126" t="s">
        <v>208</v>
      </c>
      <c r="E179" s="260" t="s">
        <v>208</v>
      </c>
      <c r="F179" s="125" t="s">
        <v>208</v>
      </c>
      <c r="G179" s="260" t="s">
        <v>208</v>
      </c>
      <c r="H179" s="125" t="s">
        <v>208</v>
      </c>
      <c r="I179" s="260" t="s">
        <v>208</v>
      </c>
      <c r="J179" s="125" t="s">
        <v>208</v>
      </c>
      <c r="K179" s="260" t="s">
        <v>208</v>
      </c>
      <c r="L179" s="125" t="s">
        <v>208</v>
      </c>
      <c r="M179" s="260" t="s">
        <v>208</v>
      </c>
      <c r="N179" s="125" t="s">
        <v>208</v>
      </c>
      <c r="O179" s="260" t="s">
        <v>208</v>
      </c>
      <c r="Q179" s="262" t="s">
        <v>208</v>
      </c>
    </row>
    <row r="180" spans="1:18" x14ac:dyDescent="0.25">
      <c r="A180" s="39" t="s" vm="20">
        <v>21</v>
      </c>
      <c r="B180" s="125" t="s">
        <v>208</v>
      </c>
      <c r="C180" s="222" t="s">
        <v>208</v>
      </c>
      <c r="D180" s="126" t="s">
        <v>208</v>
      </c>
      <c r="E180" s="260" t="s">
        <v>208</v>
      </c>
      <c r="F180" s="125" t="s">
        <v>208</v>
      </c>
      <c r="G180" s="260" t="s">
        <v>208</v>
      </c>
      <c r="H180" s="125" t="s">
        <v>208</v>
      </c>
      <c r="I180" s="260" t="s">
        <v>208</v>
      </c>
      <c r="J180" s="125" t="s">
        <v>208</v>
      </c>
      <c r="K180" s="260" t="s">
        <v>208</v>
      </c>
      <c r="L180" s="125" t="s">
        <v>208</v>
      </c>
      <c r="M180" s="260" t="s">
        <v>208</v>
      </c>
      <c r="N180" s="125" t="s">
        <v>208</v>
      </c>
      <c r="O180" s="260" t="s">
        <v>208</v>
      </c>
      <c r="Q180" s="262" t="s">
        <v>208</v>
      </c>
    </row>
    <row r="181" spans="1:18" s="86" customFormat="1" ht="15.75" thickBot="1" x14ac:dyDescent="0.3">
      <c r="A181" s="122" t="s">
        <v>101</v>
      </c>
      <c r="B181" s="128">
        <v>8</v>
      </c>
      <c r="C181" s="223" t="s">
        <v>199</v>
      </c>
      <c r="D181" s="129">
        <v>4</v>
      </c>
      <c r="E181" s="261">
        <v>0</v>
      </c>
      <c r="F181" s="128">
        <v>1</v>
      </c>
      <c r="G181" s="261">
        <v>0</v>
      </c>
      <c r="H181" s="128">
        <v>0</v>
      </c>
      <c r="I181" s="261">
        <v>0</v>
      </c>
      <c r="J181" s="128">
        <v>3</v>
      </c>
      <c r="K181" s="261">
        <v>0</v>
      </c>
      <c r="L181" s="128">
        <v>1</v>
      </c>
      <c r="M181" s="261">
        <v>0</v>
      </c>
      <c r="N181" s="128">
        <v>3</v>
      </c>
      <c r="O181" s="261">
        <v>0</v>
      </c>
      <c r="Q181" s="263">
        <v>41.741671232161963</v>
      </c>
      <c r="R181"/>
    </row>
    <row r="182" spans="1:18" ht="15.75" thickTop="1" x14ac:dyDescent="0.25"/>
  </sheetData>
  <mergeCells count="63">
    <mergeCell ref="J81:K81"/>
    <mergeCell ref="L81:M81"/>
    <mergeCell ref="N81:O81"/>
    <mergeCell ref="AE82:AF82"/>
    <mergeCell ref="A81:A82"/>
    <mergeCell ref="B81:C81"/>
    <mergeCell ref="D81:E81"/>
    <mergeCell ref="F81:G81"/>
    <mergeCell ref="H81:I81"/>
    <mergeCell ref="L3:M3"/>
    <mergeCell ref="N3:O3"/>
    <mergeCell ref="AE4:AF4"/>
    <mergeCell ref="A29:A30"/>
    <mergeCell ref="B29:C29"/>
    <mergeCell ref="D29:E29"/>
    <mergeCell ref="F29:G29"/>
    <mergeCell ref="H29:I29"/>
    <mergeCell ref="J29:K29"/>
    <mergeCell ref="L29:M29"/>
    <mergeCell ref="A3:A4"/>
    <mergeCell ref="B3:C3"/>
    <mergeCell ref="D3:E3"/>
    <mergeCell ref="F3:G3"/>
    <mergeCell ref="H3:I3"/>
    <mergeCell ref="J3:K3"/>
    <mergeCell ref="N29:O29"/>
    <mergeCell ref="AE30:AF30"/>
    <mergeCell ref="A55:A56"/>
    <mergeCell ref="B55:C55"/>
    <mergeCell ref="D55:E55"/>
    <mergeCell ref="F55:G55"/>
    <mergeCell ref="H55:I55"/>
    <mergeCell ref="J55:K55"/>
    <mergeCell ref="L55:M55"/>
    <mergeCell ref="N55:O55"/>
    <mergeCell ref="AE56:AF56"/>
    <mergeCell ref="A107:A108"/>
    <mergeCell ref="B107:C107"/>
    <mergeCell ref="D107:E107"/>
    <mergeCell ref="F107:G107"/>
    <mergeCell ref="H107:I107"/>
    <mergeCell ref="J107:K107"/>
    <mergeCell ref="L107:M107"/>
    <mergeCell ref="N107:O107"/>
    <mergeCell ref="AE108:AF108"/>
    <mergeCell ref="J159:K159"/>
    <mergeCell ref="L159:M159"/>
    <mergeCell ref="J133:K133"/>
    <mergeCell ref="N159:O159"/>
    <mergeCell ref="AE160:AF160"/>
    <mergeCell ref="L133:M133"/>
    <mergeCell ref="N133:O133"/>
    <mergeCell ref="AE134:AF134"/>
    <mergeCell ref="A159:A160"/>
    <mergeCell ref="B159:C159"/>
    <mergeCell ref="D159:E159"/>
    <mergeCell ref="F159:G159"/>
    <mergeCell ref="H159:I159"/>
    <mergeCell ref="A133:A134"/>
    <mergeCell ref="B133:C133"/>
    <mergeCell ref="D133:E133"/>
    <mergeCell ref="F133:G133"/>
    <mergeCell ref="H133:I133"/>
  </mergeCells>
  <conditionalFormatting sqref="R1:R1048576">
    <cfRule type="cellIs" dxfId="4" priority="1" operator="greaterThan">
      <formula>2</formula>
    </cfRule>
  </conditionalFormatting>
  <pageMargins left="0.7" right="0.7" top="0.75" bottom="0.75" header="0.3" footer="0.3"/>
  <pageSetup paperSize="9" orientation="portrait" r:id="rId1"/>
  <headerFooter>
    <oddHeader>&amp;C&amp;B&amp;"Arial"&amp;12&amp;Kff0000​‌OFFICIAL:Sensitive‌​</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92D050"/>
    <pageSetUpPr autoPageBreaks="0"/>
  </sheetPr>
  <dimension ref="A1:AJ182"/>
  <sheetViews>
    <sheetView showGridLines="0" zoomScaleNormal="100" workbookViewId="0"/>
  </sheetViews>
  <sheetFormatPr defaultRowHeight="15" x14ac:dyDescent="0.25"/>
  <cols>
    <col min="1" max="1" width="22.5703125" style="39" bestFit="1" customWidth="1"/>
    <col min="2" max="15" width="15.7109375" style="39" customWidth="1"/>
    <col min="17" max="17" width="26.5703125" style="39" customWidth="1"/>
    <col min="22" max="22" width="23.5703125" hidden="1" customWidth="1"/>
    <col min="23" max="23" width="26.7109375" hidden="1" customWidth="1"/>
    <col min="24" max="25" width="13.140625" customWidth="1"/>
    <col min="26" max="26" width="8.140625" customWidth="1"/>
    <col min="27" max="27" width="24.28515625" customWidth="1"/>
  </cols>
  <sheetData>
    <row r="1" spans="1:36" ht="23.25" x14ac:dyDescent="0.35">
      <c r="A1" s="12" t="s">
        <v>293</v>
      </c>
      <c r="B1" s="51"/>
      <c r="C1" s="51"/>
      <c r="D1" s="51"/>
      <c r="E1" s="51"/>
      <c r="F1" s="51"/>
      <c r="G1" s="51"/>
      <c r="H1" s="51"/>
      <c r="I1" s="51"/>
      <c r="J1" s="51"/>
      <c r="K1" s="51"/>
      <c r="L1" s="51"/>
      <c r="M1" s="51"/>
      <c r="N1" s="51"/>
      <c r="O1" s="51"/>
      <c r="Q1" s="51"/>
      <c r="V1" s="51"/>
      <c r="W1" s="51"/>
    </row>
    <row r="2" spans="1:36" ht="18.75" x14ac:dyDescent="0.3">
      <c r="A2" s="71"/>
      <c r="B2" s="51"/>
      <c r="C2" s="51"/>
      <c r="D2" s="51"/>
      <c r="E2" s="51"/>
      <c r="F2" s="51"/>
      <c r="G2" s="51"/>
      <c r="H2" s="51"/>
      <c r="I2" s="51"/>
      <c r="J2" s="51"/>
      <c r="K2" s="51"/>
      <c r="L2" s="51"/>
      <c r="M2" s="51"/>
      <c r="N2" s="51"/>
      <c r="O2" s="51"/>
      <c r="V2" s="51"/>
      <c r="W2" s="51"/>
    </row>
    <row r="3" spans="1:36" ht="30" customHeight="1" x14ac:dyDescent="0.25">
      <c r="A3" s="307" t="s">
        <v>30</v>
      </c>
      <c r="B3" s="310" t="s">
        <v>45</v>
      </c>
      <c r="C3" s="311"/>
      <c r="D3" s="312" t="s">
        <v>47</v>
      </c>
      <c r="E3" s="306"/>
      <c r="F3" s="313" t="s">
        <v>51</v>
      </c>
      <c r="G3" s="314"/>
      <c r="H3" s="313" t="s">
        <v>53</v>
      </c>
      <c r="I3" s="314"/>
      <c r="J3" s="313" t="s">
        <v>105</v>
      </c>
      <c r="K3" s="314"/>
      <c r="L3" s="305" t="s">
        <v>49</v>
      </c>
      <c r="M3" s="306"/>
      <c r="N3" s="305" t="s">
        <v>184</v>
      </c>
      <c r="O3" s="306"/>
      <c r="Q3" s="221" t="s">
        <v>250</v>
      </c>
      <c r="V3" s="57" t="s">
        <v>112</v>
      </c>
      <c r="W3" s="183" t="s">
        <v>113</v>
      </c>
      <c r="Y3" s="20"/>
      <c r="AA3" s="4"/>
    </row>
    <row r="4" spans="1:36" ht="30" x14ac:dyDescent="0.25">
      <c r="A4" s="309"/>
      <c r="B4" s="127" t="s">
        <v>46</v>
      </c>
      <c r="C4" s="172" t="s">
        <v>220</v>
      </c>
      <c r="D4" s="173" t="s">
        <v>46</v>
      </c>
      <c r="E4" s="174" t="s">
        <v>220</v>
      </c>
      <c r="F4" s="175" t="s">
        <v>46</v>
      </c>
      <c r="G4" s="176" t="s">
        <v>220</v>
      </c>
      <c r="H4" s="175" t="s">
        <v>46</v>
      </c>
      <c r="I4" s="176" t="s">
        <v>220</v>
      </c>
      <c r="J4" s="175" t="s">
        <v>46</v>
      </c>
      <c r="K4" s="176" t="s">
        <v>220</v>
      </c>
      <c r="L4" s="177" t="s">
        <v>46</v>
      </c>
      <c r="M4" s="174" t="s">
        <v>220</v>
      </c>
      <c r="N4" s="177" t="s">
        <v>46</v>
      </c>
      <c r="O4" s="174" t="s">
        <v>220</v>
      </c>
      <c r="Q4" s="220" t="s">
        <v>249</v>
      </c>
      <c r="V4" s="59"/>
      <c r="W4" s="59"/>
      <c r="X4" s="21"/>
      <c r="Y4" s="21"/>
      <c r="AC4" s="184"/>
      <c r="AD4" s="184"/>
      <c r="AE4" s="300"/>
      <c r="AF4" s="300"/>
      <c r="AG4" s="184"/>
      <c r="AH4" s="184"/>
      <c r="AI4" s="184"/>
      <c r="AJ4" s="184"/>
    </row>
    <row r="5" spans="1:36" x14ac:dyDescent="0.25">
      <c r="A5" s="39" t="s">
        <v>212</v>
      </c>
      <c r="B5" s="125" t="s">
        <v>208</v>
      </c>
      <c r="C5" s="222" t="s">
        <v>208</v>
      </c>
      <c r="D5" s="126" t="s">
        <v>208</v>
      </c>
      <c r="E5" s="260" t="s">
        <v>208</v>
      </c>
      <c r="F5" s="125" t="s">
        <v>208</v>
      </c>
      <c r="G5" s="260" t="s">
        <v>208</v>
      </c>
      <c r="H5" s="125" t="s">
        <v>208</v>
      </c>
      <c r="I5" s="260" t="s">
        <v>208</v>
      </c>
      <c r="J5" s="125" t="s">
        <v>208</v>
      </c>
      <c r="K5" s="260" t="s">
        <v>208</v>
      </c>
      <c r="L5" s="125" t="s">
        <v>208</v>
      </c>
      <c r="M5" s="260" t="s">
        <v>208</v>
      </c>
      <c r="N5" s="125" t="s">
        <v>208</v>
      </c>
      <c r="O5" s="260" t="s">
        <v>208</v>
      </c>
      <c r="Q5" s="262" t="s">
        <v>208</v>
      </c>
      <c r="V5" s="60" t="e">
        <v>#REF!</v>
      </c>
      <c r="W5" s="60" t="e">
        <v>#REF!</v>
      </c>
      <c r="Y5" s="58"/>
    </row>
    <row r="6" spans="1:36" x14ac:dyDescent="0.25">
      <c r="A6" s="39" t="s" vm="1">
        <v>2</v>
      </c>
      <c r="B6" s="125" t="s">
        <v>208</v>
      </c>
      <c r="C6" s="222" t="s">
        <v>208</v>
      </c>
      <c r="D6" s="126" t="s">
        <v>208</v>
      </c>
      <c r="E6" s="260" t="s">
        <v>208</v>
      </c>
      <c r="F6" s="125" t="s">
        <v>208</v>
      </c>
      <c r="G6" s="260" t="s">
        <v>208</v>
      </c>
      <c r="H6" s="125" t="s">
        <v>208</v>
      </c>
      <c r="I6" s="260" t="s">
        <v>208</v>
      </c>
      <c r="J6" s="125" t="s">
        <v>208</v>
      </c>
      <c r="K6" s="260" t="s">
        <v>208</v>
      </c>
      <c r="L6" s="125" t="s">
        <v>208</v>
      </c>
      <c r="M6" s="260" t="s">
        <v>208</v>
      </c>
      <c r="N6" s="125" t="s">
        <v>208</v>
      </c>
      <c r="O6" s="260" t="s">
        <v>208</v>
      </c>
      <c r="Q6" s="262" t="s">
        <v>208</v>
      </c>
      <c r="V6" s="60" t="e">
        <v>#REF!</v>
      </c>
      <c r="W6" s="60" t="e">
        <v>#REF!</v>
      </c>
      <c r="Y6" s="58"/>
    </row>
    <row r="7" spans="1:36" x14ac:dyDescent="0.25">
      <c r="A7" s="39" t="s" vm="2">
        <v>3</v>
      </c>
      <c r="B7" s="125" t="s">
        <v>208</v>
      </c>
      <c r="C7" s="222" t="s">
        <v>208</v>
      </c>
      <c r="D7" s="126" t="s">
        <v>208</v>
      </c>
      <c r="E7" s="260" t="s">
        <v>208</v>
      </c>
      <c r="F7" s="125" t="s">
        <v>208</v>
      </c>
      <c r="G7" s="260" t="s">
        <v>208</v>
      </c>
      <c r="H7" s="125" t="s">
        <v>208</v>
      </c>
      <c r="I7" s="260" t="s">
        <v>208</v>
      </c>
      <c r="J7" s="125" t="s">
        <v>208</v>
      </c>
      <c r="K7" s="260" t="s">
        <v>208</v>
      </c>
      <c r="L7" s="125" t="s">
        <v>208</v>
      </c>
      <c r="M7" s="260" t="s">
        <v>208</v>
      </c>
      <c r="N7" s="125" t="s">
        <v>208</v>
      </c>
      <c r="O7" s="260" t="s">
        <v>208</v>
      </c>
      <c r="Q7" s="262" t="s">
        <v>208</v>
      </c>
      <c r="V7" s="60" t="e">
        <v>#REF!</v>
      </c>
      <c r="W7" s="60" t="e">
        <v>#REF!</v>
      </c>
      <c r="Y7" s="58"/>
    </row>
    <row r="8" spans="1:36" x14ac:dyDescent="0.25">
      <c r="A8" s="39" t="s">
        <v>282</v>
      </c>
      <c r="B8" s="125">
        <v>7</v>
      </c>
      <c r="C8" s="222" t="s">
        <v>199</v>
      </c>
      <c r="D8" s="126">
        <v>7</v>
      </c>
      <c r="E8" s="260">
        <v>66785.71428571429</v>
      </c>
      <c r="F8" s="125">
        <v>2</v>
      </c>
      <c r="G8" s="260">
        <v>0</v>
      </c>
      <c r="H8" s="125">
        <v>1</v>
      </c>
      <c r="I8" s="260">
        <v>0</v>
      </c>
      <c r="J8" s="125">
        <v>4</v>
      </c>
      <c r="K8" s="260">
        <v>116875</v>
      </c>
      <c r="L8" s="125">
        <v>0</v>
      </c>
      <c r="M8" s="260">
        <v>0</v>
      </c>
      <c r="N8" s="125">
        <v>0</v>
      </c>
      <c r="O8" s="260">
        <v>0</v>
      </c>
      <c r="Q8" s="262">
        <v>22.2582594041146</v>
      </c>
      <c r="V8" s="60" t="e">
        <v>#REF!</v>
      </c>
      <c r="W8" s="60" t="e">
        <v>#REF!</v>
      </c>
      <c r="Y8" s="58"/>
    </row>
    <row r="9" spans="1:36" x14ac:dyDescent="0.25">
      <c r="A9" s="39" t="s">
        <v>207</v>
      </c>
      <c r="B9" s="125">
        <v>3</v>
      </c>
      <c r="C9" s="222" t="s">
        <v>199</v>
      </c>
      <c r="D9" s="126">
        <v>3</v>
      </c>
      <c r="E9" s="260">
        <v>0</v>
      </c>
      <c r="F9" s="125">
        <v>0</v>
      </c>
      <c r="G9" s="260">
        <v>0</v>
      </c>
      <c r="H9" s="125">
        <v>0</v>
      </c>
      <c r="I9" s="260">
        <v>0</v>
      </c>
      <c r="J9" s="125">
        <v>3</v>
      </c>
      <c r="K9" s="260">
        <v>0</v>
      </c>
      <c r="L9" s="125">
        <v>0</v>
      </c>
      <c r="M9" s="260">
        <v>0</v>
      </c>
      <c r="N9" s="125">
        <v>0</v>
      </c>
      <c r="O9" s="260">
        <v>0</v>
      </c>
      <c r="Q9" s="262">
        <v>15.298317185109639</v>
      </c>
      <c r="V9" s="60" t="e">
        <v>#REF!</v>
      </c>
      <c r="W9" s="60" t="e">
        <v>#REF!</v>
      </c>
      <c r="Y9" s="58"/>
    </row>
    <row r="10" spans="1:36" x14ac:dyDescent="0.25">
      <c r="A10" s="39" t="s" vm="4">
        <v>5</v>
      </c>
      <c r="B10" s="125" t="s">
        <v>208</v>
      </c>
      <c r="C10" s="222" t="s">
        <v>208</v>
      </c>
      <c r="D10" s="126" t="s">
        <v>208</v>
      </c>
      <c r="E10" s="260" t="s">
        <v>208</v>
      </c>
      <c r="F10" s="125" t="s">
        <v>208</v>
      </c>
      <c r="G10" s="260" t="s">
        <v>208</v>
      </c>
      <c r="H10" s="125" t="s">
        <v>208</v>
      </c>
      <c r="I10" s="260" t="s">
        <v>208</v>
      </c>
      <c r="J10" s="125" t="s">
        <v>208</v>
      </c>
      <c r="K10" s="260" t="s">
        <v>208</v>
      </c>
      <c r="L10" s="125" t="s">
        <v>208</v>
      </c>
      <c r="M10" s="260" t="s">
        <v>208</v>
      </c>
      <c r="N10" s="125" t="s">
        <v>208</v>
      </c>
      <c r="O10" s="260" t="s">
        <v>208</v>
      </c>
      <c r="Q10" s="262" t="s">
        <v>208</v>
      </c>
      <c r="V10" s="60" t="e">
        <v>#REF!</v>
      </c>
      <c r="W10" s="60" t="e">
        <v>#REF!</v>
      </c>
      <c r="Y10" s="58"/>
    </row>
    <row r="11" spans="1:36" x14ac:dyDescent="0.25">
      <c r="A11" s="39" t="s" vm="5">
        <v>6</v>
      </c>
      <c r="B11" s="125" t="s">
        <v>208</v>
      </c>
      <c r="C11" s="222" t="s">
        <v>208</v>
      </c>
      <c r="D11" s="126" t="s">
        <v>208</v>
      </c>
      <c r="E11" s="260" t="s">
        <v>208</v>
      </c>
      <c r="F11" s="125" t="s">
        <v>208</v>
      </c>
      <c r="G11" s="260" t="s">
        <v>208</v>
      </c>
      <c r="H11" s="125" t="s">
        <v>208</v>
      </c>
      <c r="I11" s="260" t="s">
        <v>208</v>
      </c>
      <c r="J11" s="125" t="s">
        <v>208</v>
      </c>
      <c r="K11" s="260" t="s">
        <v>208</v>
      </c>
      <c r="L11" s="125" t="s">
        <v>208</v>
      </c>
      <c r="M11" s="260" t="s">
        <v>208</v>
      </c>
      <c r="N11" s="125" t="s">
        <v>208</v>
      </c>
      <c r="O11" s="260" t="s">
        <v>208</v>
      </c>
      <c r="Q11" s="262" t="s">
        <v>208</v>
      </c>
      <c r="V11" s="60" t="e">
        <v>#REF!</v>
      </c>
      <c r="W11" s="60" t="e">
        <v>#REF!</v>
      </c>
    </row>
    <row r="12" spans="1:36" x14ac:dyDescent="0.25">
      <c r="A12" s="39" t="s" vm="6">
        <v>7</v>
      </c>
      <c r="B12" s="125">
        <v>31</v>
      </c>
      <c r="C12" s="222" t="s">
        <v>199</v>
      </c>
      <c r="D12" s="126">
        <v>19</v>
      </c>
      <c r="E12" s="260">
        <v>2631.5789473684213</v>
      </c>
      <c r="F12" s="125">
        <v>11</v>
      </c>
      <c r="G12" s="260">
        <v>0</v>
      </c>
      <c r="H12" s="125">
        <v>0</v>
      </c>
      <c r="I12" s="260">
        <v>0</v>
      </c>
      <c r="J12" s="125">
        <v>8</v>
      </c>
      <c r="K12" s="260">
        <v>6250</v>
      </c>
      <c r="L12" s="125">
        <v>6</v>
      </c>
      <c r="M12" s="260">
        <v>0</v>
      </c>
      <c r="N12" s="125">
        <v>6</v>
      </c>
      <c r="O12" s="260">
        <v>0</v>
      </c>
      <c r="Q12" s="262">
        <v>19.116921558954122</v>
      </c>
      <c r="V12" s="60" t="e">
        <v>#REF!</v>
      </c>
      <c r="W12" s="60" t="e">
        <v>#REF!</v>
      </c>
    </row>
    <row r="13" spans="1:36" x14ac:dyDescent="0.25">
      <c r="A13" s="39" t="s" vm="7">
        <v>8</v>
      </c>
      <c r="B13" s="125" t="s">
        <v>208</v>
      </c>
      <c r="C13" s="222" t="s">
        <v>208</v>
      </c>
      <c r="D13" s="126" t="s">
        <v>208</v>
      </c>
      <c r="E13" s="260" t="s">
        <v>208</v>
      </c>
      <c r="F13" s="125" t="s">
        <v>208</v>
      </c>
      <c r="G13" s="260" t="s">
        <v>208</v>
      </c>
      <c r="H13" s="125" t="s">
        <v>208</v>
      </c>
      <c r="I13" s="260" t="s">
        <v>208</v>
      </c>
      <c r="J13" s="125" t="s">
        <v>208</v>
      </c>
      <c r="K13" s="260" t="s">
        <v>208</v>
      </c>
      <c r="L13" s="125" t="s">
        <v>208</v>
      </c>
      <c r="M13" s="260" t="s">
        <v>208</v>
      </c>
      <c r="N13" s="125" t="s">
        <v>208</v>
      </c>
      <c r="O13" s="260" t="s">
        <v>208</v>
      </c>
      <c r="Q13" s="262" t="s">
        <v>208</v>
      </c>
      <c r="V13" s="60" t="e">
        <v>#REF!</v>
      </c>
      <c r="W13" s="60" t="e">
        <v>#REF!</v>
      </c>
    </row>
    <row r="14" spans="1:36" x14ac:dyDescent="0.25">
      <c r="A14" s="39" t="s">
        <v>213</v>
      </c>
      <c r="B14" s="125" t="s">
        <v>208</v>
      </c>
      <c r="C14" s="222" t="s">
        <v>208</v>
      </c>
      <c r="D14" s="126" t="s">
        <v>208</v>
      </c>
      <c r="E14" s="260" t="s">
        <v>208</v>
      </c>
      <c r="F14" s="125" t="s">
        <v>208</v>
      </c>
      <c r="G14" s="260" t="s">
        <v>208</v>
      </c>
      <c r="H14" s="125" t="s">
        <v>208</v>
      </c>
      <c r="I14" s="260" t="s">
        <v>208</v>
      </c>
      <c r="J14" s="125" t="s">
        <v>208</v>
      </c>
      <c r="K14" s="260" t="s">
        <v>208</v>
      </c>
      <c r="L14" s="125" t="s">
        <v>208</v>
      </c>
      <c r="M14" s="260" t="s">
        <v>208</v>
      </c>
      <c r="N14" s="125" t="s">
        <v>208</v>
      </c>
      <c r="O14" s="260" t="s">
        <v>208</v>
      </c>
      <c r="Q14" s="262" t="s">
        <v>208</v>
      </c>
      <c r="V14" s="60" t="e">
        <v>#REF!</v>
      </c>
      <c r="W14" s="60" t="e">
        <v>#REF!</v>
      </c>
    </row>
    <row r="15" spans="1:36" x14ac:dyDescent="0.25">
      <c r="A15" s="39" t="s" vm="8">
        <v>9</v>
      </c>
      <c r="B15" s="125" t="s">
        <v>208</v>
      </c>
      <c r="C15" s="222" t="s">
        <v>208</v>
      </c>
      <c r="D15" s="126" t="s">
        <v>208</v>
      </c>
      <c r="E15" s="260" t="s">
        <v>208</v>
      </c>
      <c r="F15" s="125" t="s">
        <v>208</v>
      </c>
      <c r="G15" s="260" t="s">
        <v>208</v>
      </c>
      <c r="H15" s="125" t="s">
        <v>208</v>
      </c>
      <c r="I15" s="260" t="s">
        <v>208</v>
      </c>
      <c r="J15" s="125" t="s">
        <v>208</v>
      </c>
      <c r="K15" s="260" t="s">
        <v>208</v>
      </c>
      <c r="L15" s="125" t="s">
        <v>208</v>
      </c>
      <c r="M15" s="260" t="s">
        <v>208</v>
      </c>
      <c r="N15" s="125" t="s">
        <v>208</v>
      </c>
      <c r="O15" s="260" t="s">
        <v>208</v>
      </c>
      <c r="Q15" s="262" t="s">
        <v>208</v>
      </c>
      <c r="V15" s="60" t="e">
        <v>#REF!</v>
      </c>
      <c r="W15" s="60" t="e">
        <v>#REF!</v>
      </c>
    </row>
    <row r="16" spans="1:36" x14ac:dyDescent="0.25">
      <c r="A16" s="39" t="s" vm="9">
        <v>10</v>
      </c>
      <c r="B16" s="125">
        <v>0</v>
      </c>
      <c r="C16" s="222" t="s">
        <v>199</v>
      </c>
      <c r="D16" s="126">
        <v>0</v>
      </c>
      <c r="E16" s="260">
        <v>0</v>
      </c>
      <c r="F16" s="125">
        <v>0</v>
      </c>
      <c r="G16" s="260">
        <v>0</v>
      </c>
      <c r="H16" s="125">
        <v>0</v>
      </c>
      <c r="I16" s="260">
        <v>0</v>
      </c>
      <c r="J16" s="125">
        <v>0</v>
      </c>
      <c r="K16" s="260">
        <v>0</v>
      </c>
      <c r="L16" s="125">
        <v>0</v>
      </c>
      <c r="M16" s="260">
        <v>0</v>
      </c>
      <c r="N16" s="125">
        <v>0</v>
      </c>
      <c r="O16" s="260">
        <v>0</v>
      </c>
      <c r="Q16" s="262">
        <v>0</v>
      </c>
      <c r="V16" s="60" t="e">
        <v>#REF!</v>
      </c>
      <c r="W16" s="60" t="e">
        <v>#REF!</v>
      </c>
    </row>
    <row r="17" spans="1:36" x14ac:dyDescent="0.25">
      <c r="A17" s="39" t="s" vm="10">
        <v>11</v>
      </c>
      <c r="B17" s="125">
        <v>0</v>
      </c>
      <c r="C17" s="222" t="s">
        <v>199</v>
      </c>
      <c r="D17" s="126">
        <v>0</v>
      </c>
      <c r="E17" s="260">
        <v>0</v>
      </c>
      <c r="F17" s="125">
        <v>0</v>
      </c>
      <c r="G17" s="260">
        <v>0</v>
      </c>
      <c r="H17" s="125">
        <v>0</v>
      </c>
      <c r="I17" s="260">
        <v>0</v>
      </c>
      <c r="J17" s="125">
        <v>0</v>
      </c>
      <c r="K17" s="260">
        <v>0</v>
      </c>
      <c r="L17" s="125">
        <v>0</v>
      </c>
      <c r="M17" s="260">
        <v>0</v>
      </c>
      <c r="N17" s="125">
        <v>0</v>
      </c>
      <c r="O17" s="260">
        <v>0</v>
      </c>
      <c r="Q17" s="262">
        <v>0</v>
      </c>
      <c r="V17" s="60" t="e">
        <v>#REF!</v>
      </c>
      <c r="W17" s="60" t="e">
        <v>#REF!</v>
      </c>
    </row>
    <row r="18" spans="1:36" x14ac:dyDescent="0.25">
      <c r="A18" s="39" t="s" vm="11">
        <v>12</v>
      </c>
      <c r="B18" s="125">
        <v>10</v>
      </c>
      <c r="C18" s="222" t="s">
        <v>199</v>
      </c>
      <c r="D18" s="126">
        <v>8</v>
      </c>
      <c r="E18" s="260">
        <v>1335.25</v>
      </c>
      <c r="F18" s="125">
        <v>3</v>
      </c>
      <c r="G18" s="260">
        <v>0</v>
      </c>
      <c r="H18" s="125">
        <v>1</v>
      </c>
      <c r="I18" s="260">
        <v>0</v>
      </c>
      <c r="J18" s="125">
        <v>4</v>
      </c>
      <c r="K18" s="260">
        <v>2670.5</v>
      </c>
      <c r="L18" s="125">
        <v>0</v>
      </c>
      <c r="M18" s="260">
        <v>0</v>
      </c>
      <c r="N18" s="125">
        <v>2</v>
      </c>
      <c r="O18" s="260">
        <v>0</v>
      </c>
      <c r="Q18" s="262">
        <v>29.194096953595984</v>
      </c>
      <c r="V18" s="60" t="e">
        <v>#REF!</v>
      </c>
      <c r="W18" s="60" t="e">
        <v>#REF!</v>
      </c>
    </row>
    <row r="19" spans="1:36" x14ac:dyDescent="0.25">
      <c r="A19" s="39" t="s" vm="13">
        <v>14</v>
      </c>
      <c r="B19" s="125" t="s">
        <v>290</v>
      </c>
      <c r="C19" s="222" t="s">
        <v>290</v>
      </c>
      <c r="D19" s="126" t="s">
        <v>290</v>
      </c>
      <c r="E19" s="260" t="s">
        <v>290</v>
      </c>
      <c r="F19" s="125" t="s">
        <v>290</v>
      </c>
      <c r="G19" s="260" t="s">
        <v>290</v>
      </c>
      <c r="H19" s="125" t="s">
        <v>290</v>
      </c>
      <c r="I19" s="260" t="s">
        <v>290</v>
      </c>
      <c r="J19" s="125" t="s">
        <v>290</v>
      </c>
      <c r="K19" s="260" t="s">
        <v>290</v>
      </c>
      <c r="L19" s="125" t="s">
        <v>290</v>
      </c>
      <c r="M19" s="260" t="s">
        <v>290</v>
      </c>
      <c r="N19" s="125" t="s">
        <v>290</v>
      </c>
      <c r="O19" s="260" t="s">
        <v>290</v>
      </c>
      <c r="Q19" s="262" t="s">
        <v>290</v>
      </c>
      <c r="V19" s="60" t="e">
        <v>#REF!</v>
      </c>
      <c r="W19" s="60" t="e">
        <v>#REF!</v>
      </c>
    </row>
    <row r="20" spans="1:36" x14ac:dyDescent="0.25">
      <c r="A20" s="39" t="s" vm="14">
        <v>15</v>
      </c>
      <c r="B20" s="125">
        <v>3</v>
      </c>
      <c r="C20" s="222" t="s">
        <v>199</v>
      </c>
      <c r="D20" s="126">
        <v>2</v>
      </c>
      <c r="E20" s="260">
        <v>407448.5</v>
      </c>
      <c r="F20" s="125">
        <v>0</v>
      </c>
      <c r="G20" s="260">
        <v>0</v>
      </c>
      <c r="H20" s="125">
        <v>2</v>
      </c>
      <c r="I20" s="260">
        <v>407448.5</v>
      </c>
      <c r="J20" s="125">
        <v>0</v>
      </c>
      <c r="K20" s="260">
        <v>0</v>
      </c>
      <c r="L20" s="125">
        <v>0</v>
      </c>
      <c r="M20" s="260">
        <v>0</v>
      </c>
      <c r="N20" s="125">
        <v>1</v>
      </c>
      <c r="O20" s="260">
        <v>0</v>
      </c>
      <c r="Q20" s="262">
        <v>24.346696964778445</v>
      </c>
      <c r="V20" s="60" t="e">
        <v>#REF!</v>
      </c>
      <c r="W20" s="60" t="e">
        <v>#REF!</v>
      </c>
    </row>
    <row r="21" spans="1:36" x14ac:dyDescent="0.25">
      <c r="A21" s="39" t="s" vm="17">
        <v>18</v>
      </c>
      <c r="B21" s="125">
        <v>7</v>
      </c>
      <c r="C21" s="222" t="s">
        <v>199</v>
      </c>
      <c r="D21" s="126">
        <v>5</v>
      </c>
      <c r="E21" s="260">
        <v>19294.400000000001</v>
      </c>
      <c r="F21" s="125">
        <v>1</v>
      </c>
      <c r="G21" s="260">
        <v>0</v>
      </c>
      <c r="H21" s="125">
        <v>1</v>
      </c>
      <c r="I21" s="260">
        <v>40722</v>
      </c>
      <c r="J21" s="125">
        <v>3</v>
      </c>
      <c r="K21" s="260">
        <v>18583.333333333332</v>
      </c>
      <c r="L21" s="125">
        <v>0</v>
      </c>
      <c r="M21" s="260">
        <v>0</v>
      </c>
      <c r="N21" s="125">
        <v>2</v>
      </c>
      <c r="O21" s="260">
        <v>0</v>
      </c>
      <c r="Q21" s="262">
        <v>10.711881006304708</v>
      </c>
      <c r="V21" s="60" t="e">
        <v>#REF!</v>
      </c>
      <c r="W21" s="60" t="e">
        <v>#REF!</v>
      </c>
    </row>
    <row r="22" spans="1:36" x14ac:dyDescent="0.25">
      <c r="A22" s="39" t="s">
        <v>214</v>
      </c>
      <c r="B22" s="125">
        <v>16</v>
      </c>
      <c r="C22" s="222" t="s">
        <v>199</v>
      </c>
      <c r="D22" s="126">
        <v>10</v>
      </c>
      <c r="E22" s="260">
        <v>25000</v>
      </c>
      <c r="F22" s="125">
        <v>4</v>
      </c>
      <c r="G22" s="260">
        <v>0</v>
      </c>
      <c r="H22" s="125">
        <v>0</v>
      </c>
      <c r="I22" s="260">
        <v>0</v>
      </c>
      <c r="J22" s="125">
        <v>6</v>
      </c>
      <c r="K22" s="260">
        <v>41666.666666666664</v>
      </c>
      <c r="L22" s="125">
        <v>5</v>
      </c>
      <c r="M22" s="260">
        <v>0</v>
      </c>
      <c r="N22" s="125">
        <v>1</v>
      </c>
      <c r="O22" s="260">
        <v>0</v>
      </c>
      <c r="Q22" s="262">
        <v>24.188549745264336</v>
      </c>
      <c r="V22" s="60" t="e">
        <v>#REF!</v>
      </c>
      <c r="W22" s="60" t="e">
        <v>#REF!</v>
      </c>
    </row>
    <row r="23" spans="1:36" x14ac:dyDescent="0.25">
      <c r="A23" s="39" t="s" vm="19">
        <v>20</v>
      </c>
      <c r="B23" s="125">
        <v>4</v>
      </c>
      <c r="C23" s="222" t="s">
        <v>199</v>
      </c>
      <c r="D23" s="126">
        <v>2</v>
      </c>
      <c r="E23" s="260">
        <v>39783.5</v>
      </c>
      <c r="F23" s="125">
        <v>1</v>
      </c>
      <c r="G23" s="260">
        <v>0</v>
      </c>
      <c r="H23" s="125">
        <v>0</v>
      </c>
      <c r="I23" s="260">
        <v>0</v>
      </c>
      <c r="J23" s="125">
        <v>1</v>
      </c>
      <c r="K23" s="260">
        <v>79567</v>
      </c>
      <c r="L23" s="125">
        <v>0</v>
      </c>
      <c r="M23" s="260">
        <v>0</v>
      </c>
      <c r="N23" s="125">
        <v>2</v>
      </c>
      <c r="O23" s="260">
        <v>0</v>
      </c>
      <c r="Q23" s="262">
        <v>16.321201240411295</v>
      </c>
      <c r="V23" s="60" t="e">
        <v>#REF!</v>
      </c>
      <c r="W23" s="60" t="e">
        <v>#REF!</v>
      </c>
    </row>
    <row r="24" spans="1:36" x14ac:dyDescent="0.25">
      <c r="A24" s="39" t="s" vm="20">
        <v>21</v>
      </c>
      <c r="B24" s="125" t="s">
        <v>208</v>
      </c>
      <c r="C24" s="222" t="s">
        <v>208</v>
      </c>
      <c r="D24" s="126" t="s">
        <v>208</v>
      </c>
      <c r="E24" s="260" t="s">
        <v>208</v>
      </c>
      <c r="F24" s="125" t="s">
        <v>208</v>
      </c>
      <c r="G24" s="260" t="s">
        <v>208</v>
      </c>
      <c r="H24" s="125" t="s">
        <v>208</v>
      </c>
      <c r="I24" s="260" t="s">
        <v>208</v>
      </c>
      <c r="J24" s="125" t="s">
        <v>208</v>
      </c>
      <c r="K24" s="260" t="s">
        <v>208</v>
      </c>
      <c r="L24" s="125" t="s">
        <v>208</v>
      </c>
      <c r="M24" s="260" t="s">
        <v>208</v>
      </c>
      <c r="N24" s="125" t="s">
        <v>208</v>
      </c>
      <c r="O24" s="260" t="s">
        <v>208</v>
      </c>
      <c r="Q24" s="262" t="s">
        <v>208</v>
      </c>
      <c r="V24" s="60" t="e">
        <v>#REF!</v>
      </c>
      <c r="W24" s="60" t="e">
        <v>#REF!</v>
      </c>
    </row>
    <row r="25" spans="1:36" s="86" customFormat="1" ht="15.75" thickBot="1" x14ac:dyDescent="0.3">
      <c r="A25" s="122" t="s">
        <v>101</v>
      </c>
      <c r="B25" s="128">
        <v>93</v>
      </c>
      <c r="C25" s="223" t="s">
        <v>199</v>
      </c>
      <c r="D25" s="129">
        <v>64</v>
      </c>
      <c r="E25" s="261">
        <v>27661.828125</v>
      </c>
      <c r="F25" s="128">
        <v>24</v>
      </c>
      <c r="G25" s="261">
        <v>0</v>
      </c>
      <c r="H25" s="128">
        <v>5</v>
      </c>
      <c r="I25" s="261">
        <v>171123.8</v>
      </c>
      <c r="J25" s="128">
        <v>35</v>
      </c>
      <c r="K25" s="261">
        <v>26135.371428571427</v>
      </c>
      <c r="L25" s="128">
        <v>12</v>
      </c>
      <c r="M25" s="261">
        <v>0</v>
      </c>
      <c r="N25" s="128">
        <v>17</v>
      </c>
      <c r="O25" s="261">
        <v>0</v>
      </c>
      <c r="Q25" s="263">
        <v>16.911150994757545</v>
      </c>
      <c r="R25"/>
    </row>
    <row r="26" spans="1:36" ht="15.75" thickTop="1" x14ac:dyDescent="0.25"/>
    <row r="29" spans="1:36" ht="30" customHeight="1" x14ac:dyDescent="0.25">
      <c r="A29" s="307" t="s">
        <v>31</v>
      </c>
      <c r="B29" s="310" t="s">
        <v>45</v>
      </c>
      <c r="C29" s="311"/>
      <c r="D29" s="312" t="s">
        <v>47</v>
      </c>
      <c r="E29" s="306"/>
      <c r="F29" s="313" t="s">
        <v>51</v>
      </c>
      <c r="G29" s="314"/>
      <c r="H29" s="313" t="s">
        <v>53</v>
      </c>
      <c r="I29" s="314"/>
      <c r="J29" s="313" t="s">
        <v>105</v>
      </c>
      <c r="K29" s="314"/>
      <c r="L29" s="305" t="s">
        <v>49</v>
      </c>
      <c r="M29" s="306"/>
      <c r="N29" s="305" t="s">
        <v>184</v>
      </c>
      <c r="O29" s="306"/>
      <c r="Q29" s="221" t="s">
        <v>250</v>
      </c>
      <c r="V29" s="57" t="s">
        <v>112</v>
      </c>
      <c r="W29" s="183" t="s">
        <v>113</v>
      </c>
      <c r="Y29" s="20"/>
      <c r="AA29" s="4"/>
    </row>
    <row r="30" spans="1:36" ht="30" x14ac:dyDescent="0.25">
      <c r="A30" s="309"/>
      <c r="B30" s="127" t="s">
        <v>46</v>
      </c>
      <c r="C30" s="172" t="s">
        <v>220</v>
      </c>
      <c r="D30" s="173" t="s">
        <v>46</v>
      </c>
      <c r="E30" s="174" t="s">
        <v>220</v>
      </c>
      <c r="F30" s="175" t="s">
        <v>46</v>
      </c>
      <c r="G30" s="176" t="s">
        <v>220</v>
      </c>
      <c r="H30" s="175" t="s">
        <v>46</v>
      </c>
      <c r="I30" s="176" t="s">
        <v>220</v>
      </c>
      <c r="J30" s="175" t="s">
        <v>46</v>
      </c>
      <c r="K30" s="176" t="s">
        <v>220</v>
      </c>
      <c r="L30" s="177" t="s">
        <v>46</v>
      </c>
      <c r="M30" s="174" t="s">
        <v>220</v>
      </c>
      <c r="N30" s="177" t="s">
        <v>46</v>
      </c>
      <c r="O30" s="174" t="s">
        <v>220</v>
      </c>
      <c r="Q30" s="220" t="s">
        <v>249</v>
      </c>
      <c r="V30" s="59"/>
      <c r="W30" s="59"/>
      <c r="X30" s="21"/>
      <c r="Y30" s="21"/>
      <c r="AC30" s="184"/>
      <c r="AD30" s="184"/>
      <c r="AE30" s="300"/>
      <c r="AF30" s="300"/>
      <c r="AG30" s="184"/>
      <c r="AH30" s="184"/>
      <c r="AI30" s="184"/>
      <c r="AJ30" s="184"/>
    </row>
    <row r="31" spans="1:36" x14ac:dyDescent="0.25">
      <c r="A31" s="39" t="s">
        <v>212</v>
      </c>
      <c r="B31" s="251" t="s">
        <v>208</v>
      </c>
      <c r="C31" s="208" t="s">
        <v>208</v>
      </c>
      <c r="D31" s="252" t="s">
        <v>208</v>
      </c>
      <c r="E31" s="256" t="s">
        <v>208</v>
      </c>
      <c r="F31" s="251" t="s">
        <v>208</v>
      </c>
      <c r="G31" s="256" t="s">
        <v>208</v>
      </c>
      <c r="H31" s="251" t="s">
        <v>208</v>
      </c>
      <c r="I31" s="256" t="s">
        <v>208</v>
      </c>
      <c r="J31" s="251" t="s">
        <v>208</v>
      </c>
      <c r="K31" s="256" t="s">
        <v>208</v>
      </c>
      <c r="L31" s="251" t="s">
        <v>208</v>
      </c>
      <c r="M31" s="256" t="s">
        <v>208</v>
      </c>
      <c r="N31" s="251" t="s">
        <v>208</v>
      </c>
      <c r="O31" s="256" t="s">
        <v>208</v>
      </c>
      <c r="P31" s="205"/>
      <c r="Q31" s="264" t="s">
        <v>208</v>
      </c>
    </row>
    <row r="32" spans="1:36" x14ac:dyDescent="0.25">
      <c r="A32" s="39" t="s" vm="1">
        <v>2</v>
      </c>
      <c r="B32" s="251" t="s">
        <v>208</v>
      </c>
      <c r="C32" s="208" t="s">
        <v>208</v>
      </c>
      <c r="D32" s="252" t="s">
        <v>208</v>
      </c>
      <c r="E32" s="256" t="s">
        <v>208</v>
      </c>
      <c r="F32" s="251" t="s">
        <v>208</v>
      </c>
      <c r="G32" s="256" t="s">
        <v>208</v>
      </c>
      <c r="H32" s="251" t="s">
        <v>208</v>
      </c>
      <c r="I32" s="256" t="s">
        <v>208</v>
      </c>
      <c r="J32" s="251" t="s">
        <v>208</v>
      </c>
      <c r="K32" s="256" t="s">
        <v>208</v>
      </c>
      <c r="L32" s="251" t="s">
        <v>208</v>
      </c>
      <c r="M32" s="256" t="s">
        <v>208</v>
      </c>
      <c r="N32" s="251" t="s">
        <v>208</v>
      </c>
      <c r="O32" s="256" t="s">
        <v>208</v>
      </c>
      <c r="P32" s="205"/>
      <c r="Q32" s="264" t="s">
        <v>208</v>
      </c>
    </row>
    <row r="33" spans="1:17" x14ac:dyDescent="0.25">
      <c r="A33" s="39" t="s" vm="2">
        <v>3</v>
      </c>
      <c r="B33" s="251" t="s">
        <v>208</v>
      </c>
      <c r="C33" s="208" t="s">
        <v>208</v>
      </c>
      <c r="D33" s="252" t="s">
        <v>208</v>
      </c>
      <c r="E33" s="256" t="s">
        <v>208</v>
      </c>
      <c r="F33" s="251" t="s">
        <v>208</v>
      </c>
      <c r="G33" s="256" t="s">
        <v>208</v>
      </c>
      <c r="H33" s="251" t="s">
        <v>208</v>
      </c>
      <c r="I33" s="256" t="s">
        <v>208</v>
      </c>
      <c r="J33" s="251" t="s">
        <v>208</v>
      </c>
      <c r="K33" s="256" t="s">
        <v>208</v>
      </c>
      <c r="L33" s="251" t="s">
        <v>208</v>
      </c>
      <c r="M33" s="256" t="s">
        <v>208</v>
      </c>
      <c r="N33" s="251" t="s">
        <v>208</v>
      </c>
      <c r="O33" s="256" t="s">
        <v>208</v>
      </c>
      <c r="P33" s="205"/>
      <c r="Q33" s="264" t="s">
        <v>208</v>
      </c>
    </row>
    <row r="34" spans="1:17" x14ac:dyDescent="0.25">
      <c r="A34" s="39" t="s">
        <v>282</v>
      </c>
      <c r="B34" s="251" t="s">
        <v>290</v>
      </c>
      <c r="C34" s="208" t="s">
        <v>290</v>
      </c>
      <c r="D34" s="252" t="s">
        <v>290</v>
      </c>
      <c r="E34" s="256" t="s">
        <v>290</v>
      </c>
      <c r="F34" s="251" t="s">
        <v>290</v>
      </c>
      <c r="G34" s="256" t="s">
        <v>290</v>
      </c>
      <c r="H34" s="251" t="s">
        <v>290</v>
      </c>
      <c r="I34" s="256" t="s">
        <v>290</v>
      </c>
      <c r="J34" s="251" t="s">
        <v>290</v>
      </c>
      <c r="K34" s="256" t="s">
        <v>290</v>
      </c>
      <c r="L34" s="251" t="s">
        <v>290</v>
      </c>
      <c r="M34" s="256" t="s">
        <v>290</v>
      </c>
      <c r="N34" s="251" t="s">
        <v>290</v>
      </c>
      <c r="O34" s="256" t="s">
        <v>290</v>
      </c>
      <c r="P34" s="205"/>
      <c r="Q34" s="264" t="s">
        <v>290</v>
      </c>
    </row>
    <row r="35" spans="1:17" x14ac:dyDescent="0.25">
      <c r="A35" s="39" t="s">
        <v>207</v>
      </c>
      <c r="B35" s="251" t="s">
        <v>208</v>
      </c>
      <c r="C35" s="208" t="s">
        <v>208</v>
      </c>
      <c r="D35" s="252" t="s">
        <v>208</v>
      </c>
      <c r="E35" s="256" t="s">
        <v>208</v>
      </c>
      <c r="F35" s="251" t="s">
        <v>208</v>
      </c>
      <c r="G35" s="256" t="s">
        <v>208</v>
      </c>
      <c r="H35" s="251" t="s">
        <v>208</v>
      </c>
      <c r="I35" s="256" t="s">
        <v>208</v>
      </c>
      <c r="J35" s="251" t="s">
        <v>208</v>
      </c>
      <c r="K35" s="256" t="s">
        <v>208</v>
      </c>
      <c r="L35" s="251" t="s">
        <v>208</v>
      </c>
      <c r="M35" s="256" t="s">
        <v>208</v>
      </c>
      <c r="N35" s="251" t="s">
        <v>208</v>
      </c>
      <c r="O35" s="256" t="s">
        <v>208</v>
      </c>
      <c r="P35" s="205"/>
      <c r="Q35" s="264" t="s">
        <v>208</v>
      </c>
    </row>
    <row r="36" spans="1:17" x14ac:dyDescent="0.25">
      <c r="A36" s="39" t="s" vm="4">
        <v>5</v>
      </c>
      <c r="B36" s="251" t="s">
        <v>208</v>
      </c>
      <c r="C36" s="208" t="s">
        <v>208</v>
      </c>
      <c r="D36" s="252" t="s">
        <v>208</v>
      </c>
      <c r="E36" s="256" t="s">
        <v>208</v>
      </c>
      <c r="F36" s="251" t="s">
        <v>208</v>
      </c>
      <c r="G36" s="256" t="s">
        <v>208</v>
      </c>
      <c r="H36" s="251" t="s">
        <v>208</v>
      </c>
      <c r="I36" s="256" t="s">
        <v>208</v>
      </c>
      <c r="J36" s="251" t="s">
        <v>208</v>
      </c>
      <c r="K36" s="256" t="s">
        <v>208</v>
      </c>
      <c r="L36" s="251" t="s">
        <v>208</v>
      </c>
      <c r="M36" s="256" t="s">
        <v>208</v>
      </c>
      <c r="N36" s="251" t="s">
        <v>208</v>
      </c>
      <c r="O36" s="256" t="s">
        <v>208</v>
      </c>
      <c r="P36" s="205"/>
      <c r="Q36" s="264" t="s">
        <v>208</v>
      </c>
    </row>
    <row r="37" spans="1:17" x14ac:dyDescent="0.25">
      <c r="A37" s="39" t="s" vm="5">
        <v>6</v>
      </c>
      <c r="B37" s="251" t="s">
        <v>290</v>
      </c>
      <c r="C37" s="208" t="s">
        <v>290</v>
      </c>
      <c r="D37" s="252" t="s">
        <v>290</v>
      </c>
      <c r="E37" s="256" t="s">
        <v>290</v>
      </c>
      <c r="F37" s="251" t="s">
        <v>290</v>
      </c>
      <c r="G37" s="256" t="s">
        <v>290</v>
      </c>
      <c r="H37" s="251" t="s">
        <v>290</v>
      </c>
      <c r="I37" s="256" t="s">
        <v>290</v>
      </c>
      <c r="J37" s="251" t="s">
        <v>290</v>
      </c>
      <c r="K37" s="256" t="s">
        <v>290</v>
      </c>
      <c r="L37" s="251" t="s">
        <v>290</v>
      </c>
      <c r="M37" s="256" t="s">
        <v>290</v>
      </c>
      <c r="N37" s="251" t="s">
        <v>290</v>
      </c>
      <c r="O37" s="256" t="s">
        <v>290</v>
      </c>
      <c r="P37" s="205"/>
      <c r="Q37" s="264" t="s">
        <v>290</v>
      </c>
    </row>
    <row r="38" spans="1:17" x14ac:dyDescent="0.25">
      <c r="A38" s="39" t="s" vm="6">
        <v>7</v>
      </c>
      <c r="B38" s="251" t="s">
        <v>208</v>
      </c>
      <c r="C38" s="208" t="s">
        <v>208</v>
      </c>
      <c r="D38" s="252" t="s">
        <v>208</v>
      </c>
      <c r="E38" s="256" t="s">
        <v>208</v>
      </c>
      <c r="F38" s="251" t="s">
        <v>208</v>
      </c>
      <c r="G38" s="256" t="s">
        <v>208</v>
      </c>
      <c r="H38" s="251" t="s">
        <v>208</v>
      </c>
      <c r="I38" s="256" t="s">
        <v>208</v>
      </c>
      <c r="J38" s="251" t="s">
        <v>208</v>
      </c>
      <c r="K38" s="256" t="s">
        <v>208</v>
      </c>
      <c r="L38" s="251" t="s">
        <v>208</v>
      </c>
      <c r="M38" s="256" t="s">
        <v>208</v>
      </c>
      <c r="N38" s="251" t="s">
        <v>208</v>
      </c>
      <c r="O38" s="256" t="s">
        <v>208</v>
      </c>
      <c r="P38" s="205"/>
      <c r="Q38" s="264" t="s">
        <v>208</v>
      </c>
    </row>
    <row r="39" spans="1:17" x14ac:dyDescent="0.25">
      <c r="A39" s="39" t="s" vm="7">
        <v>8</v>
      </c>
      <c r="B39" s="251" t="s">
        <v>208</v>
      </c>
      <c r="C39" s="208" t="s">
        <v>208</v>
      </c>
      <c r="D39" s="252" t="s">
        <v>208</v>
      </c>
      <c r="E39" s="256" t="s">
        <v>208</v>
      </c>
      <c r="F39" s="251" t="s">
        <v>208</v>
      </c>
      <c r="G39" s="256" t="s">
        <v>208</v>
      </c>
      <c r="H39" s="251" t="s">
        <v>208</v>
      </c>
      <c r="I39" s="256" t="s">
        <v>208</v>
      </c>
      <c r="J39" s="251" t="s">
        <v>208</v>
      </c>
      <c r="K39" s="256" t="s">
        <v>208</v>
      </c>
      <c r="L39" s="251" t="s">
        <v>208</v>
      </c>
      <c r="M39" s="256" t="s">
        <v>208</v>
      </c>
      <c r="N39" s="251" t="s">
        <v>208</v>
      </c>
      <c r="O39" s="256" t="s">
        <v>208</v>
      </c>
      <c r="P39" s="205"/>
      <c r="Q39" s="264" t="s">
        <v>208</v>
      </c>
    </row>
    <row r="40" spans="1:17" x14ac:dyDescent="0.25">
      <c r="A40" s="39" t="s">
        <v>213</v>
      </c>
      <c r="B40" s="251" t="s">
        <v>290</v>
      </c>
      <c r="C40" s="208" t="s">
        <v>290</v>
      </c>
      <c r="D40" s="252" t="s">
        <v>290</v>
      </c>
      <c r="E40" s="256" t="s">
        <v>290</v>
      </c>
      <c r="F40" s="251" t="s">
        <v>290</v>
      </c>
      <c r="G40" s="256" t="s">
        <v>290</v>
      </c>
      <c r="H40" s="251" t="s">
        <v>290</v>
      </c>
      <c r="I40" s="256" t="s">
        <v>290</v>
      </c>
      <c r="J40" s="251" t="s">
        <v>290</v>
      </c>
      <c r="K40" s="256" t="s">
        <v>290</v>
      </c>
      <c r="L40" s="251" t="s">
        <v>290</v>
      </c>
      <c r="M40" s="256" t="s">
        <v>290</v>
      </c>
      <c r="N40" s="251" t="s">
        <v>290</v>
      </c>
      <c r="O40" s="256" t="s">
        <v>290</v>
      </c>
      <c r="P40" s="205"/>
      <c r="Q40" s="264" t="s">
        <v>290</v>
      </c>
    </row>
    <row r="41" spans="1:17" x14ac:dyDescent="0.25">
      <c r="A41" s="39" t="s" vm="8">
        <v>9</v>
      </c>
      <c r="B41" s="251" t="s">
        <v>208</v>
      </c>
      <c r="C41" s="208" t="s">
        <v>208</v>
      </c>
      <c r="D41" s="252" t="s">
        <v>208</v>
      </c>
      <c r="E41" s="256" t="s">
        <v>208</v>
      </c>
      <c r="F41" s="251" t="s">
        <v>208</v>
      </c>
      <c r="G41" s="256" t="s">
        <v>208</v>
      </c>
      <c r="H41" s="251" t="s">
        <v>208</v>
      </c>
      <c r="I41" s="256" t="s">
        <v>208</v>
      </c>
      <c r="J41" s="251" t="s">
        <v>208</v>
      </c>
      <c r="K41" s="256" t="s">
        <v>208</v>
      </c>
      <c r="L41" s="251" t="s">
        <v>208</v>
      </c>
      <c r="M41" s="256" t="s">
        <v>208</v>
      </c>
      <c r="N41" s="251" t="s">
        <v>208</v>
      </c>
      <c r="O41" s="256" t="s">
        <v>208</v>
      </c>
      <c r="P41" s="205"/>
      <c r="Q41" s="264" t="s">
        <v>208</v>
      </c>
    </row>
    <row r="42" spans="1:17" x14ac:dyDescent="0.25">
      <c r="A42" s="39" t="s" vm="9">
        <v>10</v>
      </c>
      <c r="B42" s="251" t="s">
        <v>208</v>
      </c>
      <c r="C42" s="208" t="s">
        <v>208</v>
      </c>
      <c r="D42" s="252" t="s">
        <v>208</v>
      </c>
      <c r="E42" s="256" t="s">
        <v>208</v>
      </c>
      <c r="F42" s="251" t="s">
        <v>208</v>
      </c>
      <c r="G42" s="256" t="s">
        <v>208</v>
      </c>
      <c r="H42" s="251" t="s">
        <v>208</v>
      </c>
      <c r="I42" s="256" t="s">
        <v>208</v>
      </c>
      <c r="J42" s="251" t="s">
        <v>208</v>
      </c>
      <c r="K42" s="256" t="s">
        <v>208</v>
      </c>
      <c r="L42" s="251" t="s">
        <v>208</v>
      </c>
      <c r="M42" s="256" t="s">
        <v>208</v>
      </c>
      <c r="N42" s="251" t="s">
        <v>208</v>
      </c>
      <c r="O42" s="256" t="s">
        <v>208</v>
      </c>
      <c r="P42" s="205"/>
      <c r="Q42" s="264" t="s">
        <v>208</v>
      </c>
    </row>
    <row r="43" spans="1:17" x14ac:dyDescent="0.25">
      <c r="A43" s="39" t="s" vm="10">
        <v>11</v>
      </c>
      <c r="B43" s="251" t="s">
        <v>208</v>
      </c>
      <c r="C43" s="208" t="s">
        <v>208</v>
      </c>
      <c r="D43" s="252" t="s">
        <v>208</v>
      </c>
      <c r="E43" s="256" t="s">
        <v>208</v>
      </c>
      <c r="F43" s="251" t="s">
        <v>208</v>
      </c>
      <c r="G43" s="256" t="s">
        <v>208</v>
      </c>
      <c r="H43" s="251" t="s">
        <v>208</v>
      </c>
      <c r="I43" s="256" t="s">
        <v>208</v>
      </c>
      <c r="J43" s="251" t="s">
        <v>208</v>
      </c>
      <c r="K43" s="256" t="s">
        <v>208</v>
      </c>
      <c r="L43" s="251" t="s">
        <v>208</v>
      </c>
      <c r="M43" s="256" t="s">
        <v>208</v>
      </c>
      <c r="N43" s="251" t="s">
        <v>208</v>
      </c>
      <c r="O43" s="256" t="s">
        <v>208</v>
      </c>
      <c r="P43" s="205"/>
      <c r="Q43" s="264" t="s">
        <v>208</v>
      </c>
    </row>
    <row r="44" spans="1:17" x14ac:dyDescent="0.25">
      <c r="A44" s="39" t="s" vm="11">
        <v>12</v>
      </c>
      <c r="B44" s="251" t="s">
        <v>208</v>
      </c>
      <c r="C44" s="208" t="s">
        <v>208</v>
      </c>
      <c r="D44" s="252" t="s">
        <v>208</v>
      </c>
      <c r="E44" s="256" t="s">
        <v>208</v>
      </c>
      <c r="F44" s="251" t="s">
        <v>208</v>
      </c>
      <c r="G44" s="256" t="s">
        <v>208</v>
      </c>
      <c r="H44" s="251" t="s">
        <v>208</v>
      </c>
      <c r="I44" s="256" t="s">
        <v>208</v>
      </c>
      <c r="J44" s="251" t="s">
        <v>208</v>
      </c>
      <c r="K44" s="256" t="s">
        <v>208</v>
      </c>
      <c r="L44" s="251" t="s">
        <v>208</v>
      </c>
      <c r="M44" s="256" t="s">
        <v>208</v>
      </c>
      <c r="N44" s="251" t="s">
        <v>208</v>
      </c>
      <c r="O44" s="256" t="s">
        <v>208</v>
      </c>
      <c r="P44" s="205"/>
      <c r="Q44" s="264" t="s">
        <v>208</v>
      </c>
    </row>
    <row r="45" spans="1:17" x14ac:dyDescent="0.25">
      <c r="A45" s="39" t="s" vm="13">
        <v>14</v>
      </c>
      <c r="B45" s="251" t="s">
        <v>290</v>
      </c>
      <c r="C45" s="208" t="s">
        <v>290</v>
      </c>
      <c r="D45" s="252" t="s">
        <v>290</v>
      </c>
      <c r="E45" s="256" t="s">
        <v>290</v>
      </c>
      <c r="F45" s="251" t="s">
        <v>290</v>
      </c>
      <c r="G45" s="256" t="s">
        <v>290</v>
      </c>
      <c r="H45" s="251" t="s">
        <v>290</v>
      </c>
      <c r="I45" s="256" t="s">
        <v>290</v>
      </c>
      <c r="J45" s="251" t="s">
        <v>290</v>
      </c>
      <c r="K45" s="256" t="s">
        <v>290</v>
      </c>
      <c r="L45" s="251" t="s">
        <v>290</v>
      </c>
      <c r="M45" s="256" t="s">
        <v>290</v>
      </c>
      <c r="N45" s="251" t="s">
        <v>290</v>
      </c>
      <c r="O45" s="256" t="s">
        <v>290</v>
      </c>
      <c r="P45" s="205"/>
      <c r="Q45" s="264" t="s">
        <v>290</v>
      </c>
    </row>
    <row r="46" spans="1:17" x14ac:dyDescent="0.25">
      <c r="A46" s="39" t="s" vm="14">
        <v>15</v>
      </c>
      <c r="B46" s="251" t="s">
        <v>208</v>
      </c>
      <c r="C46" s="208" t="s">
        <v>208</v>
      </c>
      <c r="D46" s="252" t="s">
        <v>208</v>
      </c>
      <c r="E46" s="256" t="s">
        <v>208</v>
      </c>
      <c r="F46" s="251" t="s">
        <v>208</v>
      </c>
      <c r="G46" s="256" t="s">
        <v>208</v>
      </c>
      <c r="H46" s="251" t="s">
        <v>208</v>
      </c>
      <c r="I46" s="256" t="s">
        <v>208</v>
      </c>
      <c r="J46" s="251" t="s">
        <v>208</v>
      </c>
      <c r="K46" s="256" t="s">
        <v>208</v>
      </c>
      <c r="L46" s="251" t="s">
        <v>208</v>
      </c>
      <c r="M46" s="256" t="s">
        <v>208</v>
      </c>
      <c r="N46" s="251" t="s">
        <v>208</v>
      </c>
      <c r="O46" s="256" t="s">
        <v>208</v>
      </c>
      <c r="P46" s="205"/>
      <c r="Q46" s="264" t="s">
        <v>208</v>
      </c>
    </row>
    <row r="47" spans="1:17" x14ac:dyDescent="0.25">
      <c r="A47" s="39" t="s" vm="17">
        <v>18</v>
      </c>
      <c r="B47" s="251" t="s">
        <v>208</v>
      </c>
      <c r="C47" s="208" t="s">
        <v>208</v>
      </c>
      <c r="D47" s="252" t="s">
        <v>208</v>
      </c>
      <c r="E47" s="256" t="s">
        <v>208</v>
      </c>
      <c r="F47" s="251" t="s">
        <v>208</v>
      </c>
      <c r="G47" s="256" t="s">
        <v>208</v>
      </c>
      <c r="H47" s="251" t="s">
        <v>208</v>
      </c>
      <c r="I47" s="256" t="s">
        <v>208</v>
      </c>
      <c r="J47" s="251" t="s">
        <v>208</v>
      </c>
      <c r="K47" s="256" t="s">
        <v>208</v>
      </c>
      <c r="L47" s="251" t="s">
        <v>208</v>
      </c>
      <c r="M47" s="256" t="s">
        <v>208</v>
      </c>
      <c r="N47" s="251" t="s">
        <v>208</v>
      </c>
      <c r="O47" s="256" t="s">
        <v>208</v>
      </c>
      <c r="P47" s="205"/>
      <c r="Q47" s="264" t="s">
        <v>208</v>
      </c>
    </row>
    <row r="48" spans="1:17" x14ac:dyDescent="0.25">
      <c r="A48" s="39" t="s">
        <v>214</v>
      </c>
      <c r="B48" s="251" t="s">
        <v>208</v>
      </c>
      <c r="C48" s="208" t="s">
        <v>208</v>
      </c>
      <c r="D48" s="252" t="s">
        <v>208</v>
      </c>
      <c r="E48" s="256" t="s">
        <v>208</v>
      </c>
      <c r="F48" s="251" t="s">
        <v>208</v>
      </c>
      <c r="G48" s="256" t="s">
        <v>208</v>
      </c>
      <c r="H48" s="251" t="s">
        <v>208</v>
      </c>
      <c r="I48" s="256" t="s">
        <v>208</v>
      </c>
      <c r="J48" s="251" t="s">
        <v>208</v>
      </c>
      <c r="K48" s="256" t="s">
        <v>208</v>
      </c>
      <c r="L48" s="251" t="s">
        <v>208</v>
      </c>
      <c r="M48" s="256" t="s">
        <v>208</v>
      </c>
      <c r="N48" s="251" t="s">
        <v>208</v>
      </c>
      <c r="O48" s="256" t="s">
        <v>208</v>
      </c>
      <c r="P48" s="205"/>
      <c r="Q48" s="264" t="s">
        <v>208</v>
      </c>
    </row>
    <row r="49" spans="1:36" x14ac:dyDescent="0.25">
      <c r="A49" s="39" t="s" vm="19">
        <v>20</v>
      </c>
      <c r="B49" s="251" t="s">
        <v>208</v>
      </c>
      <c r="C49" s="208" t="s">
        <v>208</v>
      </c>
      <c r="D49" s="252" t="s">
        <v>208</v>
      </c>
      <c r="E49" s="256" t="s">
        <v>208</v>
      </c>
      <c r="F49" s="251" t="s">
        <v>208</v>
      </c>
      <c r="G49" s="256" t="s">
        <v>208</v>
      </c>
      <c r="H49" s="251" t="s">
        <v>208</v>
      </c>
      <c r="I49" s="256" t="s">
        <v>208</v>
      </c>
      <c r="J49" s="251" t="s">
        <v>208</v>
      </c>
      <c r="K49" s="256" t="s">
        <v>208</v>
      </c>
      <c r="L49" s="251" t="s">
        <v>208</v>
      </c>
      <c r="M49" s="256" t="s">
        <v>208</v>
      </c>
      <c r="N49" s="251" t="s">
        <v>208</v>
      </c>
      <c r="O49" s="256" t="s">
        <v>208</v>
      </c>
      <c r="P49" s="205"/>
      <c r="Q49" s="264" t="s">
        <v>208</v>
      </c>
    </row>
    <row r="50" spans="1:36" x14ac:dyDescent="0.25">
      <c r="A50" s="39" t="s" vm="20">
        <v>21</v>
      </c>
      <c r="B50" s="251" t="s">
        <v>208</v>
      </c>
      <c r="C50" s="208" t="s">
        <v>208</v>
      </c>
      <c r="D50" s="252" t="s">
        <v>208</v>
      </c>
      <c r="E50" s="256" t="s">
        <v>208</v>
      </c>
      <c r="F50" s="251" t="s">
        <v>208</v>
      </c>
      <c r="G50" s="256" t="s">
        <v>208</v>
      </c>
      <c r="H50" s="251" t="s">
        <v>208</v>
      </c>
      <c r="I50" s="256" t="s">
        <v>208</v>
      </c>
      <c r="J50" s="251" t="s">
        <v>208</v>
      </c>
      <c r="K50" s="256" t="s">
        <v>208</v>
      </c>
      <c r="L50" s="251" t="s">
        <v>208</v>
      </c>
      <c r="M50" s="256" t="s">
        <v>208</v>
      </c>
      <c r="N50" s="251" t="s">
        <v>208</v>
      </c>
      <c r="O50" s="256" t="s">
        <v>208</v>
      </c>
      <c r="P50" s="205"/>
      <c r="Q50" s="264" t="s">
        <v>208</v>
      </c>
    </row>
    <row r="51" spans="1:36" s="86" customFormat="1" ht="15.75" thickBot="1" x14ac:dyDescent="0.3">
      <c r="A51" s="122" t="s">
        <v>101</v>
      </c>
      <c r="B51" s="276">
        <v>23</v>
      </c>
      <c r="C51" s="217" t="s">
        <v>199</v>
      </c>
      <c r="D51" s="277">
        <v>11</v>
      </c>
      <c r="E51" s="257">
        <v>0</v>
      </c>
      <c r="F51" s="276">
        <v>4</v>
      </c>
      <c r="G51" s="257">
        <v>0</v>
      </c>
      <c r="H51" s="276">
        <v>2</v>
      </c>
      <c r="I51" s="257">
        <v>0</v>
      </c>
      <c r="J51" s="276">
        <v>5</v>
      </c>
      <c r="K51" s="257">
        <v>0</v>
      </c>
      <c r="L51" s="276">
        <v>2</v>
      </c>
      <c r="M51" s="257">
        <v>0</v>
      </c>
      <c r="N51" s="276">
        <v>10</v>
      </c>
      <c r="O51" s="257">
        <v>0</v>
      </c>
      <c r="P51" s="214"/>
      <c r="Q51" s="278">
        <v>51.644773773436619</v>
      </c>
      <c r="R51"/>
    </row>
    <row r="52" spans="1:36" ht="15.75" thickTop="1" x14ac:dyDescent="0.25"/>
    <row r="53" spans="1:36" s="14" customFormat="1" x14ac:dyDescent="0.25">
      <c r="A53" s="66"/>
      <c r="B53" s="66"/>
      <c r="C53" s="66"/>
      <c r="D53" s="66"/>
      <c r="E53" s="66"/>
      <c r="F53" s="66"/>
      <c r="G53" s="66"/>
      <c r="H53" s="66"/>
      <c r="I53" s="66"/>
      <c r="J53" s="66"/>
      <c r="K53" s="66"/>
      <c r="L53" s="66"/>
      <c r="M53" s="66"/>
      <c r="N53" s="66"/>
      <c r="O53" s="66"/>
      <c r="Q53" s="66"/>
    </row>
    <row r="55" spans="1:36" ht="30" customHeight="1" x14ac:dyDescent="0.25">
      <c r="A55" s="307" t="s">
        <v>32</v>
      </c>
      <c r="B55" s="310" t="s">
        <v>45</v>
      </c>
      <c r="C55" s="311"/>
      <c r="D55" s="312" t="s">
        <v>47</v>
      </c>
      <c r="E55" s="306"/>
      <c r="F55" s="313" t="s">
        <v>51</v>
      </c>
      <c r="G55" s="314"/>
      <c r="H55" s="313" t="s">
        <v>53</v>
      </c>
      <c r="I55" s="314"/>
      <c r="J55" s="313" t="s">
        <v>105</v>
      </c>
      <c r="K55" s="314"/>
      <c r="L55" s="305" t="s">
        <v>49</v>
      </c>
      <c r="M55" s="306"/>
      <c r="N55" s="305" t="s">
        <v>184</v>
      </c>
      <c r="O55" s="306"/>
      <c r="Q55" s="221" t="s">
        <v>250</v>
      </c>
      <c r="V55" s="57" t="s">
        <v>112</v>
      </c>
      <c r="W55" s="183" t="s">
        <v>113</v>
      </c>
      <c r="Y55" s="20"/>
      <c r="AA55" s="4"/>
    </row>
    <row r="56" spans="1:36" ht="30" x14ac:dyDescent="0.25">
      <c r="A56" s="309"/>
      <c r="B56" s="127" t="s">
        <v>46</v>
      </c>
      <c r="C56" s="172" t="s">
        <v>220</v>
      </c>
      <c r="D56" s="173" t="s">
        <v>46</v>
      </c>
      <c r="E56" s="174" t="s">
        <v>220</v>
      </c>
      <c r="F56" s="175" t="s">
        <v>46</v>
      </c>
      <c r="G56" s="176" t="s">
        <v>220</v>
      </c>
      <c r="H56" s="175" t="s">
        <v>46</v>
      </c>
      <c r="I56" s="176" t="s">
        <v>220</v>
      </c>
      <c r="J56" s="175" t="s">
        <v>46</v>
      </c>
      <c r="K56" s="176" t="s">
        <v>220</v>
      </c>
      <c r="L56" s="177" t="s">
        <v>46</v>
      </c>
      <c r="M56" s="174" t="s">
        <v>220</v>
      </c>
      <c r="N56" s="177" t="s">
        <v>46</v>
      </c>
      <c r="O56" s="174" t="s">
        <v>220</v>
      </c>
      <c r="Q56" s="220" t="s">
        <v>249</v>
      </c>
      <c r="V56" s="59"/>
      <c r="W56" s="59"/>
      <c r="X56" s="21"/>
      <c r="Y56" s="21"/>
      <c r="AC56" s="184"/>
      <c r="AD56" s="184"/>
      <c r="AE56" s="300"/>
      <c r="AF56" s="300"/>
      <c r="AG56" s="184"/>
      <c r="AH56" s="184"/>
      <c r="AI56" s="184"/>
      <c r="AJ56" s="184"/>
    </row>
    <row r="57" spans="1:36" x14ac:dyDescent="0.25">
      <c r="A57" s="39" t="s">
        <v>212</v>
      </c>
      <c r="B57" s="125" t="s">
        <v>208</v>
      </c>
      <c r="C57" s="222" t="s">
        <v>208</v>
      </c>
      <c r="D57" s="126" t="s">
        <v>208</v>
      </c>
      <c r="E57" s="260" t="s">
        <v>208</v>
      </c>
      <c r="F57" s="125" t="s">
        <v>208</v>
      </c>
      <c r="G57" s="260" t="s">
        <v>208</v>
      </c>
      <c r="H57" s="125" t="s">
        <v>208</v>
      </c>
      <c r="I57" s="260" t="s">
        <v>208</v>
      </c>
      <c r="J57" s="125" t="s">
        <v>208</v>
      </c>
      <c r="K57" s="260" t="s">
        <v>208</v>
      </c>
      <c r="L57" s="125" t="s">
        <v>208</v>
      </c>
      <c r="M57" s="260" t="s">
        <v>208</v>
      </c>
      <c r="N57" s="125" t="s">
        <v>208</v>
      </c>
      <c r="O57" s="260" t="s">
        <v>208</v>
      </c>
      <c r="Q57" s="262" t="s">
        <v>208</v>
      </c>
    </row>
    <row r="58" spans="1:36" x14ac:dyDescent="0.25">
      <c r="A58" s="39" t="s" vm="1">
        <v>2</v>
      </c>
      <c r="B58" s="125" t="s">
        <v>208</v>
      </c>
      <c r="C58" s="222" t="s">
        <v>208</v>
      </c>
      <c r="D58" s="126" t="s">
        <v>208</v>
      </c>
      <c r="E58" s="260" t="s">
        <v>208</v>
      </c>
      <c r="F58" s="125" t="s">
        <v>208</v>
      </c>
      <c r="G58" s="260" t="s">
        <v>208</v>
      </c>
      <c r="H58" s="125" t="s">
        <v>208</v>
      </c>
      <c r="I58" s="260" t="s">
        <v>208</v>
      </c>
      <c r="J58" s="125" t="s">
        <v>208</v>
      </c>
      <c r="K58" s="260" t="s">
        <v>208</v>
      </c>
      <c r="L58" s="125" t="s">
        <v>208</v>
      </c>
      <c r="M58" s="260" t="s">
        <v>208</v>
      </c>
      <c r="N58" s="125" t="s">
        <v>208</v>
      </c>
      <c r="O58" s="260" t="s">
        <v>208</v>
      </c>
      <c r="Q58" s="262" t="s">
        <v>208</v>
      </c>
    </row>
    <row r="59" spans="1:36" x14ac:dyDescent="0.25">
      <c r="A59" s="39" t="s" vm="2">
        <v>3</v>
      </c>
      <c r="B59" s="125" t="s">
        <v>208</v>
      </c>
      <c r="C59" s="222" t="s">
        <v>208</v>
      </c>
      <c r="D59" s="126" t="s">
        <v>208</v>
      </c>
      <c r="E59" s="260" t="s">
        <v>208</v>
      </c>
      <c r="F59" s="125" t="s">
        <v>208</v>
      </c>
      <c r="G59" s="260" t="s">
        <v>208</v>
      </c>
      <c r="H59" s="125" t="s">
        <v>208</v>
      </c>
      <c r="I59" s="260" t="s">
        <v>208</v>
      </c>
      <c r="J59" s="125" t="s">
        <v>208</v>
      </c>
      <c r="K59" s="260" t="s">
        <v>208</v>
      </c>
      <c r="L59" s="125" t="s">
        <v>208</v>
      </c>
      <c r="M59" s="260" t="s">
        <v>208</v>
      </c>
      <c r="N59" s="125" t="s">
        <v>208</v>
      </c>
      <c r="O59" s="260" t="s">
        <v>208</v>
      </c>
      <c r="Q59" s="262" t="s">
        <v>208</v>
      </c>
    </row>
    <row r="60" spans="1:36" x14ac:dyDescent="0.25">
      <c r="A60" s="39" t="s">
        <v>282</v>
      </c>
      <c r="B60" s="125" t="s">
        <v>208</v>
      </c>
      <c r="C60" s="222" t="s">
        <v>208</v>
      </c>
      <c r="D60" s="126" t="s">
        <v>208</v>
      </c>
      <c r="E60" s="260" t="s">
        <v>208</v>
      </c>
      <c r="F60" s="125" t="s">
        <v>208</v>
      </c>
      <c r="G60" s="260" t="s">
        <v>208</v>
      </c>
      <c r="H60" s="125" t="s">
        <v>208</v>
      </c>
      <c r="I60" s="260" t="s">
        <v>208</v>
      </c>
      <c r="J60" s="125" t="s">
        <v>208</v>
      </c>
      <c r="K60" s="260" t="s">
        <v>208</v>
      </c>
      <c r="L60" s="125" t="s">
        <v>208</v>
      </c>
      <c r="M60" s="260" t="s">
        <v>208</v>
      </c>
      <c r="N60" s="125" t="s">
        <v>208</v>
      </c>
      <c r="O60" s="260" t="s">
        <v>208</v>
      </c>
      <c r="Q60" s="262" t="s">
        <v>208</v>
      </c>
    </row>
    <row r="61" spans="1:36" x14ac:dyDescent="0.25">
      <c r="A61" s="39" t="s">
        <v>207</v>
      </c>
      <c r="B61" s="125" t="s">
        <v>208</v>
      </c>
      <c r="C61" s="222" t="s">
        <v>208</v>
      </c>
      <c r="D61" s="126" t="s">
        <v>208</v>
      </c>
      <c r="E61" s="260" t="s">
        <v>208</v>
      </c>
      <c r="F61" s="125" t="s">
        <v>208</v>
      </c>
      <c r="G61" s="260" t="s">
        <v>208</v>
      </c>
      <c r="H61" s="125" t="s">
        <v>208</v>
      </c>
      <c r="I61" s="260" t="s">
        <v>208</v>
      </c>
      <c r="J61" s="125" t="s">
        <v>208</v>
      </c>
      <c r="K61" s="260" t="s">
        <v>208</v>
      </c>
      <c r="L61" s="125" t="s">
        <v>208</v>
      </c>
      <c r="M61" s="260" t="s">
        <v>208</v>
      </c>
      <c r="N61" s="125" t="s">
        <v>208</v>
      </c>
      <c r="O61" s="260" t="s">
        <v>208</v>
      </c>
      <c r="Q61" s="262" t="s">
        <v>208</v>
      </c>
    </row>
    <row r="62" spans="1:36" x14ac:dyDescent="0.25">
      <c r="A62" s="39" t="s" vm="4">
        <v>5</v>
      </c>
      <c r="B62" s="125" t="s">
        <v>208</v>
      </c>
      <c r="C62" s="222" t="s">
        <v>208</v>
      </c>
      <c r="D62" s="126" t="s">
        <v>208</v>
      </c>
      <c r="E62" s="260" t="s">
        <v>208</v>
      </c>
      <c r="F62" s="125" t="s">
        <v>208</v>
      </c>
      <c r="G62" s="260" t="s">
        <v>208</v>
      </c>
      <c r="H62" s="125" t="s">
        <v>208</v>
      </c>
      <c r="I62" s="260" t="s">
        <v>208</v>
      </c>
      <c r="J62" s="125" t="s">
        <v>208</v>
      </c>
      <c r="K62" s="260" t="s">
        <v>208</v>
      </c>
      <c r="L62" s="125" t="s">
        <v>208</v>
      </c>
      <c r="M62" s="260" t="s">
        <v>208</v>
      </c>
      <c r="N62" s="125" t="s">
        <v>208</v>
      </c>
      <c r="O62" s="260" t="s">
        <v>208</v>
      </c>
      <c r="Q62" s="262" t="s">
        <v>208</v>
      </c>
    </row>
    <row r="63" spans="1:36" x14ac:dyDescent="0.25">
      <c r="A63" s="39" t="s" vm="5">
        <v>6</v>
      </c>
      <c r="B63" s="125">
        <v>0</v>
      </c>
      <c r="C63" s="222" t="s">
        <v>199</v>
      </c>
      <c r="D63" s="126">
        <v>0</v>
      </c>
      <c r="E63" s="260">
        <v>0</v>
      </c>
      <c r="F63" s="125">
        <v>0</v>
      </c>
      <c r="G63" s="260">
        <v>0</v>
      </c>
      <c r="H63" s="125">
        <v>0</v>
      </c>
      <c r="I63" s="260">
        <v>0</v>
      </c>
      <c r="J63" s="125">
        <v>0</v>
      </c>
      <c r="K63" s="260">
        <v>0</v>
      </c>
      <c r="L63" s="125">
        <v>0</v>
      </c>
      <c r="M63" s="260">
        <v>0</v>
      </c>
      <c r="N63" s="125">
        <v>0</v>
      </c>
      <c r="O63" s="260">
        <v>0</v>
      </c>
      <c r="Q63" s="262">
        <v>0</v>
      </c>
    </row>
    <row r="64" spans="1:36" x14ac:dyDescent="0.25">
      <c r="A64" s="39" t="s" vm="6">
        <v>7</v>
      </c>
      <c r="B64" s="125">
        <v>13</v>
      </c>
      <c r="C64" s="222" t="s">
        <v>199</v>
      </c>
      <c r="D64" s="126">
        <v>9</v>
      </c>
      <c r="E64" s="260">
        <v>14847.555555555555</v>
      </c>
      <c r="F64" s="125">
        <v>3</v>
      </c>
      <c r="G64" s="260">
        <v>0</v>
      </c>
      <c r="H64" s="125">
        <v>2</v>
      </c>
      <c r="I64" s="260">
        <v>31907</v>
      </c>
      <c r="J64" s="125">
        <v>4</v>
      </c>
      <c r="K64" s="260">
        <v>17453.5</v>
      </c>
      <c r="L64" s="125">
        <v>0</v>
      </c>
      <c r="M64" s="260">
        <v>0</v>
      </c>
      <c r="N64" s="125">
        <v>4</v>
      </c>
      <c r="O64" s="260">
        <v>0</v>
      </c>
      <c r="Q64" s="262">
        <v>25.317688300306735</v>
      </c>
    </row>
    <row r="65" spans="1:18" x14ac:dyDescent="0.25">
      <c r="A65" s="39" t="s" vm="7">
        <v>8</v>
      </c>
      <c r="B65" s="125">
        <v>13</v>
      </c>
      <c r="C65" s="222" t="s">
        <v>199</v>
      </c>
      <c r="D65" s="126">
        <v>12</v>
      </c>
      <c r="E65" s="260">
        <v>2994.3333333333335</v>
      </c>
      <c r="F65" s="125">
        <v>4</v>
      </c>
      <c r="G65" s="260">
        <v>0</v>
      </c>
      <c r="H65" s="125">
        <v>1</v>
      </c>
      <c r="I65" s="260">
        <v>25000</v>
      </c>
      <c r="J65" s="125">
        <v>7</v>
      </c>
      <c r="K65" s="260">
        <v>1561.7142857142858</v>
      </c>
      <c r="L65" s="125">
        <v>0</v>
      </c>
      <c r="M65" s="260">
        <v>0</v>
      </c>
      <c r="N65" s="125">
        <v>1</v>
      </c>
      <c r="O65" s="260">
        <v>0</v>
      </c>
      <c r="Q65" s="262">
        <v>6.8945949027729529</v>
      </c>
    </row>
    <row r="66" spans="1:18" x14ac:dyDescent="0.25">
      <c r="A66" s="39" t="s">
        <v>213</v>
      </c>
      <c r="B66" s="125" t="s">
        <v>290</v>
      </c>
      <c r="C66" s="222" t="s">
        <v>290</v>
      </c>
      <c r="D66" s="126" t="s">
        <v>290</v>
      </c>
      <c r="E66" s="260" t="s">
        <v>290</v>
      </c>
      <c r="F66" s="125" t="s">
        <v>290</v>
      </c>
      <c r="G66" s="260" t="s">
        <v>290</v>
      </c>
      <c r="H66" s="125" t="s">
        <v>290</v>
      </c>
      <c r="I66" s="260" t="s">
        <v>290</v>
      </c>
      <c r="J66" s="125" t="s">
        <v>290</v>
      </c>
      <c r="K66" s="260" t="s">
        <v>290</v>
      </c>
      <c r="L66" s="125" t="s">
        <v>290</v>
      </c>
      <c r="M66" s="260" t="s">
        <v>290</v>
      </c>
      <c r="N66" s="125" t="s">
        <v>290</v>
      </c>
      <c r="O66" s="260" t="s">
        <v>290</v>
      </c>
      <c r="Q66" s="262" t="s">
        <v>290</v>
      </c>
    </row>
    <row r="67" spans="1:18" x14ac:dyDescent="0.25">
      <c r="A67" s="39" t="s" vm="8">
        <v>9</v>
      </c>
      <c r="B67" s="125" t="s">
        <v>208</v>
      </c>
      <c r="C67" s="222" t="s">
        <v>208</v>
      </c>
      <c r="D67" s="126" t="s">
        <v>208</v>
      </c>
      <c r="E67" s="260" t="s">
        <v>208</v>
      </c>
      <c r="F67" s="125" t="s">
        <v>208</v>
      </c>
      <c r="G67" s="260" t="s">
        <v>208</v>
      </c>
      <c r="H67" s="125" t="s">
        <v>208</v>
      </c>
      <c r="I67" s="260" t="s">
        <v>208</v>
      </c>
      <c r="J67" s="125" t="s">
        <v>208</v>
      </c>
      <c r="K67" s="260" t="s">
        <v>208</v>
      </c>
      <c r="L67" s="125" t="s">
        <v>208</v>
      </c>
      <c r="M67" s="260" t="s">
        <v>208</v>
      </c>
      <c r="N67" s="125" t="s">
        <v>208</v>
      </c>
      <c r="O67" s="260" t="s">
        <v>208</v>
      </c>
      <c r="Q67" s="262" t="s">
        <v>208</v>
      </c>
    </row>
    <row r="68" spans="1:18" x14ac:dyDescent="0.25">
      <c r="A68" s="39" t="s" vm="9">
        <v>10</v>
      </c>
      <c r="B68" s="125">
        <v>0</v>
      </c>
      <c r="C68" s="222" t="s">
        <v>199</v>
      </c>
      <c r="D68" s="126">
        <v>0</v>
      </c>
      <c r="E68" s="260">
        <v>0</v>
      </c>
      <c r="F68" s="125">
        <v>0</v>
      </c>
      <c r="G68" s="260">
        <v>0</v>
      </c>
      <c r="H68" s="125">
        <v>0</v>
      </c>
      <c r="I68" s="260">
        <v>0</v>
      </c>
      <c r="J68" s="125">
        <v>0</v>
      </c>
      <c r="K68" s="260">
        <v>0</v>
      </c>
      <c r="L68" s="125">
        <v>0</v>
      </c>
      <c r="M68" s="260">
        <v>0</v>
      </c>
      <c r="N68" s="125">
        <v>0</v>
      </c>
      <c r="O68" s="260">
        <v>0</v>
      </c>
      <c r="Q68" s="262">
        <v>0</v>
      </c>
    </row>
    <row r="69" spans="1:18" x14ac:dyDescent="0.25">
      <c r="A69" s="39" t="s" vm="10">
        <v>11</v>
      </c>
      <c r="B69" s="125" t="s">
        <v>208</v>
      </c>
      <c r="C69" s="222" t="s">
        <v>208</v>
      </c>
      <c r="D69" s="126" t="s">
        <v>208</v>
      </c>
      <c r="E69" s="260" t="s">
        <v>208</v>
      </c>
      <c r="F69" s="125" t="s">
        <v>208</v>
      </c>
      <c r="G69" s="260" t="s">
        <v>208</v>
      </c>
      <c r="H69" s="125" t="s">
        <v>208</v>
      </c>
      <c r="I69" s="260" t="s">
        <v>208</v>
      </c>
      <c r="J69" s="125" t="s">
        <v>208</v>
      </c>
      <c r="K69" s="260" t="s">
        <v>208</v>
      </c>
      <c r="L69" s="125" t="s">
        <v>208</v>
      </c>
      <c r="M69" s="260" t="s">
        <v>208</v>
      </c>
      <c r="N69" s="125" t="s">
        <v>208</v>
      </c>
      <c r="O69" s="260" t="s">
        <v>208</v>
      </c>
      <c r="Q69" s="262" t="s">
        <v>208</v>
      </c>
    </row>
    <row r="70" spans="1:18" x14ac:dyDescent="0.25">
      <c r="A70" s="39" t="s" vm="11">
        <v>12</v>
      </c>
      <c r="B70" s="125">
        <v>2</v>
      </c>
      <c r="C70" s="222" t="s">
        <v>199</v>
      </c>
      <c r="D70" s="126">
        <v>1</v>
      </c>
      <c r="E70" s="260">
        <v>0</v>
      </c>
      <c r="F70" s="125">
        <v>1</v>
      </c>
      <c r="G70" s="260">
        <v>0</v>
      </c>
      <c r="H70" s="125">
        <v>0</v>
      </c>
      <c r="I70" s="260">
        <v>0</v>
      </c>
      <c r="J70" s="125">
        <v>0</v>
      </c>
      <c r="K70" s="260">
        <v>0</v>
      </c>
      <c r="L70" s="125">
        <v>0</v>
      </c>
      <c r="M70" s="260">
        <v>0</v>
      </c>
      <c r="N70" s="125">
        <v>1</v>
      </c>
      <c r="O70" s="260">
        <v>0</v>
      </c>
      <c r="Q70" s="262">
        <v>16.898314393139284</v>
      </c>
    </row>
    <row r="71" spans="1:18" x14ac:dyDescent="0.25">
      <c r="A71" s="39" t="s" vm="13">
        <v>14</v>
      </c>
      <c r="B71" s="125" t="s">
        <v>290</v>
      </c>
      <c r="C71" s="222" t="s">
        <v>290</v>
      </c>
      <c r="D71" s="126" t="s">
        <v>290</v>
      </c>
      <c r="E71" s="260" t="s">
        <v>290</v>
      </c>
      <c r="F71" s="125" t="s">
        <v>290</v>
      </c>
      <c r="G71" s="260" t="s">
        <v>290</v>
      </c>
      <c r="H71" s="125" t="s">
        <v>290</v>
      </c>
      <c r="I71" s="260" t="s">
        <v>290</v>
      </c>
      <c r="J71" s="125" t="s">
        <v>290</v>
      </c>
      <c r="K71" s="260" t="s">
        <v>290</v>
      </c>
      <c r="L71" s="125" t="s">
        <v>290</v>
      </c>
      <c r="M71" s="260" t="s">
        <v>290</v>
      </c>
      <c r="N71" s="125" t="s">
        <v>290</v>
      </c>
      <c r="O71" s="260" t="s">
        <v>290</v>
      </c>
      <c r="Q71" s="262" t="s">
        <v>290</v>
      </c>
    </row>
    <row r="72" spans="1:18" x14ac:dyDescent="0.25">
      <c r="A72" s="39" t="s" vm="14">
        <v>15</v>
      </c>
      <c r="B72" s="125">
        <v>0</v>
      </c>
      <c r="C72" s="222" t="s">
        <v>199</v>
      </c>
      <c r="D72" s="126">
        <v>0</v>
      </c>
      <c r="E72" s="260">
        <v>0</v>
      </c>
      <c r="F72" s="125">
        <v>0</v>
      </c>
      <c r="G72" s="260">
        <v>0</v>
      </c>
      <c r="H72" s="125">
        <v>0</v>
      </c>
      <c r="I72" s="260">
        <v>0</v>
      </c>
      <c r="J72" s="125">
        <v>0</v>
      </c>
      <c r="K72" s="260">
        <v>0</v>
      </c>
      <c r="L72" s="125">
        <v>0</v>
      </c>
      <c r="M72" s="260">
        <v>0</v>
      </c>
      <c r="N72" s="125">
        <v>0</v>
      </c>
      <c r="O72" s="260">
        <v>0</v>
      </c>
      <c r="Q72" s="262">
        <v>0</v>
      </c>
    </row>
    <row r="73" spans="1:18" x14ac:dyDescent="0.25">
      <c r="A73" s="39" t="s" vm="17">
        <v>18</v>
      </c>
      <c r="B73" s="125" t="s">
        <v>208</v>
      </c>
      <c r="C73" s="222" t="s">
        <v>208</v>
      </c>
      <c r="D73" s="126" t="s">
        <v>208</v>
      </c>
      <c r="E73" s="260" t="s">
        <v>208</v>
      </c>
      <c r="F73" s="125" t="s">
        <v>208</v>
      </c>
      <c r="G73" s="260" t="s">
        <v>208</v>
      </c>
      <c r="H73" s="125" t="s">
        <v>208</v>
      </c>
      <c r="I73" s="260" t="s">
        <v>208</v>
      </c>
      <c r="J73" s="125" t="s">
        <v>208</v>
      </c>
      <c r="K73" s="260" t="s">
        <v>208</v>
      </c>
      <c r="L73" s="125" t="s">
        <v>208</v>
      </c>
      <c r="M73" s="260" t="s">
        <v>208</v>
      </c>
      <c r="N73" s="125" t="s">
        <v>208</v>
      </c>
      <c r="O73" s="260" t="s">
        <v>208</v>
      </c>
      <c r="Q73" s="262" t="s">
        <v>208</v>
      </c>
    </row>
    <row r="74" spans="1:18" x14ac:dyDescent="0.25">
      <c r="A74" s="39" t="s">
        <v>214</v>
      </c>
      <c r="B74" s="125" t="s">
        <v>208</v>
      </c>
      <c r="C74" s="222" t="s">
        <v>208</v>
      </c>
      <c r="D74" s="126" t="s">
        <v>208</v>
      </c>
      <c r="E74" s="260" t="s">
        <v>208</v>
      </c>
      <c r="F74" s="125" t="s">
        <v>208</v>
      </c>
      <c r="G74" s="260" t="s">
        <v>208</v>
      </c>
      <c r="H74" s="125" t="s">
        <v>208</v>
      </c>
      <c r="I74" s="260" t="s">
        <v>208</v>
      </c>
      <c r="J74" s="125" t="s">
        <v>208</v>
      </c>
      <c r="K74" s="260" t="s">
        <v>208</v>
      </c>
      <c r="L74" s="125" t="s">
        <v>208</v>
      </c>
      <c r="M74" s="260" t="s">
        <v>208</v>
      </c>
      <c r="N74" s="125" t="s">
        <v>208</v>
      </c>
      <c r="O74" s="260" t="s">
        <v>208</v>
      </c>
      <c r="Q74" s="262" t="s">
        <v>208</v>
      </c>
    </row>
    <row r="75" spans="1:18" x14ac:dyDescent="0.25">
      <c r="A75" s="39" t="s" vm="19">
        <v>20</v>
      </c>
      <c r="B75" s="125" t="s">
        <v>208</v>
      </c>
      <c r="C75" s="222" t="s">
        <v>208</v>
      </c>
      <c r="D75" s="126" t="s">
        <v>208</v>
      </c>
      <c r="E75" s="260" t="s">
        <v>208</v>
      </c>
      <c r="F75" s="125" t="s">
        <v>208</v>
      </c>
      <c r="G75" s="260" t="s">
        <v>208</v>
      </c>
      <c r="H75" s="125" t="s">
        <v>208</v>
      </c>
      <c r="I75" s="260" t="s">
        <v>208</v>
      </c>
      <c r="J75" s="125" t="s">
        <v>208</v>
      </c>
      <c r="K75" s="260" t="s">
        <v>208</v>
      </c>
      <c r="L75" s="125" t="s">
        <v>208</v>
      </c>
      <c r="M75" s="260" t="s">
        <v>208</v>
      </c>
      <c r="N75" s="125" t="s">
        <v>208</v>
      </c>
      <c r="O75" s="260" t="s">
        <v>208</v>
      </c>
      <c r="Q75" s="262" t="s">
        <v>208</v>
      </c>
    </row>
    <row r="76" spans="1:18" x14ac:dyDescent="0.25">
      <c r="A76" s="39" t="s" vm="20">
        <v>21</v>
      </c>
      <c r="B76" s="125" t="s">
        <v>208</v>
      </c>
      <c r="C76" s="222" t="s">
        <v>208</v>
      </c>
      <c r="D76" s="126" t="s">
        <v>208</v>
      </c>
      <c r="E76" s="260" t="s">
        <v>208</v>
      </c>
      <c r="F76" s="125" t="s">
        <v>208</v>
      </c>
      <c r="G76" s="260" t="s">
        <v>208</v>
      </c>
      <c r="H76" s="125" t="s">
        <v>208</v>
      </c>
      <c r="I76" s="260" t="s">
        <v>208</v>
      </c>
      <c r="J76" s="125" t="s">
        <v>208</v>
      </c>
      <c r="K76" s="260" t="s">
        <v>208</v>
      </c>
      <c r="L76" s="125" t="s">
        <v>208</v>
      </c>
      <c r="M76" s="260" t="s">
        <v>208</v>
      </c>
      <c r="N76" s="125" t="s">
        <v>208</v>
      </c>
      <c r="O76" s="260" t="s">
        <v>208</v>
      </c>
      <c r="Q76" s="262" t="s">
        <v>208</v>
      </c>
    </row>
    <row r="77" spans="1:18" s="86" customFormat="1" ht="15.75" thickBot="1" x14ac:dyDescent="0.3">
      <c r="A77" s="122" t="s">
        <v>101</v>
      </c>
      <c r="B77" s="128">
        <v>39</v>
      </c>
      <c r="C77" s="223" t="s">
        <v>199</v>
      </c>
      <c r="D77" s="129">
        <v>32</v>
      </c>
      <c r="E77" s="261">
        <v>5746.0625</v>
      </c>
      <c r="F77" s="128">
        <v>13</v>
      </c>
      <c r="G77" s="261">
        <v>0</v>
      </c>
      <c r="H77" s="128">
        <v>3</v>
      </c>
      <c r="I77" s="261">
        <v>29604.666666666668</v>
      </c>
      <c r="J77" s="128">
        <v>16</v>
      </c>
      <c r="K77" s="261">
        <v>5941.25</v>
      </c>
      <c r="L77" s="128">
        <v>0</v>
      </c>
      <c r="M77" s="261">
        <v>0</v>
      </c>
      <c r="N77" s="128">
        <v>7</v>
      </c>
      <c r="O77" s="261">
        <v>0</v>
      </c>
      <c r="Q77" s="263">
        <v>13.07134777326239</v>
      </c>
      <c r="R77"/>
    </row>
    <row r="78" spans="1:18" s="86" customFormat="1" ht="15.75" thickTop="1" x14ac:dyDescent="0.25">
      <c r="A78" s="68"/>
      <c r="B78" s="68"/>
      <c r="C78" s="187"/>
      <c r="D78" s="68"/>
      <c r="E78" s="187"/>
      <c r="F78" s="68"/>
      <c r="G78" s="187"/>
      <c r="H78" s="68"/>
      <c r="I78" s="187"/>
      <c r="J78" s="68"/>
      <c r="K78" s="187"/>
      <c r="L78" s="68"/>
      <c r="M78" s="187"/>
      <c r="N78" s="68"/>
      <c r="O78" s="187"/>
      <c r="Q78" s="197"/>
    </row>
    <row r="79" spans="1:18" s="86" customFormat="1" x14ac:dyDescent="0.25">
      <c r="A79" s="68"/>
      <c r="B79" s="68"/>
      <c r="C79" s="187"/>
      <c r="D79" s="68"/>
      <c r="E79" s="187"/>
      <c r="F79" s="68"/>
      <c r="G79" s="187"/>
      <c r="H79" s="68"/>
      <c r="I79" s="187"/>
      <c r="J79" s="68"/>
      <c r="K79" s="187"/>
      <c r="L79" s="68"/>
      <c r="M79" s="187"/>
      <c r="N79" s="68"/>
      <c r="O79" s="187"/>
      <c r="Q79" s="197"/>
    </row>
    <row r="80" spans="1:18" s="86" customFormat="1" x14ac:dyDescent="0.25">
      <c r="A80" s="68"/>
      <c r="B80" s="68"/>
      <c r="C80" s="187"/>
      <c r="D80" s="68"/>
      <c r="E80" s="187"/>
      <c r="F80" s="68"/>
      <c r="G80" s="187"/>
      <c r="H80" s="68"/>
      <c r="I80" s="187"/>
      <c r="J80" s="68"/>
      <c r="K80" s="187"/>
      <c r="L80" s="68"/>
      <c r="M80" s="187"/>
      <c r="N80" s="68"/>
      <c r="O80" s="187"/>
      <c r="Q80" s="197"/>
    </row>
    <row r="81" spans="1:36" ht="30" customHeight="1" x14ac:dyDescent="0.25">
      <c r="A81" s="307" t="s">
        <v>33</v>
      </c>
      <c r="B81" s="310" t="s">
        <v>45</v>
      </c>
      <c r="C81" s="311"/>
      <c r="D81" s="312" t="s">
        <v>47</v>
      </c>
      <c r="E81" s="306"/>
      <c r="F81" s="313" t="s">
        <v>51</v>
      </c>
      <c r="G81" s="314"/>
      <c r="H81" s="313" t="s">
        <v>53</v>
      </c>
      <c r="I81" s="314"/>
      <c r="J81" s="313" t="s">
        <v>105</v>
      </c>
      <c r="K81" s="314"/>
      <c r="L81" s="305" t="s">
        <v>49</v>
      </c>
      <c r="M81" s="306"/>
      <c r="N81" s="305" t="s">
        <v>184</v>
      </c>
      <c r="O81" s="306"/>
      <c r="Q81" s="221" t="s">
        <v>250</v>
      </c>
      <c r="V81" s="57" t="s">
        <v>112</v>
      </c>
      <c r="W81" s="185" t="s">
        <v>113</v>
      </c>
      <c r="Y81" s="20"/>
      <c r="AA81" s="4"/>
    </row>
    <row r="82" spans="1:36" ht="30" x14ac:dyDescent="0.25">
      <c r="A82" s="309"/>
      <c r="B82" s="127" t="s">
        <v>46</v>
      </c>
      <c r="C82" s="172" t="s">
        <v>221</v>
      </c>
      <c r="D82" s="173" t="s">
        <v>46</v>
      </c>
      <c r="E82" s="174" t="s">
        <v>220</v>
      </c>
      <c r="F82" s="175" t="s">
        <v>46</v>
      </c>
      <c r="G82" s="176" t="s">
        <v>220</v>
      </c>
      <c r="H82" s="175" t="s">
        <v>46</v>
      </c>
      <c r="I82" s="176" t="s">
        <v>220</v>
      </c>
      <c r="J82" s="175" t="s">
        <v>46</v>
      </c>
      <c r="K82" s="176" t="s">
        <v>220</v>
      </c>
      <c r="L82" s="177" t="s">
        <v>46</v>
      </c>
      <c r="M82" s="174" t="s">
        <v>220</v>
      </c>
      <c r="N82" s="177" t="s">
        <v>46</v>
      </c>
      <c r="O82" s="174" t="s">
        <v>220</v>
      </c>
      <c r="Q82" s="220" t="s">
        <v>249</v>
      </c>
      <c r="V82" s="59"/>
      <c r="W82" s="59"/>
      <c r="X82" s="21"/>
      <c r="Y82" s="21"/>
      <c r="AC82" s="186"/>
      <c r="AD82" s="186"/>
      <c r="AE82" s="300"/>
      <c r="AF82" s="300"/>
      <c r="AG82" s="186"/>
      <c r="AH82" s="186"/>
      <c r="AI82" s="186"/>
      <c r="AJ82" s="186"/>
    </row>
    <row r="83" spans="1:36" x14ac:dyDescent="0.25">
      <c r="A83" s="39" t="s">
        <v>212</v>
      </c>
      <c r="B83" s="125" t="s">
        <v>208</v>
      </c>
      <c r="C83" s="222" t="s">
        <v>208</v>
      </c>
      <c r="D83" s="126" t="s">
        <v>208</v>
      </c>
      <c r="E83" s="260" t="s">
        <v>208</v>
      </c>
      <c r="F83" s="125" t="s">
        <v>208</v>
      </c>
      <c r="G83" s="260" t="s">
        <v>208</v>
      </c>
      <c r="H83" s="125" t="s">
        <v>208</v>
      </c>
      <c r="I83" s="260" t="s">
        <v>208</v>
      </c>
      <c r="J83" s="125" t="s">
        <v>208</v>
      </c>
      <c r="K83" s="260" t="s">
        <v>208</v>
      </c>
      <c r="L83" s="125" t="s">
        <v>208</v>
      </c>
      <c r="M83" s="260" t="s">
        <v>208</v>
      </c>
      <c r="N83" s="125" t="s">
        <v>208</v>
      </c>
      <c r="O83" s="260" t="s">
        <v>208</v>
      </c>
      <c r="Q83" s="262" t="s">
        <v>208</v>
      </c>
    </row>
    <row r="84" spans="1:36" x14ac:dyDescent="0.25">
      <c r="A84" s="39" t="s" vm="1">
        <v>2</v>
      </c>
      <c r="B84" s="125" t="s">
        <v>290</v>
      </c>
      <c r="C84" s="222" t="s">
        <v>290</v>
      </c>
      <c r="D84" s="126" t="s">
        <v>290</v>
      </c>
      <c r="E84" s="260" t="s">
        <v>290</v>
      </c>
      <c r="F84" s="125" t="s">
        <v>290</v>
      </c>
      <c r="G84" s="260" t="s">
        <v>290</v>
      </c>
      <c r="H84" s="125" t="s">
        <v>290</v>
      </c>
      <c r="I84" s="260" t="s">
        <v>290</v>
      </c>
      <c r="J84" s="125" t="s">
        <v>290</v>
      </c>
      <c r="K84" s="260" t="s">
        <v>290</v>
      </c>
      <c r="L84" s="125" t="s">
        <v>290</v>
      </c>
      <c r="M84" s="260" t="s">
        <v>290</v>
      </c>
      <c r="N84" s="125" t="s">
        <v>290</v>
      </c>
      <c r="O84" s="260" t="s">
        <v>290</v>
      </c>
      <c r="Q84" s="262" t="s">
        <v>290</v>
      </c>
    </row>
    <row r="85" spans="1:36" x14ac:dyDescent="0.25">
      <c r="A85" s="39" t="s" vm="2">
        <v>3</v>
      </c>
      <c r="B85" s="125" t="s">
        <v>208</v>
      </c>
      <c r="C85" s="222" t="s">
        <v>208</v>
      </c>
      <c r="D85" s="126" t="s">
        <v>208</v>
      </c>
      <c r="E85" s="260" t="s">
        <v>208</v>
      </c>
      <c r="F85" s="125" t="s">
        <v>208</v>
      </c>
      <c r="G85" s="260" t="s">
        <v>208</v>
      </c>
      <c r="H85" s="125" t="s">
        <v>208</v>
      </c>
      <c r="I85" s="260" t="s">
        <v>208</v>
      </c>
      <c r="J85" s="125" t="s">
        <v>208</v>
      </c>
      <c r="K85" s="260" t="s">
        <v>208</v>
      </c>
      <c r="L85" s="125" t="s">
        <v>208</v>
      </c>
      <c r="M85" s="260" t="s">
        <v>208</v>
      </c>
      <c r="N85" s="125" t="s">
        <v>208</v>
      </c>
      <c r="O85" s="260" t="s">
        <v>208</v>
      </c>
      <c r="Q85" s="262" t="s">
        <v>208</v>
      </c>
    </row>
    <row r="86" spans="1:36" x14ac:dyDescent="0.25">
      <c r="A86" s="39" t="s">
        <v>282</v>
      </c>
      <c r="B86" s="125">
        <v>23</v>
      </c>
      <c r="C86" s="222" t="s">
        <v>199</v>
      </c>
      <c r="D86" s="126">
        <v>21</v>
      </c>
      <c r="E86" s="260">
        <v>0</v>
      </c>
      <c r="F86" s="125">
        <v>11</v>
      </c>
      <c r="G86" s="260">
        <v>0</v>
      </c>
      <c r="H86" s="125">
        <v>3</v>
      </c>
      <c r="I86" s="260">
        <v>0</v>
      </c>
      <c r="J86" s="125">
        <v>7</v>
      </c>
      <c r="K86" s="260">
        <v>0</v>
      </c>
      <c r="L86" s="125">
        <v>2</v>
      </c>
      <c r="M86" s="260">
        <v>0</v>
      </c>
      <c r="N86" s="125">
        <v>0</v>
      </c>
      <c r="O86" s="260">
        <v>0</v>
      </c>
      <c r="Q86" s="262">
        <v>296.33447142949171</v>
      </c>
    </row>
    <row r="87" spans="1:36" x14ac:dyDescent="0.25">
      <c r="A87" s="39" t="s">
        <v>207</v>
      </c>
      <c r="B87" s="125">
        <v>0</v>
      </c>
      <c r="C87" s="222" t="s">
        <v>199</v>
      </c>
      <c r="D87" s="126">
        <v>0</v>
      </c>
      <c r="E87" s="260">
        <v>0</v>
      </c>
      <c r="F87" s="125">
        <v>0</v>
      </c>
      <c r="G87" s="260">
        <v>0</v>
      </c>
      <c r="H87" s="125">
        <v>0</v>
      </c>
      <c r="I87" s="260">
        <v>0</v>
      </c>
      <c r="J87" s="125">
        <v>0</v>
      </c>
      <c r="K87" s="260">
        <v>0</v>
      </c>
      <c r="L87" s="125">
        <v>0</v>
      </c>
      <c r="M87" s="260">
        <v>0</v>
      </c>
      <c r="N87" s="125">
        <v>0</v>
      </c>
      <c r="O87" s="260">
        <v>0</v>
      </c>
      <c r="Q87" s="262">
        <v>0</v>
      </c>
    </row>
    <row r="88" spans="1:36" x14ac:dyDescent="0.25">
      <c r="A88" s="39" t="s" vm="4">
        <v>5</v>
      </c>
      <c r="B88" s="125" t="s">
        <v>208</v>
      </c>
      <c r="C88" s="222" t="s">
        <v>208</v>
      </c>
      <c r="D88" s="126" t="s">
        <v>208</v>
      </c>
      <c r="E88" s="260" t="s">
        <v>208</v>
      </c>
      <c r="F88" s="125" t="s">
        <v>208</v>
      </c>
      <c r="G88" s="260" t="s">
        <v>208</v>
      </c>
      <c r="H88" s="125" t="s">
        <v>208</v>
      </c>
      <c r="I88" s="260" t="s">
        <v>208</v>
      </c>
      <c r="J88" s="125" t="s">
        <v>208</v>
      </c>
      <c r="K88" s="260" t="s">
        <v>208</v>
      </c>
      <c r="L88" s="125" t="s">
        <v>208</v>
      </c>
      <c r="M88" s="260" t="s">
        <v>208</v>
      </c>
      <c r="N88" s="125" t="s">
        <v>208</v>
      </c>
      <c r="O88" s="260" t="s">
        <v>208</v>
      </c>
      <c r="Q88" s="262" t="s">
        <v>208</v>
      </c>
    </row>
    <row r="89" spans="1:36" x14ac:dyDescent="0.25">
      <c r="A89" s="39" t="s" vm="5">
        <v>6</v>
      </c>
      <c r="B89" s="125" t="s">
        <v>208</v>
      </c>
      <c r="C89" s="222" t="s">
        <v>208</v>
      </c>
      <c r="D89" s="126" t="s">
        <v>208</v>
      </c>
      <c r="E89" s="260" t="s">
        <v>208</v>
      </c>
      <c r="F89" s="125" t="s">
        <v>208</v>
      </c>
      <c r="G89" s="260" t="s">
        <v>208</v>
      </c>
      <c r="H89" s="125" t="s">
        <v>208</v>
      </c>
      <c r="I89" s="260" t="s">
        <v>208</v>
      </c>
      <c r="J89" s="125" t="s">
        <v>208</v>
      </c>
      <c r="K89" s="260" t="s">
        <v>208</v>
      </c>
      <c r="L89" s="125" t="s">
        <v>208</v>
      </c>
      <c r="M89" s="260" t="s">
        <v>208</v>
      </c>
      <c r="N89" s="125" t="s">
        <v>208</v>
      </c>
      <c r="O89" s="260" t="s">
        <v>208</v>
      </c>
      <c r="Q89" s="262" t="s">
        <v>208</v>
      </c>
    </row>
    <row r="90" spans="1:36" x14ac:dyDescent="0.25">
      <c r="A90" s="39" t="s" vm="6">
        <v>7</v>
      </c>
      <c r="B90" s="125">
        <v>34</v>
      </c>
      <c r="C90" s="222" t="s">
        <v>199</v>
      </c>
      <c r="D90" s="126">
        <v>31</v>
      </c>
      <c r="E90" s="260">
        <v>3411.0322580645161</v>
      </c>
      <c r="F90" s="125">
        <v>4</v>
      </c>
      <c r="G90" s="260">
        <v>0</v>
      </c>
      <c r="H90" s="125">
        <v>5</v>
      </c>
      <c r="I90" s="260">
        <v>4039.6</v>
      </c>
      <c r="J90" s="125">
        <v>22</v>
      </c>
      <c r="K90" s="260">
        <v>3888.3636363636365</v>
      </c>
      <c r="L90" s="125">
        <v>3</v>
      </c>
      <c r="M90" s="260">
        <v>0</v>
      </c>
      <c r="N90" s="125">
        <v>0</v>
      </c>
      <c r="O90" s="260">
        <v>0</v>
      </c>
      <c r="Q90" s="262">
        <v>174.18478956940496</v>
      </c>
    </row>
    <row r="91" spans="1:36" x14ac:dyDescent="0.25">
      <c r="A91" s="39" t="s" vm="7">
        <v>8</v>
      </c>
      <c r="B91" s="125" t="s">
        <v>208</v>
      </c>
      <c r="C91" s="222" t="s">
        <v>208</v>
      </c>
      <c r="D91" s="126" t="s">
        <v>208</v>
      </c>
      <c r="E91" s="260" t="s">
        <v>208</v>
      </c>
      <c r="F91" s="125" t="s">
        <v>208</v>
      </c>
      <c r="G91" s="260" t="s">
        <v>208</v>
      </c>
      <c r="H91" s="125" t="s">
        <v>208</v>
      </c>
      <c r="I91" s="260" t="s">
        <v>208</v>
      </c>
      <c r="J91" s="125" t="s">
        <v>208</v>
      </c>
      <c r="K91" s="260" t="s">
        <v>208</v>
      </c>
      <c r="L91" s="125" t="s">
        <v>208</v>
      </c>
      <c r="M91" s="260" t="s">
        <v>208</v>
      </c>
      <c r="N91" s="125" t="s">
        <v>208</v>
      </c>
      <c r="O91" s="260" t="s">
        <v>208</v>
      </c>
      <c r="Q91" s="262" t="s">
        <v>208</v>
      </c>
    </row>
    <row r="92" spans="1:36" x14ac:dyDescent="0.25">
      <c r="A92" s="39" t="s">
        <v>213</v>
      </c>
      <c r="B92" s="125" t="s">
        <v>290</v>
      </c>
      <c r="C92" s="222" t="s">
        <v>290</v>
      </c>
      <c r="D92" s="126" t="s">
        <v>290</v>
      </c>
      <c r="E92" s="260" t="s">
        <v>290</v>
      </c>
      <c r="F92" s="125" t="s">
        <v>290</v>
      </c>
      <c r="G92" s="260" t="s">
        <v>290</v>
      </c>
      <c r="H92" s="125" t="s">
        <v>290</v>
      </c>
      <c r="I92" s="260" t="s">
        <v>290</v>
      </c>
      <c r="J92" s="125" t="s">
        <v>290</v>
      </c>
      <c r="K92" s="260" t="s">
        <v>290</v>
      </c>
      <c r="L92" s="125" t="s">
        <v>290</v>
      </c>
      <c r="M92" s="260" t="s">
        <v>290</v>
      </c>
      <c r="N92" s="125" t="s">
        <v>290</v>
      </c>
      <c r="O92" s="260" t="s">
        <v>290</v>
      </c>
      <c r="Q92" s="262" t="s">
        <v>290</v>
      </c>
    </row>
    <row r="93" spans="1:36" x14ac:dyDescent="0.25">
      <c r="A93" s="39" t="s" vm="8">
        <v>9</v>
      </c>
      <c r="B93" s="125" t="s">
        <v>208</v>
      </c>
      <c r="C93" s="222" t="s">
        <v>208</v>
      </c>
      <c r="D93" s="126" t="s">
        <v>208</v>
      </c>
      <c r="E93" s="260" t="s">
        <v>208</v>
      </c>
      <c r="F93" s="125" t="s">
        <v>208</v>
      </c>
      <c r="G93" s="260" t="s">
        <v>208</v>
      </c>
      <c r="H93" s="125" t="s">
        <v>208</v>
      </c>
      <c r="I93" s="260" t="s">
        <v>208</v>
      </c>
      <c r="J93" s="125" t="s">
        <v>208</v>
      </c>
      <c r="K93" s="260" t="s">
        <v>208</v>
      </c>
      <c r="L93" s="125" t="s">
        <v>208</v>
      </c>
      <c r="M93" s="260" t="s">
        <v>208</v>
      </c>
      <c r="N93" s="125" t="s">
        <v>208</v>
      </c>
      <c r="O93" s="260" t="s">
        <v>208</v>
      </c>
      <c r="Q93" s="262" t="s">
        <v>208</v>
      </c>
    </row>
    <row r="94" spans="1:36" x14ac:dyDescent="0.25">
      <c r="A94" s="39" t="s" vm="9">
        <v>10</v>
      </c>
      <c r="B94" s="125">
        <v>0</v>
      </c>
      <c r="C94" s="222" t="s">
        <v>199</v>
      </c>
      <c r="D94" s="126">
        <v>0</v>
      </c>
      <c r="E94" s="260">
        <v>0</v>
      </c>
      <c r="F94" s="125">
        <v>0</v>
      </c>
      <c r="G94" s="260">
        <v>0</v>
      </c>
      <c r="H94" s="125">
        <v>0</v>
      </c>
      <c r="I94" s="260">
        <v>0</v>
      </c>
      <c r="J94" s="125">
        <v>0</v>
      </c>
      <c r="K94" s="260">
        <v>0</v>
      </c>
      <c r="L94" s="125">
        <v>0</v>
      </c>
      <c r="M94" s="260">
        <v>0</v>
      </c>
      <c r="N94" s="125">
        <v>0</v>
      </c>
      <c r="O94" s="260">
        <v>0</v>
      </c>
      <c r="Q94" s="262">
        <v>0</v>
      </c>
    </row>
    <row r="95" spans="1:36" x14ac:dyDescent="0.25">
      <c r="A95" s="39" t="s" vm="10">
        <v>11</v>
      </c>
      <c r="B95" s="125" t="s">
        <v>208</v>
      </c>
      <c r="C95" s="222" t="s">
        <v>208</v>
      </c>
      <c r="D95" s="126" t="s">
        <v>208</v>
      </c>
      <c r="E95" s="260" t="s">
        <v>208</v>
      </c>
      <c r="F95" s="125" t="s">
        <v>208</v>
      </c>
      <c r="G95" s="260" t="s">
        <v>208</v>
      </c>
      <c r="H95" s="125" t="s">
        <v>208</v>
      </c>
      <c r="I95" s="260" t="s">
        <v>208</v>
      </c>
      <c r="J95" s="125" t="s">
        <v>208</v>
      </c>
      <c r="K95" s="260" t="s">
        <v>208</v>
      </c>
      <c r="L95" s="125" t="s">
        <v>208</v>
      </c>
      <c r="M95" s="260" t="s">
        <v>208</v>
      </c>
      <c r="N95" s="125" t="s">
        <v>208</v>
      </c>
      <c r="O95" s="260" t="s">
        <v>208</v>
      </c>
      <c r="Q95" s="262" t="s">
        <v>208</v>
      </c>
    </row>
    <row r="96" spans="1:36" x14ac:dyDescent="0.25">
      <c r="A96" s="39" t="s" vm="11">
        <v>12</v>
      </c>
      <c r="B96" s="125">
        <v>26</v>
      </c>
      <c r="C96" s="222" t="s">
        <v>199</v>
      </c>
      <c r="D96" s="126">
        <v>19</v>
      </c>
      <c r="E96" s="260">
        <v>694.73684210526312</v>
      </c>
      <c r="F96" s="125">
        <v>11</v>
      </c>
      <c r="G96" s="260">
        <v>0</v>
      </c>
      <c r="H96" s="125">
        <v>2</v>
      </c>
      <c r="I96" s="260">
        <v>2100</v>
      </c>
      <c r="J96" s="125">
        <v>6</v>
      </c>
      <c r="K96" s="260">
        <v>1500</v>
      </c>
      <c r="L96" s="125">
        <v>2</v>
      </c>
      <c r="M96" s="260">
        <v>0</v>
      </c>
      <c r="N96" s="125">
        <v>5</v>
      </c>
      <c r="O96" s="260">
        <v>0</v>
      </c>
      <c r="Q96" s="262">
        <v>198.92123484181937</v>
      </c>
    </row>
    <row r="97" spans="1:36" x14ac:dyDescent="0.25">
      <c r="A97" s="39" t="s" vm="13">
        <v>14</v>
      </c>
      <c r="B97" s="125" t="s">
        <v>290</v>
      </c>
      <c r="C97" s="222" t="s">
        <v>290</v>
      </c>
      <c r="D97" s="126" t="s">
        <v>290</v>
      </c>
      <c r="E97" s="260" t="s">
        <v>290</v>
      </c>
      <c r="F97" s="125" t="s">
        <v>290</v>
      </c>
      <c r="G97" s="260" t="s">
        <v>290</v>
      </c>
      <c r="H97" s="125" t="s">
        <v>290</v>
      </c>
      <c r="I97" s="260" t="s">
        <v>290</v>
      </c>
      <c r="J97" s="125" t="s">
        <v>290</v>
      </c>
      <c r="K97" s="260" t="s">
        <v>290</v>
      </c>
      <c r="L97" s="125" t="s">
        <v>290</v>
      </c>
      <c r="M97" s="260" t="s">
        <v>290</v>
      </c>
      <c r="N97" s="125" t="s">
        <v>290</v>
      </c>
      <c r="O97" s="260" t="s">
        <v>290</v>
      </c>
      <c r="Q97" s="262" t="s">
        <v>290</v>
      </c>
    </row>
    <row r="98" spans="1:36" x14ac:dyDescent="0.25">
      <c r="A98" s="39" t="s" vm="14">
        <v>15</v>
      </c>
      <c r="B98" s="125" t="s">
        <v>208</v>
      </c>
      <c r="C98" s="222" t="s">
        <v>208</v>
      </c>
      <c r="D98" s="126" t="s">
        <v>208</v>
      </c>
      <c r="E98" s="260" t="s">
        <v>208</v>
      </c>
      <c r="F98" s="125" t="s">
        <v>208</v>
      </c>
      <c r="G98" s="260" t="s">
        <v>208</v>
      </c>
      <c r="H98" s="125" t="s">
        <v>208</v>
      </c>
      <c r="I98" s="260" t="s">
        <v>208</v>
      </c>
      <c r="J98" s="125" t="s">
        <v>208</v>
      </c>
      <c r="K98" s="260" t="s">
        <v>208</v>
      </c>
      <c r="L98" s="125" t="s">
        <v>208</v>
      </c>
      <c r="M98" s="260" t="s">
        <v>208</v>
      </c>
      <c r="N98" s="125" t="s">
        <v>208</v>
      </c>
      <c r="O98" s="260" t="s">
        <v>208</v>
      </c>
      <c r="Q98" s="262" t="s">
        <v>208</v>
      </c>
    </row>
    <row r="99" spans="1:36" x14ac:dyDescent="0.25">
      <c r="A99" s="39" t="s" vm="17">
        <v>18</v>
      </c>
      <c r="B99" s="125" t="s">
        <v>208</v>
      </c>
      <c r="C99" s="222" t="s">
        <v>208</v>
      </c>
      <c r="D99" s="126" t="s">
        <v>208</v>
      </c>
      <c r="E99" s="260" t="s">
        <v>208</v>
      </c>
      <c r="F99" s="125" t="s">
        <v>208</v>
      </c>
      <c r="G99" s="260" t="s">
        <v>208</v>
      </c>
      <c r="H99" s="125" t="s">
        <v>208</v>
      </c>
      <c r="I99" s="260" t="s">
        <v>208</v>
      </c>
      <c r="J99" s="125" t="s">
        <v>208</v>
      </c>
      <c r="K99" s="260" t="s">
        <v>208</v>
      </c>
      <c r="L99" s="125" t="s">
        <v>208</v>
      </c>
      <c r="M99" s="260" t="s">
        <v>208</v>
      </c>
      <c r="N99" s="125" t="s">
        <v>208</v>
      </c>
      <c r="O99" s="260" t="s">
        <v>208</v>
      </c>
      <c r="Q99" s="262" t="s">
        <v>208</v>
      </c>
    </row>
    <row r="100" spans="1:36" x14ac:dyDescent="0.25">
      <c r="A100" s="39" t="s">
        <v>214</v>
      </c>
      <c r="B100" s="125">
        <v>109</v>
      </c>
      <c r="C100" s="222" t="s">
        <v>199</v>
      </c>
      <c r="D100" s="126">
        <v>81</v>
      </c>
      <c r="E100" s="260">
        <v>1097.5555555555557</v>
      </c>
      <c r="F100" s="125">
        <v>38</v>
      </c>
      <c r="G100" s="260">
        <v>0</v>
      </c>
      <c r="H100" s="125">
        <v>4</v>
      </c>
      <c r="I100" s="260">
        <v>0</v>
      </c>
      <c r="J100" s="125">
        <v>39</v>
      </c>
      <c r="K100" s="260">
        <v>2279.5384615384614</v>
      </c>
      <c r="L100" s="125">
        <v>16</v>
      </c>
      <c r="M100" s="260">
        <v>0</v>
      </c>
      <c r="N100" s="125">
        <v>12</v>
      </c>
      <c r="O100" s="260">
        <v>0</v>
      </c>
      <c r="Q100" s="262">
        <v>280.1192434210526</v>
      </c>
    </row>
    <row r="101" spans="1:36" x14ac:dyDescent="0.25">
      <c r="A101" s="39" t="s" vm="19">
        <v>20</v>
      </c>
      <c r="B101" s="125" t="s">
        <v>208</v>
      </c>
      <c r="C101" s="222" t="s">
        <v>208</v>
      </c>
      <c r="D101" s="126" t="s">
        <v>208</v>
      </c>
      <c r="E101" s="260" t="s">
        <v>208</v>
      </c>
      <c r="F101" s="125" t="s">
        <v>208</v>
      </c>
      <c r="G101" s="260" t="s">
        <v>208</v>
      </c>
      <c r="H101" s="125" t="s">
        <v>208</v>
      </c>
      <c r="I101" s="260" t="s">
        <v>208</v>
      </c>
      <c r="J101" s="125" t="s">
        <v>208</v>
      </c>
      <c r="K101" s="260" t="s">
        <v>208</v>
      </c>
      <c r="L101" s="125" t="s">
        <v>208</v>
      </c>
      <c r="M101" s="260" t="s">
        <v>208</v>
      </c>
      <c r="N101" s="125" t="s">
        <v>208</v>
      </c>
      <c r="O101" s="260" t="s">
        <v>208</v>
      </c>
      <c r="Q101" s="262" t="s">
        <v>208</v>
      </c>
    </row>
    <row r="102" spans="1:36" x14ac:dyDescent="0.25">
      <c r="A102" s="39" t="s" vm="20">
        <v>21</v>
      </c>
      <c r="B102" s="125" t="s">
        <v>208</v>
      </c>
      <c r="C102" s="222" t="s">
        <v>208</v>
      </c>
      <c r="D102" s="126" t="s">
        <v>208</v>
      </c>
      <c r="E102" s="260" t="s">
        <v>208</v>
      </c>
      <c r="F102" s="125" t="s">
        <v>208</v>
      </c>
      <c r="G102" s="260" t="s">
        <v>208</v>
      </c>
      <c r="H102" s="125" t="s">
        <v>208</v>
      </c>
      <c r="I102" s="260" t="s">
        <v>208</v>
      </c>
      <c r="J102" s="125" t="s">
        <v>208</v>
      </c>
      <c r="K102" s="260" t="s">
        <v>208</v>
      </c>
      <c r="L102" s="125" t="s">
        <v>208</v>
      </c>
      <c r="M102" s="260" t="s">
        <v>208</v>
      </c>
      <c r="N102" s="125" t="s">
        <v>208</v>
      </c>
      <c r="O102" s="260" t="s">
        <v>208</v>
      </c>
      <c r="Q102" s="262" t="s">
        <v>208</v>
      </c>
    </row>
    <row r="103" spans="1:36" s="86" customFormat="1" ht="15.75" thickBot="1" x14ac:dyDescent="0.3">
      <c r="A103" s="122" t="s">
        <v>101</v>
      </c>
      <c r="B103" s="128">
        <v>222</v>
      </c>
      <c r="C103" s="223" t="s">
        <v>199</v>
      </c>
      <c r="D103" s="129">
        <v>179</v>
      </c>
      <c r="E103" s="261">
        <v>1752.4581005586592</v>
      </c>
      <c r="F103" s="128">
        <v>71</v>
      </c>
      <c r="G103" s="261">
        <v>0</v>
      </c>
      <c r="H103" s="128">
        <v>17</v>
      </c>
      <c r="I103" s="261">
        <v>2129.6470588235293</v>
      </c>
      <c r="J103" s="128">
        <v>91</v>
      </c>
      <c r="K103" s="261">
        <v>3049.2967032967031</v>
      </c>
      <c r="L103" s="128">
        <v>23</v>
      </c>
      <c r="M103" s="261">
        <v>0</v>
      </c>
      <c r="N103" s="128">
        <v>20</v>
      </c>
      <c r="O103" s="261">
        <v>0</v>
      </c>
      <c r="Q103" s="263">
        <v>212.58360903767615</v>
      </c>
      <c r="R103"/>
    </row>
    <row r="104" spans="1:36" ht="15.75" thickTop="1" x14ac:dyDescent="0.25">
      <c r="A104" s="226" t="s">
        <v>217</v>
      </c>
    </row>
    <row r="107" spans="1:36" ht="30" customHeight="1" x14ac:dyDescent="0.25">
      <c r="A107" s="307" t="s">
        <v>34</v>
      </c>
      <c r="B107" s="310" t="s">
        <v>45</v>
      </c>
      <c r="C107" s="311"/>
      <c r="D107" s="312" t="s">
        <v>47</v>
      </c>
      <c r="E107" s="306"/>
      <c r="F107" s="313" t="s">
        <v>51</v>
      </c>
      <c r="G107" s="314"/>
      <c r="H107" s="313" t="s">
        <v>53</v>
      </c>
      <c r="I107" s="314"/>
      <c r="J107" s="313" t="s">
        <v>105</v>
      </c>
      <c r="K107" s="314"/>
      <c r="L107" s="305" t="s">
        <v>49</v>
      </c>
      <c r="M107" s="306"/>
      <c r="N107" s="305" t="s">
        <v>184</v>
      </c>
      <c r="O107" s="306"/>
      <c r="Q107" s="221" t="s">
        <v>250</v>
      </c>
      <c r="V107" s="57" t="s">
        <v>112</v>
      </c>
      <c r="W107" s="183" t="s">
        <v>113</v>
      </c>
      <c r="Y107" s="20"/>
      <c r="AA107" s="4"/>
    </row>
    <row r="108" spans="1:36" ht="30" x14ac:dyDescent="0.25">
      <c r="A108" s="309"/>
      <c r="B108" s="127" t="s">
        <v>46</v>
      </c>
      <c r="C108" s="172" t="s">
        <v>220</v>
      </c>
      <c r="D108" s="173" t="s">
        <v>46</v>
      </c>
      <c r="E108" s="174" t="s">
        <v>220</v>
      </c>
      <c r="F108" s="175" t="s">
        <v>46</v>
      </c>
      <c r="G108" s="176" t="s">
        <v>220</v>
      </c>
      <c r="H108" s="175" t="s">
        <v>46</v>
      </c>
      <c r="I108" s="176" t="s">
        <v>220</v>
      </c>
      <c r="J108" s="175" t="s">
        <v>46</v>
      </c>
      <c r="K108" s="176" t="s">
        <v>220</v>
      </c>
      <c r="L108" s="177" t="s">
        <v>46</v>
      </c>
      <c r="M108" s="174" t="s">
        <v>220</v>
      </c>
      <c r="N108" s="177" t="s">
        <v>46</v>
      </c>
      <c r="O108" s="174" t="s">
        <v>220</v>
      </c>
      <c r="Q108" s="220" t="s">
        <v>249</v>
      </c>
      <c r="V108" s="59"/>
      <c r="W108" s="59"/>
      <c r="X108" s="21"/>
      <c r="Y108" s="21"/>
      <c r="AC108" s="184"/>
      <c r="AD108" s="184"/>
      <c r="AE108" s="300"/>
      <c r="AF108" s="300"/>
      <c r="AG108" s="184"/>
      <c r="AH108" s="184"/>
      <c r="AI108" s="184"/>
      <c r="AJ108" s="184"/>
    </row>
    <row r="109" spans="1:36" x14ac:dyDescent="0.25">
      <c r="A109" s="39" t="s">
        <v>212</v>
      </c>
      <c r="B109" s="125" t="s">
        <v>290</v>
      </c>
      <c r="C109" s="222" t="s">
        <v>290</v>
      </c>
      <c r="D109" s="126" t="s">
        <v>290</v>
      </c>
      <c r="E109" s="260" t="s">
        <v>290</v>
      </c>
      <c r="F109" s="125" t="s">
        <v>290</v>
      </c>
      <c r="G109" s="260" t="s">
        <v>290</v>
      </c>
      <c r="H109" s="125" t="s">
        <v>290</v>
      </c>
      <c r="I109" s="260" t="s">
        <v>290</v>
      </c>
      <c r="J109" s="125" t="s">
        <v>290</v>
      </c>
      <c r="K109" s="260" t="s">
        <v>290</v>
      </c>
      <c r="L109" s="125" t="s">
        <v>290</v>
      </c>
      <c r="M109" s="260" t="s">
        <v>290</v>
      </c>
      <c r="N109" s="125" t="s">
        <v>290</v>
      </c>
      <c r="O109" s="260" t="s">
        <v>290</v>
      </c>
      <c r="Q109" s="262" t="s">
        <v>290</v>
      </c>
    </row>
    <row r="110" spans="1:36" x14ac:dyDescent="0.25">
      <c r="A110" s="39" t="s" vm="1">
        <v>2</v>
      </c>
      <c r="B110" s="125" t="s">
        <v>208</v>
      </c>
      <c r="C110" s="222" t="s">
        <v>208</v>
      </c>
      <c r="D110" s="126" t="s">
        <v>208</v>
      </c>
      <c r="E110" s="260" t="s">
        <v>208</v>
      </c>
      <c r="F110" s="125" t="s">
        <v>208</v>
      </c>
      <c r="G110" s="260" t="s">
        <v>208</v>
      </c>
      <c r="H110" s="125" t="s">
        <v>208</v>
      </c>
      <c r="I110" s="260" t="s">
        <v>208</v>
      </c>
      <c r="J110" s="125" t="s">
        <v>208</v>
      </c>
      <c r="K110" s="260" t="s">
        <v>208</v>
      </c>
      <c r="L110" s="125" t="s">
        <v>208</v>
      </c>
      <c r="M110" s="260" t="s">
        <v>208</v>
      </c>
      <c r="N110" s="125" t="s">
        <v>208</v>
      </c>
      <c r="O110" s="260" t="s">
        <v>208</v>
      </c>
      <c r="Q110" s="262" t="s">
        <v>208</v>
      </c>
    </row>
    <row r="111" spans="1:36" x14ac:dyDescent="0.25">
      <c r="A111" s="39" t="s" vm="2">
        <v>3</v>
      </c>
      <c r="B111" s="125" t="s">
        <v>290</v>
      </c>
      <c r="C111" s="222" t="s">
        <v>290</v>
      </c>
      <c r="D111" s="126" t="s">
        <v>290</v>
      </c>
      <c r="E111" s="260" t="s">
        <v>290</v>
      </c>
      <c r="F111" s="125" t="s">
        <v>290</v>
      </c>
      <c r="G111" s="260" t="s">
        <v>290</v>
      </c>
      <c r="H111" s="125" t="s">
        <v>290</v>
      </c>
      <c r="I111" s="260" t="s">
        <v>290</v>
      </c>
      <c r="J111" s="125" t="s">
        <v>290</v>
      </c>
      <c r="K111" s="260" t="s">
        <v>290</v>
      </c>
      <c r="L111" s="125" t="s">
        <v>290</v>
      </c>
      <c r="M111" s="260" t="s">
        <v>290</v>
      </c>
      <c r="N111" s="125" t="s">
        <v>290</v>
      </c>
      <c r="O111" s="260" t="s">
        <v>290</v>
      </c>
      <c r="Q111" s="262" t="s">
        <v>290</v>
      </c>
    </row>
    <row r="112" spans="1:36" x14ac:dyDescent="0.25">
      <c r="A112" s="39" t="s">
        <v>282</v>
      </c>
      <c r="B112" s="125" t="s">
        <v>208</v>
      </c>
      <c r="C112" s="222" t="s">
        <v>208</v>
      </c>
      <c r="D112" s="126" t="s">
        <v>208</v>
      </c>
      <c r="E112" s="260" t="s">
        <v>208</v>
      </c>
      <c r="F112" s="125" t="s">
        <v>208</v>
      </c>
      <c r="G112" s="260" t="s">
        <v>208</v>
      </c>
      <c r="H112" s="125" t="s">
        <v>208</v>
      </c>
      <c r="I112" s="260" t="s">
        <v>208</v>
      </c>
      <c r="J112" s="125" t="s">
        <v>208</v>
      </c>
      <c r="K112" s="260" t="s">
        <v>208</v>
      </c>
      <c r="L112" s="125" t="s">
        <v>208</v>
      </c>
      <c r="M112" s="260" t="s">
        <v>208</v>
      </c>
      <c r="N112" s="125" t="s">
        <v>208</v>
      </c>
      <c r="O112" s="260" t="s">
        <v>208</v>
      </c>
      <c r="Q112" s="262" t="s">
        <v>208</v>
      </c>
    </row>
    <row r="113" spans="1:17" x14ac:dyDescent="0.25">
      <c r="A113" s="39" t="s">
        <v>207</v>
      </c>
      <c r="B113" s="125" t="s">
        <v>290</v>
      </c>
      <c r="C113" s="222" t="s">
        <v>290</v>
      </c>
      <c r="D113" s="126" t="s">
        <v>290</v>
      </c>
      <c r="E113" s="260" t="s">
        <v>290</v>
      </c>
      <c r="F113" s="125" t="s">
        <v>290</v>
      </c>
      <c r="G113" s="260" t="s">
        <v>290</v>
      </c>
      <c r="H113" s="125" t="s">
        <v>290</v>
      </c>
      <c r="I113" s="260" t="s">
        <v>290</v>
      </c>
      <c r="J113" s="125" t="s">
        <v>290</v>
      </c>
      <c r="K113" s="260" t="s">
        <v>290</v>
      </c>
      <c r="L113" s="125" t="s">
        <v>290</v>
      </c>
      <c r="M113" s="260" t="s">
        <v>290</v>
      </c>
      <c r="N113" s="125" t="s">
        <v>290</v>
      </c>
      <c r="O113" s="260" t="s">
        <v>290</v>
      </c>
      <c r="Q113" s="262" t="s">
        <v>290</v>
      </c>
    </row>
    <row r="114" spans="1:17" x14ac:dyDescent="0.25">
      <c r="A114" s="39" t="s" vm="4">
        <v>5</v>
      </c>
      <c r="B114" s="125">
        <v>182</v>
      </c>
      <c r="C114" s="222" t="s">
        <v>199</v>
      </c>
      <c r="D114" s="126">
        <v>158</v>
      </c>
      <c r="E114" s="260">
        <v>445.34810126582278</v>
      </c>
      <c r="F114" s="125">
        <v>6</v>
      </c>
      <c r="G114" s="260">
        <v>0</v>
      </c>
      <c r="H114" s="125">
        <v>55</v>
      </c>
      <c r="I114" s="260">
        <v>425.4</v>
      </c>
      <c r="J114" s="125">
        <v>97</v>
      </c>
      <c r="K114" s="260">
        <v>484.20618556701032</v>
      </c>
      <c r="L114" s="125">
        <v>9</v>
      </c>
      <c r="M114" s="260">
        <v>0</v>
      </c>
      <c r="N114" s="125">
        <v>15</v>
      </c>
      <c r="O114" s="260">
        <v>0</v>
      </c>
      <c r="Q114" s="262">
        <v>32.641553594471745</v>
      </c>
    </row>
    <row r="115" spans="1:17" x14ac:dyDescent="0.25">
      <c r="A115" s="39" t="s" vm="5">
        <v>6</v>
      </c>
      <c r="B115" s="125">
        <v>2</v>
      </c>
      <c r="C115" s="222" t="s">
        <v>199</v>
      </c>
      <c r="D115" s="126">
        <v>2</v>
      </c>
      <c r="E115" s="260">
        <v>0</v>
      </c>
      <c r="F115" s="125">
        <v>2</v>
      </c>
      <c r="G115" s="260">
        <v>0</v>
      </c>
      <c r="H115" s="125">
        <v>0</v>
      </c>
      <c r="I115" s="260">
        <v>0</v>
      </c>
      <c r="J115" s="125">
        <v>0</v>
      </c>
      <c r="K115" s="260">
        <v>0</v>
      </c>
      <c r="L115" s="125">
        <v>0</v>
      </c>
      <c r="M115" s="260">
        <v>0</v>
      </c>
      <c r="N115" s="125">
        <v>0</v>
      </c>
      <c r="O115" s="260">
        <v>0</v>
      </c>
      <c r="Q115" s="262">
        <v>0.94371673398512712</v>
      </c>
    </row>
    <row r="116" spans="1:17" x14ac:dyDescent="0.25">
      <c r="A116" s="39" t="s" vm="6">
        <v>7</v>
      </c>
      <c r="B116" s="125" t="s">
        <v>290</v>
      </c>
      <c r="C116" s="222" t="s">
        <v>290</v>
      </c>
      <c r="D116" s="126" t="s">
        <v>290</v>
      </c>
      <c r="E116" s="260" t="s">
        <v>290</v>
      </c>
      <c r="F116" s="125" t="s">
        <v>290</v>
      </c>
      <c r="G116" s="260" t="s">
        <v>290</v>
      </c>
      <c r="H116" s="125" t="s">
        <v>290</v>
      </c>
      <c r="I116" s="260" t="s">
        <v>290</v>
      </c>
      <c r="J116" s="125" t="s">
        <v>290</v>
      </c>
      <c r="K116" s="260" t="s">
        <v>290</v>
      </c>
      <c r="L116" s="125" t="s">
        <v>290</v>
      </c>
      <c r="M116" s="260" t="s">
        <v>290</v>
      </c>
      <c r="N116" s="125" t="s">
        <v>290</v>
      </c>
      <c r="O116" s="260" t="s">
        <v>290</v>
      </c>
      <c r="Q116" s="262" t="s">
        <v>290</v>
      </c>
    </row>
    <row r="117" spans="1:17" x14ac:dyDescent="0.25">
      <c r="A117" s="39" t="s" vm="7">
        <v>8</v>
      </c>
      <c r="B117" s="125" t="s">
        <v>290</v>
      </c>
      <c r="C117" s="222" t="s">
        <v>290</v>
      </c>
      <c r="D117" s="126" t="s">
        <v>290</v>
      </c>
      <c r="E117" s="260" t="s">
        <v>290</v>
      </c>
      <c r="F117" s="125" t="s">
        <v>290</v>
      </c>
      <c r="G117" s="260" t="s">
        <v>290</v>
      </c>
      <c r="H117" s="125" t="s">
        <v>290</v>
      </c>
      <c r="I117" s="260" t="s">
        <v>290</v>
      </c>
      <c r="J117" s="125" t="s">
        <v>290</v>
      </c>
      <c r="K117" s="260" t="s">
        <v>290</v>
      </c>
      <c r="L117" s="125" t="s">
        <v>290</v>
      </c>
      <c r="M117" s="260" t="s">
        <v>290</v>
      </c>
      <c r="N117" s="125" t="s">
        <v>290</v>
      </c>
      <c r="O117" s="260" t="s">
        <v>290</v>
      </c>
      <c r="Q117" s="262" t="s">
        <v>290</v>
      </c>
    </row>
    <row r="118" spans="1:17" x14ac:dyDescent="0.25">
      <c r="A118" s="39" t="s">
        <v>213</v>
      </c>
      <c r="B118" s="125" t="s">
        <v>208</v>
      </c>
      <c r="C118" s="222" t="s">
        <v>208</v>
      </c>
      <c r="D118" s="126" t="s">
        <v>208</v>
      </c>
      <c r="E118" s="260" t="s">
        <v>208</v>
      </c>
      <c r="F118" s="125" t="s">
        <v>208</v>
      </c>
      <c r="G118" s="260" t="s">
        <v>208</v>
      </c>
      <c r="H118" s="125" t="s">
        <v>208</v>
      </c>
      <c r="I118" s="260" t="s">
        <v>208</v>
      </c>
      <c r="J118" s="125" t="s">
        <v>208</v>
      </c>
      <c r="K118" s="260" t="s">
        <v>208</v>
      </c>
      <c r="L118" s="125" t="s">
        <v>208</v>
      </c>
      <c r="M118" s="260" t="s">
        <v>208</v>
      </c>
      <c r="N118" s="125" t="s">
        <v>208</v>
      </c>
      <c r="O118" s="260" t="s">
        <v>208</v>
      </c>
      <c r="Q118" s="262" t="s">
        <v>208</v>
      </c>
    </row>
    <row r="119" spans="1:17" x14ac:dyDescent="0.25">
      <c r="A119" s="39" t="s" vm="8">
        <v>9</v>
      </c>
      <c r="B119" s="125">
        <v>13</v>
      </c>
      <c r="C119" s="222" t="s">
        <v>199</v>
      </c>
      <c r="D119" s="126">
        <v>13</v>
      </c>
      <c r="E119" s="260">
        <v>450.15384615384613</v>
      </c>
      <c r="F119" s="125">
        <v>5</v>
      </c>
      <c r="G119" s="260">
        <v>0</v>
      </c>
      <c r="H119" s="125">
        <v>1</v>
      </c>
      <c r="I119" s="260">
        <v>0</v>
      </c>
      <c r="J119" s="125">
        <v>7</v>
      </c>
      <c r="K119" s="260">
        <v>836</v>
      </c>
      <c r="L119" s="125">
        <v>0</v>
      </c>
      <c r="M119" s="260">
        <v>0</v>
      </c>
      <c r="N119" s="125">
        <v>0</v>
      </c>
      <c r="O119" s="260">
        <v>0</v>
      </c>
      <c r="Q119" s="262">
        <v>19.315919289174172</v>
      </c>
    </row>
    <row r="120" spans="1:17" x14ac:dyDescent="0.25">
      <c r="A120" s="39" t="s" vm="9">
        <v>10</v>
      </c>
      <c r="B120" s="125">
        <v>24</v>
      </c>
      <c r="C120" s="222" t="s">
        <v>199</v>
      </c>
      <c r="D120" s="126">
        <v>20</v>
      </c>
      <c r="E120" s="260">
        <v>108.75</v>
      </c>
      <c r="F120" s="125">
        <v>7</v>
      </c>
      <c r="G120" s="260">
        <v>0</v>
      </c>
      <c r="H120" s="125">
        <v>4</v>
      </c>
      <c r="I120" s="260">
        <v>0</v>
      </c>
      <c r="J120" s="125">
        <v>9</v>
      </c>
      <c r="K120" s="260">
        <v>241.66666666666666</v>
      </c>
      <c r="L120" s="125">
        <v>1</v>
      </c>
      <c r="M120" s="260">
        <v>0</v>
      </c>
      <c r="N120" s="125">
        <v>3</v>
      </c>
      <c r="O120" s="260">
        <v>0</v>
      </c>
      <c r="Q120" s="262">
        <v>7.9653242882650863</v>
      </c>
    </row>
    <row r="121" spans="1:17" x14ac:dyDescent="0.25">
      <c r="A121" s="39" t="s" vm="10">
        <v>11</v>
      </c>
      <c r="B121" s="125" t="s">
        <v>290</v>
      </c>
      <c r="C121" s="222" t="s">
        <v>290</v>
      </c>
      <c r="D121" s="126" t="s">
        <v>290</v>
      </c>
      <c r="E121" s="260" t="s">
        <v>290</v>
      </c>
      <c r="F121" s="125" t="s">
        <v>290</v>
      </c>
      <c r="G121" s="260" t="s">
        <v>290</v>
      </c>
      <c r="H121" s="125" t="s">
        <v>290</v>
      </c>
      <c r="I121" s="260" t="s">
        <v>290</v>
      </c>
      <c r="J121" s="125" t="s">
        <v>290</v>
      </c>
      <c r="K121" s="260" t="s">
        <v>290</v>
      </c>
      <c r="L121" s="125" t="s">
        <v>290</v>
      </c>
      <c r="M121" s="260" t="s">
        <v>290</v>
      </c>
      <c r="N121" s="125" t="s">
        <v>290</v>
      </c>
      <c r="O121" s="260" t="s">
        <v>290</v>
      </c>
      <c r="Q121" s="262" t="s">
        <v>290</v>
      </c>
    </row>
    <row r="122" spans="1:17" x14ac:dyDescent="0.25">
      <c r="A122" s="39" t="s" vm="11">
        <v>12</v>
      </c>
      <c r="B122" s="125">
        <v>12</v>
      </c>
      <c r="C122" s="222" t="s">
        <v>199</v>
      </c>
      <c r="D122" s="126">
        <v>11</v>
      </c>
      <c r="E122" s="260">
        <v>0</v>
      </c>
      <c r="F122" s="125">
        <v>8</v>
      </c>
      <c r="G122" s="260">
        <v>0</v>
      </c>
      <c r="H122" s="125">
        <v>1</v>
      </c>
      <c r="I122" s="260">
        <v>0</v>
      </c>
      <c r="J122" s="125">
        <v>2</v>
      </c>
      <c r="K122" s="260">
        <v>0</v>
      </c>
      <c r="L122" s="125">
        <v>0</v>
      </c>
      <c r="M122" s="260">
        <v>0</v>
      </c>
      <c r="N122" s="125">
        <v>1</v>
      </c>
      <c r="O122" s="260">
        <v>0</v>
      </c>
      <c r="Q122" s="262">
        <v>7.2716034794622644</v>
      </c>
    </row>
    <row r="123" spans="1:17" x14ac:dyDescent="0.25">
      <c r="A123" s="39" t="s" vm="13">
        <v>14</v>
      </c>
      <c r="B123" s="125" t="s">
        <v>290</v>
      </c>
      <c r="C123" s="222" t="s">
        <v>290</v>
      </c>
      <c r="D123" s="126" t="s">
        <v>290</v>
      </c>
      <c r="E123" s="260" t="s">
        <v>290</v>
      </c>
      <c r="F123" s="125" t="s">
        <v>290</v>
      </c>
      <c r="G123" s="260" t="s">
        <v>290</v>
      </c>
      <c r="H123" s="125" t="s">
        <v>290</v>
      </c>
      <c r="I123" s="260" t="s">
        <v>290</v>
      </c>
      <c r="J123" s="125" t="s">
        <v>290</v>
      </c>
      <c r="K123" s="260" t="s">
        <v>290</v>
      </c>
      <c r="L123" s="125" t="s">
        <v>290</v>
      </c>
      <c r="M123" s="260" t="s">
        <v>290</v>
      </c>
      <c r="N123" s="125" t="s">
        <v>290</v>
      </c>
      <c r="O123" s="260" t="s">
        <v>290</v>
      </c>
      <c r="Q123" s="262" t="s">
        <v>290</v>
      </c>
    </row>
    <row r="124" spans="1:17" x14ac:dyDescent="0.25">
      <c r="A124" s="39" t="s" vm="14">
        <v>15</v>
      </c>
      <c r="B124" s="125">
        <v>5</v>
      </c>
      <c r="C124" s="222" t="s">
        <v>199</v>
      </c>
      <c r="D124" s="126">
        <v>5</v>
      </c>
      <c r="E124" s="260">
        <v>0</v>
      </c>
      <c r="F124" s="125">
        <v>2</v>
      </c>
      <c r="G124" s="260">
        <v>0</v>
      </c>
      <c r="H124" s="125">
        <v>2</v>
      </c>
      <c r="I124" s="260">
        <v>0</v>
      </c>
      <c r="J124" s="125">
        <v>1</v>
      </c>
      <c r="K124" s="260">
        <v>0</v>
      </c>
      <c r="L124" s="125">
        <v>0</v>
      </c>
      <c r="M124" s="260">
        <v>0</v>
      </c>
      <c r="N124" s="125">
        <v>0</v>
      </c>
      <c r="O124" s="260">
        <v>0</v>
      </c>
      <c r="Q124" s="262">
        <v>7.3888531760985376</v>
      </c>
    </row>
    <row r="125" spans="1:17" x14ac:dyDescent="0.25">
      <c r="A125" s="39" t="s" vm="17">
        <v>18</v>
      </c>
      <c r="B125" s="125" t="s">
        <v>290</v>
      </c>
      <c r="C125" s="222" t="s">
        <v>290</v>
      </c>
      <c r="D125" s="126" t="s">
        <v>290</v>
      </c>
      <c r="E125" s="260" t="s">
        <v>290</v>
      </c>
      <c r="F125" s="125" t="s">
        <v>290</v>
      </c>
      <c r="G125" s="260" t="s">
        <v>290</v>
      </c>
      <c r="H125" s="125" t="s">
        <v>290</v>
      </c>
      <c r="I125" s="260" t="s">
        <v>290</v>
      </c>
      <c r="J125" s="125" t="s">
        <v>290</v>
      </c>
      <c r="K125" s="260" t="s">
        <v>290</v>
      </c>
      <c r="L125" s="125" t="s">
        <v>290</v>
      </c>
      <c r="M125" s="260" t="s">
        <v>290</v>
      </c>
      <c r="N125" s="125" t="s">
        <v>290</v>
      </c>
      <c r="O125" s="260" t="s">
        <v>290</v>
      </c>
      <c r="Q125" s="262" t="s">
        <v>290</v>
      </c>
    </row>
    <row r="126" spans="1:17" x14ac:dyDescent="0.25">
      <c r="A126" s="39" t="s">
        <v>214</v>
      </c>
      <c r="B126" s="125" t="s">
        <v>290</v>
      </c>
      <c r="C126" s="222" t="s">
        <v>290</v>
      </c>
      <c r="D126" s="126" t="s">
        <v>290</v>
      </c>
      <c r="E126" s="260" t="s">
        <v>290</v>
      </c>
      <c r="F126" s="125" t="s">
        <v>290</v>
      </c>
      <c r="G126" s="260" t="s">
        <v>290</v>
      </c>
      <c r="H126" s="125" t="s">
        <v>290</v>
      </c>
      <c r="I126" s="260" t="s">
        <v>290</v>
      </c>
      <c r="J126" s="125" t="s">
        <v>290</v>
      </c>
      <c r="K126" s="260" t="s">
        <v>290</v>
      </c>
      <c r="L126" s="125" t="s">
        <v>290</v>
      </c>
      <c r="M126" s="260" t="s">
        <v>290</v>
      </c>
      <c r="N126" s="125" t="s">
        <v>290</v>
      </c>
      <c r="O126" s="260" t="s">
        <v>290</v>
      </c>
      <c r="Q126" s="262" t="s">
        <v>290</v>
      </c>
    </row>
    <row r="127" spans="1:17" x14ac:dyDescent="0.25">
      <c r="A127" s="39" t="s" vm="19">
        <v>20</v>
      </c>
      <c r="B127" s="125">
        <v>6</v>
      </c>
      <c r="C127" s="222" t="s">
        <v>199</v>
      </c>
      <c r="D127" s="126">
        <v>6</v>
      </c>
      <c r="E127" s="260">
        <v>485.5</v>
      </c>
      <c r="F127" s="125">
        <v>3</v>
      </c>
      <c r="G127" s="260">
        <v>0</v>
      </c>
      <c r="H127" s="125">
        <v>0</v>
      </c>
      <c r="I127" s="260">
        <v>0</v>
      </c>
      <c r="J127" s="125">
        <v>3</v>
      </c>
      <c r="K127" s="260">
        <v>971</v>
      </c>
      <c r="L127" s="125">
        <v>0</v>
      </c>
      <c r="M127" s="260">
        <v>0</v>
      </c>
      <c r="N127" s="125">
        <v>0</v>
      </c>
      <c r="O127" s="260">
        <v>0</v>
      </c>
      <c r="Q127" s="262">
        <v>4.3261327257520259</v>
      </c>
    </row>
    <row r="128" spans="1:17" x14ac:dyDescent="0.25">
      <c r="A128" s="39" t="s" vm="20">
        <v>21</v>
      </c>
      <c r="B128" s="125" t="s">
        <v>290</v>
      </c>
      <c r="C128" s="222" t="s">
        <v>290</v>
      </c>
      <c r="D128" s="126" t="s">
        <v>290</v>
      </c>
      <c r="E128" s="260" t="s">
        <v>290</v>
      </c>
      <c r="F128" s="125" t="s">
        <v>290</v>
      </c>
      <c r="G128" s="260" t="s">
        <v>290</v>
      </c>
      <c r="H128" s="125" t="s">
        <v>290</v>
      </c>
      <c r="I128" s="260" t="s">
        <v>290</v>
      </c>
      <c r="J128" s="125" t="s">
        <v>290</v>
      </c>
      <c r="K128" s="260" t="s">
        <v>290</v>
      </c>
      <c r="L128" s="125" t="s">
        <v>290</v>
      </c>
      <c r="M128" s="260" t="s">
        <v>290</v>
      </c>
      <c r="N128" s="125" t="s">
        <v>290</v>
      </c>
      <c r="O128" s="260" t="s">
        <v>290</v>
      </c>
      <c r="Q128" s="262" t="s">
        <v>290</v>
      </c>
    </row>
    <row r="129" spans="1:36" s="86" customFormat="1" ht="15.75" thickBot="1" x14ac:dyDescent="0.3">
      <c r="A129" s="122" t="s">
        <v>101</v>
      </c>
      <c r="B129" s="128">
        <v>255</v>
      </c>
      <c r="C129" s="223" t="s">
        <v>199</v>
      </c>
      <c r="D129" s="129">
        <v>225</v>
      </c>
      <c r="E129" s="261">
        <v>438.42666666666668</v>
      </c>
      <c r="F129" s="128">
        <v>38</v>
      </c>
      <c r="G129" s="261">
        <v>0</v>
      </c>
      <c r="H129" s="128">
        <v>65</v>
      </c>
      <c r="I129" s="261">
        <v>572.89230769230767</v>
      </c>
      <c r="J129" s="128">
        <v>122</v>
      </c>
      <c r="K129" s="261">
        <v>503.34426229508199</v>
      </c>
      <c r="L129" s="128">
        <v>11</v>
      </c>
      <c r="M129" s="261">
        <v>0</v>
      </c>
      <c r="N129" s="128">
        <v>19</v>
      </c>
      <c r="O129" s="261">
        <v>0</v>
      </c>
      <c r="Q129" s="263">
        <v>16.264004982525762</v>
      </c>
      <c r="R129"/>
    </row>
    <row r="130" spans="1:36" ht="15.75" thickTop="1" x14ac:dyDescent="0.25"/>
    <row r="133" spans="1:36" ht="30" customHeight="1" x14ac:dyDescent="0.25">
      <c r="A133" s="307" t="s">
        <v>35</v>
      </c>
      <c r="B133" s="310" t="s">
        <v>45</v>
      </c>
      <c r="C133" s="311"/>
      <c r="D133" s="312" t="s">
        <v>47</v>
      </c>
      <c r="E133" s="306"/>
      <c r="F133" s="313" t="s">
        <v>51</v>
      </c>
      <c r="G133" s="314"/>
      <c r="H133" s="313" t="s">
        <v>53</v>
      </c>
      <c r="I133" s="314"/>
      <c r="J133" s="313" t="s">
        <v>105</v>
      </c>
      <c r="K133" s="314"/>
      <c r="L133" s="305" t="s">
        <v>49</v>
      </c>
      <c r="M133" s="306"/>
      <c r="N133" s="305" t="s">
        <v>184</v>
      </c>
      <c r="O133" s="306"/>
      <c r="Q133" s="221" t="s">
        <v>250</v>
      </c>
      <c r="V133" s="57" t="s">
        <v>112</v>
      </c>
      <c r="W133" s="183" t="s">
        <v>113</v>
      </c>
      <c r="Y133" s="20"/>
      <c r="AA133" s="4"/>
    </row>
    <row r="134" spans="1:36" ht="30" x14ac:dyDescent="0.25">
      <c r="A134" s="309"/>
      <c r="B134" s="127" t="s">
        <v>46</v>
      </c>
      <c r="C134" s="172" t="s">
        <v>220</v>
      </c>
      <c r="D134" s="173" t="s">
        <v>46</v>
      </c>
      <c r="E134" s="174" t="s">
        <v>220</v>
      </c>
      <c r="F134" s="175" t="s">
        <v>46</v>
      </c>
      <c r="G134" s="176" t="s">
        <v>220</v>
      </c>
      <c r="H134" s="175" t="s">
        <v>46</v>
      </c>
      <c r="I134" s="176" t="s">
        <v>220</v>
      </c>
      <c r="J134" s="175" t="s">
        <v>46</v>
      </c>
      <c r="K134" s="176" t="s">
        <v>220</v>
      </c>
      <c r="L134" s="177" t="s">
        <v>46</v>
      </c>
      <c r="M134" s="174" t="s">
        <v>220</v>
      </c>
      <c r="N134" s="177" t="s">
        <v>46</v>
      </c>
      <c r="O134" s="174" t="s">
        <v>220</v>
      </c>
      <c r="Q134" s="220" t="s">
        <v>249</v>
      </c>
      <c r="V134" s="59"/>
      <c r="W134" s="59"/>
      <c r="X134" s="21"/>
      <c r="Y134" s="21"/>
      <c r="AC134" s="184"/>
      <c r="AD134" s="184"/>
      <c r="AE134" s="300"/>
      <c r="AF134" s="300"/>
      <c r="AG134" s="184"/>
      <c r="AH134" s="184"/>
      <c r="AI134" s="184"/>
      <c r="AJ134" s="184"/>
    </row>
    <row r="135" spans="1:36" x14ac:dyDescent="0.25">
      <c r="A135" s="39" t="s">
        <v>212</v>
      </c>
      <c r="B135" s="125">
        <v>0</v>
      </c>
      <c r="C135" s="222" t="s">
        <v>199</v>
      </c>
      <c r="D135" s="126">
        <v>0</v>
      </c>
      <c r="E135" s="260">
        <v>0</v>
      </c>
      <c r="F135" s="125">
        <v>0</v>
      </c>
      <c r="G135" s="260">
        <v>0</v>
      </c>
      <c r="H135" s="125">
        <v>0</v>
      </c>
      <c r="I135" s="260">
        <v>0</v>
      </c>
      <c r="J135" s="125">
        <v>0</v>
      </c>
      <c r="K135" s="260">
        <v>0</v>
      </c>
      <c r="L135" s="125">
        <v>0</v>
      </c>
      <c r="M135" s="260">
        <v>0</v>
      </c>
      <c r="N135" s="125">
        <v>0</v>
      </c>
      <c r="O135" s="260">
        <v>0</v>
      </c>
      <c r="Q135" s="262">
        <v>0</v>
      </c>
    </row>
    <row r="136" spans="1:36" x14ac:dyDescent="0.25">
      <c r="A136" s="39" t="s" vm="1">
        <v>2</v>
      </c>
      <c r="B136" s="125" t="s">
        <v>290</v>
      </c>
      <c r="C136" s="222" t="s">
        <v>290</v>
      </c>
      <c r="D136" s="126" t="s">
        <v>290</v>
      </c>
      <c r="E136" s="260" t="s">
        <v>290</v>
      </c>
      <c r="F136" s="125" t="s">
        <v>290</v>
      </c>
      <c r="G136" s="260" t="s">
        <v>290</v>
      </c>
      <c r="H136" s="125" t="s">
        <v>290</v>
      </c>
      <c r="I136" s="260" t="s">
        <v>290</v>
      </c>
      <c r="J136" s="125" t="s">
        <v>290</v>
      </c>
      <c r="K136" s="260" t="s">
        <v>290</v>
      </c>
      <c r="L136" s="125" t="s">
        <v>290</v>
      </c>
      <c r="M136" s="260" t="s">
        <v>290</v>
      </c>
      <c r="N136" s="125" t="s">
        <v>290</v>
      </c>
      <c r="O136" s="260" t="s">
        <v>290</v>
      </c>
      <c r="Q136" s="262" t="s">
        <v>290</v>
      </c>
    </row>
    <row r="137" spans="1:36" x14ac:dyDescent="0.25">
      <c r="A137" s="39" t="s" vm="2">
        <v>3</v>
      </c>
      <c r="B137" s="125" t="s">
        <v>290</v>
      </c>
      <c r="C137" s="222" t="s">
        <v>290</v>
      </c>
      <c r="D137" s="126" t="s">
        <v>290</v>
      </c>
      <c r="E137" s="260" t="s">
        <v>290</v>
      </c>
      <c r="F137" s="125" t="s">
        <v>290</v>
      </c>
      <c r="G137" s="260" t="s">
        <v>290</v>
      </c>
      <c r="H137" s="125" t="s">
        <v>290</v>
      </c>
      <c r="I137" s="260" t="s">
        <v>290</v>
      </c>
      <c r="J137" s="125" t="s">
        <v>290</v>
      </c>
      <c r="K137" s="260" t="s">
        <v>290</v>
      </c>
      <c r="L137" s="125" t="s">
        <v>290</v>
      </c>
      <c r="M137" s="260" t="s">
        <v>290</v>
      </c>
      <c r="N137" s="125" t="s">
        <v>290</v>
      </c>
      <c r="O137" s="260" t="s">
        <v>290</v>
      </c>
      <c r="Q137" s="262" t="s">
        <v>290</v>
      </c>
    </row>
    <row r="138" spans="1:36" x14ac:dyDescent="0.25">
      <c r="A138" s="39" t="s">
        <v>282</v>
      </c>
      <c r="B138" s="125">
        <v>2</v>
      </c>
      <c r="C138" s="222" t="s">
        <v>199</v>
      </c>
      <c r="D138" s="126">
        <v>2</v>
      </c>
      <c r="E138" s="260">
        <v>1500</v>
      </c>
      <c r="F138" s="125">
        <v>0</v>
      </c>
      <c r="G138" s="260">
        <v>0</v>
      </c>
      <c r="H138" s="125">
        <v>0</v>
      </c>
      <c r="I138" s="260">
        <v>0</v>
      </c>
      <c r="J138" s="125">
        <v>2</v>
      </c>
      <c r="K138" s="260">
        <v>1500</v>
      </c>
      <c r="L138" s="125">
        <v>0</v>
      </c>
      <c r="M138" s="260">
        <v>0</v>
      </c>
      <c r="N138" s="125">
        <v>0</v>
      </c>
      <c r="O138" s="260">
        <v>0</v>
      </c>
      <c r="Q138" s="262">
        <v>3.7984179589201101</v>
      </c>
    </row>
    <row r="139" spans="1:36" x14ac:dyDescent="0.25">
      <c r="A139" s="39" t="s">
        <v>207</v>
      </c>
      <c r="B139" s="125" t="s">
        <v>208</v>
      </c>
      <c r="C139" s="222" t="s">
        <v>208</v>
      </c>
      <c r="D139" s="126" t="s">
        <v>208</v>
      </c>
      <c r="E139" s="260" t="s">
        <v>208</v>
      </c>
      <c r="F139" s="125" t="s">
        <v>208</v>
      </c>
      <c r="G139" s="260" t="s">
        <v>208</v>
      </c>
      <c r="H139" s="125" t="s">
        <v>208</v>
      </c>
      <c r="I139" s="260" t="s">
        <v>208</v>
      </c>
      <c r="J139" s="125" t="s">
        <v>208</v>
      </c>
      <c r="K139" s="260" t="s">
        <v>208</v>
      </c>
      <c r="L139" s="125" t="s">
        <v>208</v>
      </c>
      <c r="M139" s="260" t="s">
        <v>208</v>
      </c>
      <c r="N139" s="125" t="s">
        <v>208</v>
      </c>
      <c r="O139" s="260" t="s">
        <v>208</v>
      </c>
      <c r="Q139" s="262" t="s">
        <v>208</v>
      </c>
    </row>
    <row r="140" spans="1:36" x14ac:dyDescent="0.25">
      <c r="A140" s="39" t="s" vm="4">
        <v>5</v>
      </c>
      <c r="B140" s="125" t="s">
        <v>290</v>
      </c>
      <c r="C140" s="222" t="s">
        <v>290</v>
      </c>
      <c r="D140" s="126" t="s">
        <v>290</v>
      </c>
      <c r="E140" s="260" t="s">
        <v>290</v>
      </c>
      <c r="F140" s="125" t="s">
        <v>290</v>
      </c>
      <c r="G140" s="260" t="s">
        <v>290</v>
      </c>
      <c r="H140" s="125" t="s">
        <v>290</v>
      </c>
      <c r="I140" s="260" t="s">
        <v>290</v>
      </c>
      <c r="J140" s="125" t="s">
        <v>290</v>
      </c>
      <c r="K140" s="260" t="s">
        <v>290</v>
      </c>
      <c r="L140" s="125" t="s">
        <v>290</v>
      </c>
      <c r="M140" s="260" t="s">
        <v>290</v>
      </c>
      <c r="N140" s="125" t="s">
        <v>290</v>
      </c>
      <c r="O140" s="260" t="s">
        <v>290</v>
      </c>
      <c r="Q140" s="262" t="s">
        <v>290</v>
      </c>
    </row>
    <row r="141" spans="1:36" x14ac:dyDescent="0.25">
      <c r="A141" s="39" t="s" vm="5">
        <v>6</v>
      </c>
      <c r="B141" s="125" t="s">
        <v>290</v>
      </c>
      <c r="C141" s="222" t="s">
        <v>290</v>
      </c>
      <c r="D141" s="126" t="s">
        <v>290</v>
      </c>
      <c r="E141" s="260" t="s">
        <v>290</v>
      </c>
      <c r="F141" s="125" t="s">
        <v>290</v>
      </c>
      <c r="G141" s="260" t="s">
        <v>290</v>
      </c>
      <c r="H141" s="125" t="s">
        <v>290</v>
      </c>
      <c r="I141" s="260" t="s">
        <v>290</v>
      </c>
      <c r="J141" s="125" t="s">
        <v>290</v>
      </c>
      <c r="K141" s="260" t="s">
        <v>290</v>
      </c>
      <c r="L141" s="125" t="s">
        <v>290</v>
      </c>
      <c r="M141" s="260" t="s">
        <v>290</v>
      </c>
      <c r="N141" s="125" t="s">
        <v>290</v>
      </c>
      <c r="O141" s="260" t="s">
        <v>290</v>
      </c>
      <c r="Q141" s="262" t="s">
        <v>290</v>
      </c>
    </row>
    <row r="142" spans="1:36" x14ac:dyDescent="0.25">
      <c r="A142" s="39" t="s" vm="6">
        <v>7</v>
      </c>
      <c r="B142" s="125">
        <v>22</v>
      </c>
      <c r="C142" s="222" t="s">
        <v>199</v>
      </c>
      <c r="D142" s="126">
        <v>20</v>
      </c>
      <c r="E142" s="260">
        <v>1370.55</v>
      </c>
      <c r="F142" s="125">
        <v>6</v>
      </c>
      <c r="G142" s="260">
        <v>0</v>
      </c>
      <c r="H142" s="125">
        <v>0</v>
      </c>
      <c r="I142" s="260">
        <v>0</v>
      </c>
      <c r="J142" s="125">
        <v>14</v>
      </c>
      <c r="K142" s="260">
        <v>1957.9285714285713</v>
      </c>
      <c r="L142" s="125">
        <v>1</v>
      </c>
      <c r="M142" s="260">
        <v>0</v>
      </c>
      <c r="N142" s="125">
        <v>1</v>
      </c>
      <c r="O142" s="260">
        <v>0</v>
      </c>
      <c r="Q142" s="262">
        <v>11.972821694752911</v>
      </c>
    </row>
    <row r="143" spans="1:36" x14ac:dyDescent="0.25">
      <c r="A143" s="39" t="s" vm="7">
        <v>8</v>
      </c>
      <c r="B143" s="125" t="s">
        <v>290</v>
      </c>
      <c r="C143" s="222" t="s">
        <v>290</v>
      </c>
      <c r="D143" s="126" t="s">
        <v>290</v>
      </c>
      <c r="E143" s="260" t="s">
        <v>290</v>
      </c>
      <c r="F143" s="125" t="s">
        <v>290</v>
      </c>
      <c r="G143" s="260" t="s">
        <v>290</v>
      </c>
      <c r="H143" s="125" t="s">
        <v>290</v>
      </c>
      <c r="I143" s="260" t="s">
        <v>290</v>
      </c>
      <c r="J143" s="125" t="s">
        <v>290</v>
      </c>
      <c r="K143" s="260" t="s">
        <v>290</v>
      </c>
      <c r="L143" s="125" t="s">
        <v>290</v>
      </c>
      <c r="M143" s="260" t="s">
        <v>290</v>
      </c>
      <c r="N143" s="125" t="s">
        <v>290</v>
      </c>
      <c r="O143" s="260" t="s">
        <v>290</v>
      </c>
      <c r="Q143" s="262" t="s">
        <v>290</v>
      </c>
    </row>
    <row r="144" spans="1:36" x14ac:dyDescent="0.25">
      <c r="A144" s="39" t="s">
        <v>213</v>
      </c>
      <c r="B144" s="125" t="s">
        <v>290</v>
      </c>
      <c r="C144" s="222" t="s">
        <v>290</v>
      </c>
      <c r="D144" s="126" t="s">
        <v>290</v>
      </c>
      <c r="E144" s="260" t="s">
        <v>290</v>
      </c>
      <c r="F144" s="125" t="s">
        <v>290</v>
      </c>
      <c r="G144" s="260" t="s">
        <v>290</v>
      </c>
      <c r="H144" s="125" t="s">
        <v>290</v>
      </c>
      <c r="I144" s="260" t="s">
        <v>290</v>
      </c>
      <c r="J144" s="125" t="s">
        <v>290</v>
      </c>
      <c r="K144" s="260" t="s">
        <v>290</v>
      </c>
      <c r="L144" s="125" t="s">
        <v>290</v>
      </c>
      <c r="M144" s="260" t="s">
        <v>290</v>
      </c>
      <c r="N144" s="125" t="s">
        <v>290</v>
      </c>
      <c r="O144" s="260" t="s">
        <v>290</v>
      </c>
      <c r="Q144" s="262" t="s">
        <v>290</v>
      </c>
    </row>
    <row r="145" spans="1:36" x14ac:dyDescent="0.25">
      <c r="A145" s="39" t="s" vm="8">
        <v>9</v>
      </c>
      <c r="B145" s="125" t="s">
        <v>208</v>
      </c>
      <c r="C145" s="222" t="s">
        <v>208</v>
      </c>
      <c r="D145" s="126" t="s">
        <v>208</v>
      </c>
      <c r="E145" s="260" t="s">
        <v>208</v>
      </c>
      <c r="F145" s="125" t="s">
        <v>208</v>
      </c>
      <c r="G145" s="260" t="s">
        <v>208</v>
      </c>
      <c r="H145" s="125" t="s">
        <v>208</v>
      </c>
      <c r="I145" s="260" t="s">
        <v>208</v>
      </c>
      <c r="J145" s="125" t="s">
        <v>208</v>
      </c>
      <c r="K145" s="260" t="s">
        <v>208</v>
      </c>
      <c r="L145" s="125" t="s">
        <v>208</v>
      </c>
      <c r="M145" s="260" t="s">
        <v>208</v>
      </c>
      <c r="N145" s="125" t="s">
        <v>208</v>
      </c>
      <c r="O145" s="260" t="s">
        <v>208</v>
      </c>
      <c r="Q145" s="262" t="s">
        <v>208</v>
      </c>
    </row>
    <row r="146" spans="1:36" x14ac:dyDescent="0.25">
      <c r="A146" s="39" t="s" vm="9">
        <v>10</v>
      </c>
      <c r="B146" s="125" t="s">
        <v>290</v>
      </c>
      <c r="C146" s="222" t="s">
        <v>290</v>
      </c>
      <c r="D146" s="126" t="s">
        <v>290</v>
      </c>
      <c r="E146" s="260" t="s">
        <v>290</v>
      </c>
      <c r="F146" s="125" t="s">
        <v>290</v>
      </c>
      <c r="G146" s="260" t="s">
        <v>290</v>
      </c>
      <c r="H146" s="125" t="s">
        <v>290</v>
      </c>
      <c r="I146" s="260" t="s">
        <v>290</v>
      </c>
      <c r="J146" s="125" t="s">
        <v>290</v>
      </c>
      <c r="K146" s="260" t="s">
        <v>290</v>
      </c>
      <c r="L146" s="125" t="s">
        <v>290</v>
      </c>
      <c r="M146" s="260" t="s">
        <v>290</v>
      </c>
      <c r="N146" s="125" t="s">
        <v>290</v>
      </c>
      <c r="O146" s="260" t="s">
        <v>290</v>
      </c>
      <c r="Q146" s="262" t="s">
        <v>290</v>
      </c>
    </row>
    <row r="147" spans="1:36" x14ac:dyDescent="0.25">
      <c r="A147" s="39" t="s" vm="10">
        <v>11</v>
      </c>
      <c r="B147" s="125">
        <v>0</v>
      </c>
      <c r="C147" s="222" t="s">
        <v>199</v>
      </c>
      <c r="D147" s="126">
        <v>0</v>
      </c>
      <c r="E147" s="260">
        <v>0</v>
      </c>
      <c r="F147" s="125">
        <v>0</v>
      </c>
      <c r="G147" s="260">
        <v>0</v>
      </c>
      <c r="H147" s="125">
        <v>0</v>
      </c>
      <c r="I147" s="260">
        <v>0</v>
      </c>
      <c r="J147" s="125">
        <v>0</v>
      </c>
      <c r="K147" s="260">
        <v>0</v>
      </c>
      <c r="L147" s="125">
        <v>0</v>
      </c>
      <c r="M147" s="260">
        <v>0</v>
      </c>
      <c r="N147" s="125">
        <v>0</v>
      </c>
      <c r="O147" s="260">
        <v>0</v>
      </c>
      <c r="Q147" s="262">
        <v>0</v>
      </c>
    </row>
    <row r="148" spans="1:36" x14ac:dyDescent="0.25">
      <c r="A148" s="39" t="s" vm="11">
        <v>12</v>
      </c>
      <c r="B148" s="125">
        <v>0</v>
      </c>
      <c r="C148" s="222" t="s">
        <v>199</v>
      </c>
      <c r="D148" s="126">
        <v>0</v>
      </c>
      <c r="E148" s="260">
        <v>0</v>
      </c>
      <c r="F148" s="125">
        <v>0</v>
      </c>
      <c r="G148" s="260">
        <v>0</v>
      </c>
      <c r="H148" s="125">
        <v>0</v>
      </c>
      <c r="I148" s="260">
        <v>0</v>
      </c>
      <c r="J148" s="125">
        <v>0</v>
      </c>
      <c r="K148" s="260">
        <v>0</v>
      </c>
      <c r="L148" s="125">
        <v>0</v>
      </c>
      <c r="M148" s="260">
        <v>0</v>
      </c>
      <c r="N148" s="125">
        <v>0</v>
      </c>
      <c r="O148" s="260">
        <v>0</v>
      </c>
      <c r="Q148" s="262">
        <v>0</v>
      </c>
    </row>
    <row r="149" spans="1:36" x14ac:dyDescent="0.25">
      <c r="A149" s="39" t="s" vm="13">
        <v>14</v>
      </c>
      <c r="B149" s="125" t="s">
        <v>290</v>
      </c>
      <c r="C149" s="222" t="s">
        <v>290</v>
      </c>
      <c r="D149" s="126" t="s">
        <v>290</v>
      </c>
      <c r="E149" s="260" t="s">
        <v>290</v>
      </c>
      <c r="F149" s="125" t="s">
        <v>290</v>
      </c>
      <c r="G149" s="260" t="s">
        <v>290</v>
      </c>
      <c r="H149" s="125" t="s">
        <v>290</v>
      </c>
      <c r="I149" s="260" t="s">
        <v>290</v>
      </c>
      <c r="J149" s="125" t="s">
        <v>290</v>
      </c>
      <c r="K149" s="260" t="s">
        <v>290</v>
      </c>
      <c r="L149" s="125" t="s">
        <v>290</v>
      </c>
      <c r="M149" s="260" t="s">
        <v>290</v>
      </c>
      <c r="N149" s="125" t="s">
        <v>290</v>
      </c>
      <c r="O149" s="260" t="s">
        <v>290</v>
      </c>
      <c r="Q149" s="262" t="s">
        <v>290</v>
      </c>
    </row>
    <row r="150" spans="1:36" x14ac:dyDescent="0.25">
      <c r="A150" s="39" t="s" vm="14">
        <v>15</v>
      </c>
      <c r="B150" s="125">
        <v>2</v>
      </c>
      <c r="C150" s="222" t="s">
        <v>199</v>
      </c>
      <c r="D150" s="126">
        <v>1</v>
      </c>
      <c r="E150" s="260">
        <v>0</v>
      </c>
      <c r="F150" s="125">
        <v>1</v>
      </c>
      <c r="G150" s="260">
        <v>0</v>
      </c>
      <c r="H150" s="125">
        <v>0</v>
      </c>
      <c r="I150" s="260">
        <v>0</v>
      </c>
      <c r="J150" s="125">
        <v>0</v>
      </c>
      <c r="K150" s="260">
        <v>0</v>
      </c>
      <c r="L150" s="125">
        <v>0</v>
      </c>
      <c r="M150" s="260">
        <v>0</v>
      </c>
      <c r="N150" s="125">
        <v>1</v>
      </c>
      <c r="O150" s="260">
        <v>0</v>
      </c>
      <c r="Q150" s="262">
        <v>4.4902953491765922</v>
      </c>
    </row>
    <row r="151" spans="1:36" x14ac:dyDescent="0.25">
      <c r="A151" s="39" t="s" vm="17">
        <v>18</v>
      </c>
      <c r="B151" s="125">
        <v>5</v>
      </c>
      <c r="C151" s="222" t="s">
        <v>199</v>
      </c>
      <c r="D151" s="126">
        <v>4</v>
      </c>
      <c r="E151" s="260">
        <v>3937.5</v>
      </c>
      <c r="F151" s="125">
        <v>1</v>
      </c>
      <c r="G151" s="260">
        <v>0</v>
      </c>
      <c r="H151" s="125">
        <v>1</v>
      </c>
      <c r="I151" s="260">
        <v>0</v>
      </c>
      <c r="J151" s="125">
        <v>2</v>
      </c>
      <c r="K151" s="260">
        <v>7875</v>
      </c>
      <c r="L151" s="125">
        <v>0</v>
      </c>
      <c r="M151" s="260">
        <v>0</v>
      </c>
      <c r="N151" s="125">
        <v>1</v>
      </c>
      <c r="O151" s="260">
        <v>0</v>
      </c>
      <c r="Q151" s="262">
        <v>11.249985937517579</v>
      </c>
    </row>
    <row r="152" spans="1:36" x14ac:dyDescent="0.25">
      <c r="A152" s="39" t="s">
        <v>214</v>
      </c>
      <c r="B152" s="125">
        <v>24</v>
      </c>
      <c r="C152" s="222" t="s">
        <v>199</v>
      </c>
      <c r="D152" s="126">
        <v>18</v>
      </c>
      <c r="E152" s="260">
        <v>1531.3888888888889</v>
      </c>
      <c r="F152" s="125">
        <v>6</v>
      </c>
      <c r="G152" s="260">
        <v>0</v>
      </c>
      <c r="H152" s="125">
        <v>5</v>
      </c>
      <c r="I152" s="260">
        <v>2545.6</v>
      </c>
      <c r="J152" s="125">
        <v>7</v>
      </c>
      <c r="K152" s="260">
        <v>2119.5714285714284</v>
      </c>
      <c r="L152" s="125">
        <v>4</v>
      </c>
      <c r="M152" s="260">
        <v>0</v>
      </c>
      <c r="N152" s="125">
        <v>2</v>
      </c>
      <c r="O152" s="260">
        <v>0</v>
      </c>
      <c r="Q152" s="262">
        <v>8.9295015849865305</v>
      </c>
    </row>
    <row r="153" spans="1:36" x14ac:dyDescent="0.25">
      <c r="A153" s="39" t="s" vm="19">
        <v>20</v>
      </c>
      <c r="B153" s="125">
        <v>3</v>
      </c>
      <c r="C153" s="222" t="s">
        <v>199</v>
      </c>
      <c r="D153" s="126">
        <v>3</v>
      </c>
      <c r="E153" s="260">
        <v>0</v>
      </c>
      <c r="F153" s="125">
        <v>0</v>
      </c>
      <c r="G153" s="260">
        <v>0</v>
      </c>
      <c r="H153" s="125">
        <v>0</v>
      </c>
      <c r="I153" s="260">
        <v>0</v>
      </c>
      <c r="J153" s="125">
        <v>3</v>
      </c>
      <c r="K153" s="260">
        <v>0</v>
      </c>
      <c r="L153" s="125">
        <v>0</v>
      </c>
      <c r="M153" s="260">
        <v>0</v>
      </c>
      <c r="N153" s="125">
        <v>0</v>
      </c>
      <c r="O153" s="260">
        <v>0</v>
      </c>
      <c r="Q153" s="262">
        <v>14.55462837182224</v>
      </c>
    </row>
    <row r="154" spans="1:36" x14ac:dyDescent="0.25">
      <c r="A154" s="39" t="s" vm="20">
        <v>21</v>
      </c>
      <c r="B154" s="125">
        <v>0</v>
      </c>
      <c r="C154" s="222" t="s">
        <v>199</v>
      </c>
      <c r="D154" s="126">
        <v>0</v>
      </c>
      <c r="E154" s="260">
        <v>0</v>
      </c>
      <c r="F154" s="125">
        <v>0</v>
      </c>
      <c r="G154" s="260">
        <v>0</v>
      </c>
      <c r="H154" s="125">
        <v>0</v>
      </c>
      <c r="I154" s="260">
        <v>0</v>
      </c>
      <c r="J154" s="125">
        <v>0</v>
      </c>
      <c r="K154" s="260">
        <v>0</v>
      </c>
      <c r="L154" s="125">
        <v>0</v>
      </c>
      <c r="M154" s="260">
        <v>0</v>
      </c>
      <c r="N154" s="125">
        <v>0</v>
      </c>
      <c r="O154" s="260">
        <v>0</v>
      </c>
      <c r="Q154" s="262">
        <v>0</v>
      </c>
    </row>
    <row r="155" spans="1:36" s="86" customFormat="1" ht="15.75" thickBot="1" x14ac:dyDescent="0.3">
      <c r="A155" s="122" t="s">
        <v>101</v>
      </c>
      <c r="B155" s="128">
        <v>58</v>
      </c>
      <c r="C155" s="223" t="s">
        <v>199</v>
      </c>
      <c r="D155" s="129">
        <v>48</v>
      </c>
      <c r="E155" s="261">
        <v>1535.9583333333333</v>
      </c>
      <c r="F155" s="128">
        <v>14</v>
      </c>
      <c r="G155" s="261">
        <v>0</v>
      </c>
      <c r="H155" s="128">
        <v>6</v>
      </c>
      <c r="I155" s="261">
        <v>2121.3333333333335</v>
      </c>
      <c r="J155" s="128">
        <v>28</v>
      </c>
      <c r="K155" s="261">
        <v>2178.5</v>
      </c>
      <c r="L155" s="128">
        <v>5</v>
      </c>
      <c r="M155" s="261">
        <v>0</v>
      </c>
      <c r="N155" s="128">
        <v>5</v>
      </c>
      <c r="O155" s="261">
        <v>0</v>
      </c>
      <c r="Q155" s="263">
        <v>8.357107864326677</v>
      </c>
      <c r="R155"/>
    </row>
    <row r="156" spans="1:36" ht="15.75" thickTop="1" x14ac:dyDescent="0.25"/>
    <row r="159" spans="1:36" ht="30" customHeight="1" x14ac:dyDescent="0.25">
      <c r="A159" s="307" t="s">
        <v>36</v>
      </c>
      <c r="B159" s="310" t="s">
        <v>45</v>
      </c>
      <c r="C159" s="311"/>
      <c r="D159" s="312" t="s">
        <v>47</v>
      </c>
      <c r="E159" s="306"/>
      <c r="F159" s="313" t="s">
        <v>51</v>
      </c>
      <c r="G159" s="314"/>
      <c r="H159" s="313" t="s">
        <v>53</v>
      </c>
      <c r="I159" s="314"/>
      <c r="J159" s="313" t="s">
        <v>105</v>
      </c>
      <c r="K159" s="314"/>
      <c r="L159" s="305" t="s">
        <v>49</v>
      </c>
      <c r="M159" s="306"/>
      <c r="N159" s="305" t="s">
        <v>184</v>
      </c>
      <c r="O159" s="306"/>
      <c r="Q159" s="221" t="s">
        <v>250</v>
      </c>
      <c r="V159" s="57" t="s">
        <v>112</v>
      </c>
      <c r="W159" s="183" t="s">
        <v>113</v>
      </c>
      <c r="Y159" s="20"/>
      <c r="AA159" s="4"/>
    </row>
    <row r="160" spans="1:36" ht="30" x14ac:dyDescent="0.25">
      <c r="A160" s="309"/>
      <c r="B160" s="127" t="s">
        <v>46</v>
      </c>
      <c r="C160" s="172" t="s">
        <v>220</v>
      </c>
      <c r="D160" s="173" t="s">
        <v>46</v>
      </c>
      <c r="E160" s="174" t="s">
        <v>220</v>
      </c>
      <c r="F160" s="175" t="s">
        <v>46</v>
      </c>
      <c r="G160" s="176" t="s">
        <v>220</v>
      </c>
      <c r="H160" s="175" t="s">
        <v>46</v>
      </c>
      <c r="I160" s="176" t="s">
        <v>220</v>
      </c>
      <c r="J160" s="175" t="s">
        <v>46</v>
      </c>
      <c r="K160" s="176" t="s">
        <v>220</v>
      </c>
      <c r="L160" s="177" t="s">
        <v>46</v>
      </c>
      <c r="M160" s="174" t="s">
        <v>220</v>
      </c>
      <c r="N160" s="177" t="s">
        <v>46</v>
      </c>
      <c r="O160" s="174" t="s">
        <v>220</v>
      </c>
      <c r="Q160" s="220" t="s">
        <v>249</v>
      </c>
      <c r="V160" s="59"/>
      <c r="W160" s="59"/>
      <c r="X160" s="21"/>
      <c r="Y160" s="21"/>
      <c r="AC160" s="184"/>
      <c r="AD160" s="184"/>
      <c r="AE160" s="300"/>
      <c r="AF160" s="300"/>
      <c r="AG160" s="184"/>
      <c r="AH160" s="184"/>
      <c r="AI160" s="184"/>
      <c r="AJ160" s="184"/>
    </row>
    <row r="161" spans="1:17" x14ac:dyDescent="0.25">
      <c r="A161" s="39" t="s">
        <v>212</v>
      </c>
      <c r="B161" s="125" t="s">
        <v>290</v>
      </c>
      <c r="C161" s="222" t="s">
        <v>290</v>
      </c>
      <c r="D161" s="126" t="s">
        <v>290</v>
      </c>
      <c r="E161" s="260" t="s">
        <v>290</v>
      </c>
      <c r="F161" s="125" t="s">
        <v>290</v>
      </c>
      <c r="G161" s="260" t="s">
        <v>290</v>
      </c>
      <c r="H161" s="125" t="s">
        <v>290</v>
      </c>
      <c r="I161" s="260" t="s">
        <v>290</v>
      </c>
      <c r="J161" s="125" t="s">
        <v>290</v>
      </c>
      <c r="K161" s="260" t="s">
        <v>290</v>
      </c>
      <c r="L161" s="125" t="s">
        <v>290</v>
      </c>
      <c r="M161" s="260" t="s">
        <v>290</v>
      </c>
      <c r="N161" s="125" t="s">
        <v>290</v>
      </c>
      <c r="O161" s="260" t="s">
        <v>290</v>
      </c>
      <c r="Q161" s="262" t="s">
        <v>290</v>
      </c>
    </row>
    <row r="162" spans="1:17" x14ac:dyDescent="0.25">
      <c r="A162" s="39" t="s" vm="1">
        <v>2</v>
      </c>
      <c r="B162" s="125">
        <v>0</v>
      </c>
      <c r="C162" s="222" t="s">
        <v>199</v>
      </c>
      <c r="D162" s="126">
        <v>0</v>
      </c>
      <c r="E162" s="260">
        <v>0</v>
      </c>
      <c r="F162" s="125">
        <v>0</v>
      </c>
      <c r="G162" s="260">
        <v>0</v>
      </c>
      <c r="H162" s="125">
        <v>0</v>
      </c>
      <c r="I162" s="260">
        <v>0</v>
      </c>
      <c r="J162" s="125">
        <v>0</v>
      </c>
      <c r="K162" s="260">
        <v>0</v>
      </c>
      <c r="L162" s="125">
        <v>0</v>
      </c>
      <c r="M162" s="260">
        <v>0</v>
      </c>
      <c r="N162" s="125">
        <v>0</v>
      </c>
      <c r="O162" s="260">
        <v>0</v>
      </c>
      <c r="Q162" s="262">
        <v>0</v>
      </c>
    </row>
    <row r="163" spans="1:17" x14ac:dyDescent="0.25">
      <c r="A163" s="39" t="s" vm="2">
        <v>3</v>
      </c>
      <c r="B163" s="125">
        <v>0</v>
      </c>
      <c r="C163" s="222" t="s">
        <v>199</v>
      </c>
      <c r="D163" s="126">
        <v>0</v>
      </c>
      <c r="E163" s="260">
        <v>0</v>
      </c>
      <c r="F163" s="125">
        <v>0</v>
      </c>
      <c r="G163" s="260">
        <v>0</v>
      </c>
      <c r="H163" s="125">
        <v>0</v>
      </c>
      <c r="I163" s="260">
        <v>0</v>
      </c>
      <c r="J163" s="125">
        <v>0</v>
      </c>
      <c r="K163" s="260">
        <v>0</v>
      </c>
      <c r="L163" s="125">
        <v>0</v>
      </c>
      <c r="M163" s="260">
        <v>0</v>
      </c>
      <c r="N163" s="125">
        <v>0</v>
      </c>
      <c r="O163" s="260">
        <v>0</v>
      </c>
      <c r="Q163" s="262">
        <v>0</v>
      </c>
    </row>
    <row r="164" spans="1:17" x14ac:dyDescent="0.25">
      <c r="A164" s="39" t="s">
        <v>282</v>
      </c>
      <c r="B164" s="125">
        <v>3</v>
      </c>
      <c r="C164" s="222" t="s">
        <v>199</v>
      </c>
      <c r="D164" s="126">
        <v>3</v>
      </c>
      <c r="E164" s="260">
        <v>0</v>
      </c>
      <c r="F164" s="125">
        <v>2</v>
      </c>
      <c r="G164" s="260">
        <v>0</v>
      </c>
      <c r="H164" s="125">
        <v>0</v>
      </c>
      <c r="I164" s="260">
        <v>0</v>
      </c>
      <c r="J164" s="125">
        <v>1</v>
      </c>
      <c r="K164" s="260">
        <v>0</v>
      </c>
      <c r="L164" s="125">
        <v>0</v>
      </c>
      <c r="M164" s="260">
        <v>0</v>
      </c>
      <c r="N164" s="125">
        <v>0</v>
      </c>
      <c r="O164" s="260">
        <v>0</v>
      </c>
      <c r="Q164" s="262">
        <v>10.725202438196021</v>
      </c>
    </row>
    <row r="165" spans="1:17" x14ac:dyDescent="0.25">
      <c r="A165" s="39" t="s">
        <v>207</v>
      </c>
      <c r="B165" s="125" t="s">
        <v>208</v>
      </c>
      <c r="C165" s="222" t="s">
        <v>208</v>
      </c>
      <c r="D165" s="126" t="s">
        <v>208</v>
      </c>
      <c r="E165" s="260" t="s">
        <v>208</v>
      </c>
      <c r="F165" s="125" t="s">
        <v>208</v>
      </c>
      <c r="G165" s="260" t="s">
        <v>208</v>
      </c>
      <c r="H165" s="125" t="s">
        <v>208</v>
      </c>
      <c r="I165" s="260" t="s">
        <v>208</v>
      </c>
      <c r="J165" s="125" t="s">
        <v>208</v>
      </c>
      <c r="K165" s="260" t="s">
        <v>208</v>
      </c>
      <c r="L165" s="125" t="s">
        <v>208</v>
      </c>
      <c r="M165" s="260" t="s">
        <v>208</v>
      </c>
      <c r="N165" s="125" t="s">
        <v>208</v>
      </c>
      <c r="O165" s="260" t="s">
        <v>208</v>
      </c>
      <c r="Q165" s="262" t="s">
        <v>208</v>
      </c>
    </row>
    <row r="166" spans="1:17" x14ac:dyDescent="0.25">
      <c r="A166" s="39" t="s" vm="4">
        <v>5</v>
      </c>
      <c r="B166" s="125">
        <v>22</v>
      </c>
      <c r="C166" s="222" t="s">
        <v>199</v>
      </c>
      <c r="D166" s="126">
        <v>20</v>
      </c>
      <c r="E166" s="260">
        <v>1038.45</v>
      </c>
      <c r="F166" s="125">
        <v>0</v>
      </c>
      <c r="G166" s="260">
        <v>0</v>
      </c>
      <c r="H166" s="125">
        <v>7</v>
      </c>
      <c r="I166" s="260">
        <v>1427</v>
      </c>
      <c r="J166" s="125">
        <v>13</v>
      </c>
      <c r="K166" s="260">
        <v>829.23076923076928</v>
      </c>
      <c r="L166" s="125">
        <v>0</v>
      </c>
      <c r="M166" s="260">
        <v>0</v>
      </c>
      <c r="N166" s="125">
        <v>2</v>
      </c>
      <c r="O166" s="260">
        <v>0</v>
      </c>
      <c r="Q166" s="262">
        <v>39.285363523539971</v>
      </c>
    </row>
    <row r="167" spans="1:17" x14ac:dyDescent="0.25">
      <c r="A167" s="39" t="s" vm="5">
        <v>6</v>
      </c>
      <c r="B167" s="125">
        <v>0</v>
      </c>
      <c r="C167" s="222" t="s">
        <v>199</v>
      </c>
      <c r="D167" s="126">
        <v>0</v>
      </c>
      <c r="E167" s="260">
        <v>0</v>
      </c>
      <c r="F167" s="125">
        <v>0</v>
      </c>
      <c r="G167" s="260">
        <v>0</v>
      </c>
      <c r="H167" s="125">
        <v>0</v>
      </c>
      <c r="I167" s="260">
        <v>0</v>
      </c>
      <c r="J167" s="125">
        <v>0</v>
      </c>
      <c r="K167" s="260">
        <v>0</v>
      </c>
      <c r="L167" s="125">
        <v>0</v>
      </c>
      <c r="M167" s="260">
        <v>0</v>
      </c>
      <c r="N167" s="125">
        <v>0</v>
      </c>
      <c r="O167" s="260">
        <v>0</v>
      </c>
      <c r="Q167" s="262">
        <v>0</v>
      </c>
    </row>
    <row r="168" spans="1:17" x14ac:dyDescent="0.25">
      <c r="A168" s="39" t="s" vm="6">
        <v>7</v>
      </c>
      <c r="B168" s="125" t="s">
        <v>208</v>
      </c>
      <c r="C168" s="222" t="s">
        <v>208</v>
      </c>
      <c r="D168" s="126" t="s">
        <v>208</v>
      </c>
      <c r="E168" s="260" t="s">
        <v>208</v>
      </c>
      <c r="F168" s="125" t="s">
        <v>208</v>
      </c>
      <c r="G168" s="260" t="s">
        <v>208</v>
      </c>
      <c r="H168" s="125" t="s">
        <v>208</v>
      </c>
      <c r="I168" s="260" t="s">
        <v>208</v>
      </c>
      <c r="J168" s="125" t="s">
        <v>208</v>
      </c>
      <c r="K168" s="260" t="s">
        <v>208</v>
      </c>
      <c r="L168" s="125" t="s">
        <v>208</v>
      </c>
      <c r="M168" s="260" t="s">
        <v>208</v>
      </c>
      <c r="N168" s="125" t="s">
        <v>208</v>
      </c>
      <c r="O168" s="260" t="s">
        <v>208</v>
      </c>
      <c r="Q168" s="262" t="s">
        <v>208</v>
      </c>
    </row>
    <row r="169" spans="1:17" x14ac:dyDescent="0.25">
      <c r="A169" s="39" t="s" vm="7">
        <v>8</v>
      </c>
      <c r="B169" s="125">
        <v>13</v>
      </c>
      <c r="C169" s="222" t="s">
        <v>199</v>
      </c>
      <c r="D169" s="126">
        <v>13</v>
      </c>
      <c r="E169" s="260">
        <v>1644.8461538461538</v>
      </c>
      <c r="F169" s="125">
        <v>4</v>
      </c>
      <c r="G169" s="260">
        <v>0</v>
      </c>
      <c r="H169" s="125">
        <v>3</v>
      </c>
      <c r="I169" s="260">
        <v>5833.333333333333</v>
      </c>
      <c r="J169" s="125">
        <v>6</v>
      </c>
      <c r="K169" s="260">
        <v>647.16666666666663</v>
      </c>
      <c r="L169" s="125">
        <v>0</v>
      </c>
      <c r="M169" s="260">
        <v>0</v>
      </c>
      <c r="N169" s="125">
        <v>0</v>
      </c>
      <c r="O169" s="260">
        <v>0</v>
      </c>
      <c r="Q169" s="262">
        <v>4.7691458276394005</v>
      </c>
    </row>
    <row r="170" spans="1:17" x14ac:dyDescent="0.25">
      <c r="A170" s="39" t="s">
        <v>213</v>
      </c>
      <c r="B170" s="125" t="s">
        <v>290</v>
      </c>
      <c r="C170" s="222" t="s">
        <v>290</v>
      </c>
      <c r="D170" s="126" t="s">
        <v>290</v>
      </c>
      <c r="E170" s="260" t="s">
        <v>290</v>
      </c>
      <c r="F170" s="125" t="s">
        <v>290</v>
      </c>
      <c r="G170" s="260" t="s">
        <v>290</v>
      </c>
      <c r="H170" s="125" t="s">
        <v>290</v>
      </c>
      <c r="I170" s="260" t="s">
        <v>290</v>
      </c>
      <c r="J170" s="125" t="s">
        <v>290</v>
      </c>
      <c r="K170" s="260" t="s">
        <v>290</v>
      </c>
      <c r="L170" s="125" t="s">
        <v>290</v>
      </c>
      <c r="M170" s="260" t="s">
        <v>290</v>
      </c>
      <c r="N170" s="125" t="s">
        <v>290</v>
      </c>
      <c r="O170" s="260" t="s">
        <v>290</v>
      </c>
      <c r="Q170" s="262" t="s">
        <v>290</v>
      </c>
    </row>
    <row r="171" spans="1:17" x14ac:dyDescent="0.25">
      <c r="A171" s="39" t="s" vm="8">
        <v>9</v>
      </c>
      <c r="B171" s="125" t="s">
        <v>208</v>
      </c>
      <c r="C171" s="222" t="s">
        <v>208</v>
      </c>
      <c r="D171" s="126" t="s">
        <v>208</v>
      </c>
      <c r="E171" s="260" t="s">
        <v>208</v>
      </c>
      <c r="F171" s="125" t="s">
        <v>208</v>
      </c>
      <c r="G171" s="260" t="s">
        <v>208</v>
      </c>
      <c r="H171" s="125" t="s">
        <v>208</v>
      </c>
      <c r="I171" s="260" t="s">
        <v>208</v>
      </c>
      <c r="J171" s="125" t="s">
        <v>208</v>
      </c>
      <c r="K171" s="260" t="s">
        <v>208</v>
      </c>
      <c r="L171" s="125" t="s">
        <v>208</v>
      </c>
      <c r="M171" s="260" t="s">
        <v>208</v>
      </c>
      <c r="N171" s="125" t="s">
        <v>208</v>
      </c>
      <c r="O171" s="260" t="s">
        <v>208</v>
      </c>
      <c r="Q171" s="262" t="s">
        <v>208</v>
      </c>
    </row>
    <row r="172" spans="1:17" x14ac:dyDescent="0.25">
      <c r="A172" s="39" t="s" vm="9">
        <v>10</v>
      </c>
      <c r="B172" s="125" t="s">
        <v>208</v>
      </c>
      <c r="C172" s="222" t="s">
        <v>208</v>
      </c>
      <c r="D172" s="126" t="s">
        <v>208</v>
      </c>
      <c r="E172" s="260" t="s">
        <v>208</v>
      </c>
      <c r="F172" s="125" t="s">
        <v>208</v>
      </c>
      <c r="G172" s="260" t="s">
        <v>208</v>
      </c>
      <c r="H172" s="125" t="s">
        <v>208</v>
      </c>
      <c r="I172" s="260" t="s">
        <v>208</v>
      </c>
      <c r="J172" s="125" t="s">
        <v>208</v>
      </c>
      <c r="K172" s="260" t="s">
        <v>208</v>
      </c>
      <c r="L172" s="125" t="s">
        <v>208</v>
      </c>
      <c r="M172" s="260" t="s">
        <v>208</v>
      </c>
      <c r="N172" s="125" t="s">
        <v>208</v>
      </c>
      <c r="O172" s="260" t="s">
        <v>208</v>
      </c>
      <c r="Q172" s="262" t="s">
        <v>208</v>
      </c>
    </row>
    <row r="173" spans="1:17" x14ac:dyDescent="0.25">
      <c r="A173" s="39" t="s" vm="10">
        <v>11</v>
      </c>
      <c r="B173" s="125">
        <v>0</v>
      </c>
      <c r="C173" s="222" t="s">
        <v>199</v>
      </c>
      <c r="D173" s="126">
        <v>0</v>
      </c>
      <c r="E173" s="260">
        <v>0</v>
      </c>
      <c r="F173" s="125">
        <v>0</v>
      </c>
      <c r="G173" s="260">
        <v>0</v>
      </c>
      <c r="H173" s="125">
        <v>0</v>
      </c>
      <c r="I173" s="260">
        <v>0</v>
      </c>
      <c r="J173" s="125">
        <v>0</v>
      </c>
      <c r="K173" s="260">
        <v>0</v>
      </c>
      <c r="L173" s="125">
        <v>0</v>
      </c>
      <c r="M173" s="260">
        <v>0</v>
      </c>
      <c r="N173" s="125">
        <v>0</v>
      </c>
      <c r="O173" s="260">
        <v>0</v>
      </c>
      <c r="Q173" s="262">
        <v>0</v>
      </c>
    </row>
    <row r="174" spans="1:17" x14ac:dyDescent="0.25">
      <c r="A174" s="39" t="s" vm="11">
        <v>12</v>
      </c>
      <c r="B174" s="125">
        <v>0</v>
      </c>
      <c r="C174" s="222" t="s">
        <v>199</v>
      </c>
      <c r="D174" s="126">
        <v>0</v>
      </c>
      <c r="E174" s="260">
        <v>0</v>
      </c>
      <c r="F174" s="125">
        <v>0</v>
      </c>
      <c r="G174" s="260">
        <v>0</v>
      </c>
      <c r="H174" s="125">
        <v>0</v>
      </c>
      <c r="I174" s="260">
        <v>0</v>
      </c>
      <c r="J174" s="125">
        <v>0</v>
      </c>
      <c r="K174" s="260">
        <v>0</v>
      </c>
      <c r="L174" s="125">
        <v>0</v>
      </c>
      <c r="M174" s="260">
        <v>0</v>
      </c>
      <c r="N174" s="125">
        <v>0</v>
      </c>
      <c r="O174" s="260">
        <v>0</v>
      </c>
      <c r="Q174" s="262">
        <v>0</v>
      </c>
    </row>
    <row r="175" spans="1:17" x14ac:dyDescent="0.25">
      <c r="A175" s="39" t="s" vm="13">
        <v>14</v>
      </c>
      <c r="B175" s="125" t="s">
        <v>290</v>
      </c>
      <c r="C175" s="222" t="s">
        <v>290</v>
      </c>
      <c r="D175" s="126" t="s">
        <v>290</v>
      </c>
      <c r="E175" s="260" t="s">
        <v>290</v>
      </c>
      <c r="F175" s="125" t="s">
        <v>290</v>
      </c>
      <c r="G175" s="260" t="s">
        <v>290</v>
      </c>
      <c r="H175" s="125" t="s">
        <v>290</v>
      </c>
      <c r="I175" s="260" t="s">
        <v>290</v>
      </c>
      <c r="J175" s="125" t="s">
        <v>290</v>
      </c>
      <c r="K175" s="260" t="s">
        <v>290</v>
      </c>
      <c r="L175" s="125" t="s">
        <v>290</v>
      </c>
      <c r="M175" s="260" t="s">
        <v>290</v>
      </c>
      <c r="N175" s="125" t="s">
        <v>290</v>
      </c>
      <c r="O175" s="260" t="s">
        <v>290</v>
      </c>
      <c r="Q175" s="262" t="s">
        <v>290</v>
      </c>
    </row>
    <row r="176" spans="1:17" x14ac:dyDescent="0.25">
      <c r="A176" s="39" t="s" vm="14">
        <v>15</v>
      </c>
      <c r="B176" s="125" t="s">
        <v>208</v>
      </c>
      <c r="C176" s="222" t="s">
        <v>208</v>
      </c>
      <c r="D176" s="126" t="s">
        <v>208</v>
      </c>
      <c r="E176" s="260" t="s">
        <v>208</v>
      </c>
      <c r="F176" s="125" t="s">
        <v>208</v>
      </c>
      <c r="G176" s="260" t="s">
        <v>208</v>
      </c>
      <c r="H176" s="125" t="s">
        <v>208</v>
      </c>
      <c r="I176" s="260" t="s">
        <v>208</v>
      </c>
      <c r="J176" s="125" t="s">
        <v>208</v>
      </c>
      <c r="K176" s="260" t="s">
        <v>208</v>
      </c>
      <c r="L176" s="125" t="s">
        <v>208</v>
      </c>
      <c r="M176" s="260" t="s">
        <v>208</v>
      </c>
      <c r="N176" s="125" t="s">
        <v>208</v>
      </c>
      <c r="O176" s="260" t="s">
        <v>208</v>
      </c>
      <c r="Q176" s="262" t="s">
        <v>208</v>
      </c>
    </row>
    <row r="177" spans="1:18" x14ac:dyDescent="0.25">
      <c r="A177" s="39" t="s" vm="17">
        <v>18</v>
      </c>
      <c r="B177" s="125">
        <v>9</v>
      </c>
      <c r="C177" s="222" t="s">
        <v>199</v>
      </c>
      <c r="D177" s="126">
        <v>7</v>
      </c>
      <c r="E177" s="260">
        <v>8253.5714285714294</v>
      </c>
      <c r="F177" s="125">
        <v>4</v>
      </c>
      <c r="G177" s="260">
        <v>0</v>
      </c>
      <c r="H177" s="125">
        <v>2</v>
      </c>
      <c r="I177" s="260">
        <v>28887.5</v>
      </c>
      <c r="J177" s="125">
        <v>1</v>
      </c>
      <c r="K177" s="260">
        <v>0</v>
      </c>
      <c r="L177" s="125">
        <v>0</v>
      </c>
      <c r="M177" s="260">
        <v>0</v>
      </c>
      <c r="N177" s="125">
        <v>2</v>
      </c>
      <c r="O177" s="260">
        <v>0</v>
      </c>
      <c r="Q177" s="262">
        <v>23.000549457570376</v>
      </c>
    </row>
    <row r="178" spans="1:18" x14ac:dyDescent="0.25">
      <c r="A178" s="39" t="s">
        <v>214</v>
      </c>
      <c r="B178" s="125" t="s">
        <v>208</v>
      </c>
      <c r="C178" s="222" t="s">
        <v>208</v>
      </c>
      <c r="D178" s="126" t="s">
        <v>208</v>
      </c>
      <c r="E178" s="260" t="s">
        <v>208</v>
      </c>
      <c r="F178" s="125" t="s">
        <v>208</v>
      </c>
      <c r="G178" s="260" t="s">
        <v>208</v>
      </c>
      <c r="H178" s="125" t="s">
        <v>208</v>
      </c>
      <c r="I178" s="260" t="s">
        <v>208</v>
      </c>
      <c r="J178" s="125" t="s">
        <v>208</v>
      </c>
      <c r="K178" s="260" t="s">
        <v>208</v>
      </c>
      <c r="L178" s="125" t="s">
        <v>208</v>
      </c>
      <c r="M178" s="260" t="s">
        <v>208</v>
      </c>
      <c r="N178" s="125" t="s">
        <v>208</v>
      </c>
      <c r="O178" s="260" t="s">
        <v>208</v>
      </c>
      <c r="Q178" s="262" t="s">
        <v>208</v>
      </c>
    </row>
    <row r="179" spans="1:18" x14ac:dyDescent="0.25">
      <c r="A179" s="39" t="s" vm="19">
        <v>20</v>
      </c>
      <c r="B179" s="125">
        <v>7</v>
      </c>
      <c r="C179" s="222" t="s">
        <v>199</v>
      </c>
      <c r="D179" s="126">
        <v>6</v>
      </c>
      <c r="E179" s="260">
        <v>2000.5</v>
      </c>
      <c r="F179" s="125">
        <v>1</v>
      </c>
      <c r="G179" s="260">
        <v>0</v>
      </c>
      <c r="H179" s="125">
        <v>1</v>
      </c>
      <c r="I179" s="260">
        <v>0</v>
      </c>
      <c r="J179" s="125">
        <v>4</v>
      </c>
      <c r="K179" s="260">
        <v>3000.75</v>
      </c>
      <c r="L179" s="125">
        <v>0</v>
      </c>
      <c r="M179" s="260">
        <v>0</v>
      </c>
      <c r="N179" s="125">
        <v>1</v>
      </c>
      <c r="O179" s="260">
        <v>0</v>
      </c>
      <c r="Q179" s="262">
        <v>11.793843613633683</v>
      </c>
    </row>
    <row r="180" spans="1:18" x14ac:dyDescent="0.25">
      <c r="A180" s="39" t="s" vm="20">
        <v>21</v>
      </c>
      <c r="B180" s="125" t="s">
        <v>208</v>
      </c>
      <c r="C180" s="222" t="s">
        <v>208</v>
      </c>
      <c r="D180" s="126" t="s">
        <v>208</v>
      </c>
      <c r="E180" s="260" t="s">
        <v>208</v>
      </c>
      <c r="F180" s="125" t="s">
        <v>208</v>
      </c>
      <c r="G180" s="260" t="s">
        <v>208</v>
      </c>
      <c r="H180" s="125" t="s">
        <v>208</v>
      </c>
      <c r="I180" s="260" t="s">
        <v>208</v>
      </c>
      <c r="J180" s="125" t="s">
        <v>208</v>
      </c>
      <c r="K180" s="260" t="s">
        <v>208</v>
      </c>
      <c r="L180" s="125" t="s">
        <v>208</v>
      </c>
      <c r="M180" s="260" t="s">
        <v>208</v>
      </c>
      <c r="N180" s="125" t="s">
        <v>208</v>
      </c>
      <c r="O180" s="260" t="s">
        <v>208</v>
      </c>
      <c r="Q180" s="262" t="s">
        <v>208</v>
      </c>
    </row>
    <row r="181" spans="1:18" s="86" customFormat="1" ht="15.75" thickBot="1" x14ac:dyDescent="0.3">
      <c r="A181" s="122" t="s">
        <v>101</v>
      </c>
      <c r="B181" s="128">
        <v>68</v>
      </c>
      <c r="C181" s="223" t="s">
        <v>199</v>
      </c>
      <c r="D181" s="129">
        <v>61</v>
      </c>
      <c r="E181" s="261">
        <v>3069.5901639344261</v>
      </c>
      <c r="F181" s="128">
        <v>14</v>
      </c>
      <c r="G181" s="261">
        <v>0</v>
      </c>
      <c r="H181" s="128">
        <v>14</v>
      </c>
      <c r="I181" s="261">
        <v>9661.7142857142862</v>
      </c>
      <c r="J181" s="128">
        <v>33</v>
      </c>
      <c r="K181" s="261">
        <v>1575.1818181818182</v>
      </c>
      <c r="L181" s="128">
        <v>1</v>
      </c>
      <c r="M181" s="261">
        <v>0</v>
      </c>
      <c r="N181" s="128">
        <v>6</v>
      </c>
      <c r="O181" s="261">
        <v>0</v>
      </c>
      <c r="Q181" s="263">
        <v>8.7817401793024725</v>
      </c>
      <c r="R181"/>
    </row>
    <row r="182" spans="1:18" ht="15.75" thickTop="1" x14ac:dyDescent="0.25"/>
  </sheetData>
  <mergeCells count="63">
    <mergeCell ref="AE160:AF160"/>
    <mergeCell ref="L133:M133"/>
    <mergeCell ref="N133:O133"/>
    <mergeCell ref="AE134:AF134"/>
    <mergeCell ref="A81:A82"/>
    <mergeCell ref="B81:C81"/>
    <mergeCell ref="D81:E81"/>
    <mergeCell ref="F81:G81"/>
    <mergeCell ref="H81:I81"/>
    <mergeCell ref="J81:K81"/>
    <mergeCell ref="L81:M81"/>
    <mergeCell ref="N81:O81"/>
    <mergeCell ref="AE82:AF82"/>
    <mergeCell ref="A159:A160"/>
    <mergeCell ref="B159:C159"/>
    <mergeCell ref="D159:E159"/>
    <mergeCell ref="A133:A134"/>
    <mergeCell ref="B133:C133"/>
    <mergeCell ref="D133:E133"/>
    <mergeCell ref="F133:G133"/>
    <mergeCell ref="H133:I133"/>
    <mergeCell ref="J159:K159"/>
    <mergeCell ref="L159:M159"/>
    <mergeCell ref="J133:K133"/>
    <mergeCell ref="N159:O159"/>
    <mergeCell ref="F159:G159"/>
    <mergeCell ref="H159:I159"/>
    <mergeCell ref="AE56:AF56"/>
    <mergeCell ref="A107:A108"/>
    <mergeCell ref="B107:C107"/>
    <mergeCell ref="D107:E107"/>
    <mergeCell ref="F107:G107"/>
    <mergeCell ref="H107:I107"/>
    <mergeCell ref="J107:K107"/>
    <mergeCell ref="L107:M107"/>
    <mergeCell ref="N107:O107"/>
    <mergeCell ref="AE108:AF108"/>
    <mergeCell ref="A55:A56"/>
    <mergeCell ref="B55:C55"/>
    <mergeCell ref="D55:E55"/>
    <mergeCell ref="A3:A4"/>
    <mergeCell ref="B3:C3"/>
    <mergeCell ref="D3:E3"/>
    <mergeCell ref="F3:G3"/>
    <mergeCell ref="H3:I3"/>
    <mergeCell ref="A29:A30"/>
    <mergeCell ref="B29:C29"/>
    <mergeCell ref="D29:E29"/>
    <mergeCell ref="F29:G29"/>
    <mergeCell ref="H29:I29"/>
    <mergeCell ref="L3:M3"/>
    <mergeCell ref="N3:O3"/>
    <mergeCell ref="N29:O29"/>
    <mergeCell ref="AE30:AF30"/>
    <mergeCell ref="F55:G55"/>
    <mergeCell ref="H55:I55"/>
    <mergeCell ref="AE4:AF4"/>
    <mergeCell ref="J29:K29"/>
    <mergeCell ref="L29:M29"/>
    <mergeCell ref="J3:K3"/>
    <mergeCell ref="J55:K55"/>
    <mergeCell ref="L55:M55"/>
    <mergeCell ref="N55:O55"/>
  </mergeCells>
  <conditionalFormatting sqref="R1:R1048576">
    <cfRule type="cellIs" dxfId="3" priority="1" operator="greaterThan">
      <formula>2</formula>
    </cfRule>
  </conditionalFormatting>
  <pageMargins left="0.7" right="0.7" top="0.75" bottom="0.75" header="0.3" footer="0.3"/>
  <pageSetup paperSize="9" orientation="portrait" r:id="rId1"/>
  <headerFooter>
    <oddHeader>&amp;C&amp;B&amp;"Arial"&amp;12&amp;Kff0000​‌OFFICIAL:Sensitive‌​</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rgb="FF92D050"/>
    <pageSetUpPr autoPageBreaks="0"/>
  </sheetPr>
  <dimension ref="A1:AJ182"/>
  <sheetViews>
    <sheetView showGridLines="0" zoomScale="98" zoomScaleNormal="98" workbookViewId="0"/>
  </sheetViews>
  <sheetFormatPr defaultRowHeight="15" x14ac:dyDescent="0.25"/>
  <cols>
    <col min="1" max="1" width="22.5703125" style="39" bestFit="1" customWidth="1"/>
    <col min="2" max="15" width="15.7109375" style="39" customWidth="1"/>
    <col min="17" max="17" width="26.5703125" style="39" customWidth="1"/>
    <col min="22" max="22" width="23.5703125" hidden="1" customWidth="1"/>
    <col min="23" max="23" width="26.7109375" hidden="1" customWidth="1"/>
    <col min="24" max="25" width="13.140625" customWidth="1"/>
    <col min="26" max="26" width="8.140625" customWidth="1"/>
    <col min="27" max="27" width="24.28515625" customWidth="1"/>
  </cols>
  <sheetData>
    <row r="1" spans="1:36" ht="23.25" x14ac:dyDescent="0.35">
      <c r="A1" s="12" t="s">
        <v>230</v>
      </c>
      <c r="B1" s="51"/>
      <c r="C1" s="51"/>
      <c r="D1" s="51"/>
      <c r="E1" s="51"/>
      <c r="F1" s="51"/>
      <c r="G1" s="51"/>
      <c r="H1" s="51"/>
      <c r="I1" s="51"/>
      <c r="J1" s="51"/>
      <c r="K1" s="51"/>
      <c r="L1" s="51"/>
      <c r="M1" s="51"/>
      <c r="N1" s="51"/>
      <c r="O1" s="51"/>
      <c r="V1" s="51">
        <v>16</v>
      </c>
      <c r="W1" s="51">
        <v>17</v>
      </c>
    </row>
    <row r="2" spans="1:36" ht="18.75" x14ac:dyDescent="0.3">
      <c r="A2" s="71"/>
      <c r="B2" s="51"/>
      <c r="C2" s="51"/>
      <c r="D2" s="51"/>
      <c r="E2" s="51"/>
      <c r="F2" s="51"/>
      <c r="G2" s="51"/>
      <c r="H2" s="51"/>
      <c r="I2" s="51"/>
      <c r="J2" s="51"/>
      <c r="K2" s="51"/>
      <c r="L2" s="51"/>
      <c r="M2" s="51"/>
      <c r="N2" s="51"/>
      <c r="O2" s="51"/>
      <c r="V2" s="51"/>
      <c r="W2" s="51"/>
    </row>
    <row r="3" spans="1:36" ht="30" customHeight="1" x14ac:dyDescent="0.25">
      <c r="A3" s="307" t="s">
        <v>30</v>
      </c>
      <c r="B3" s="310" t="s">
        <v>45</v>
      </c>
      <c r="C3" s="311"/>
      <c r="D3" s="312" t="s">
        <v>47</v>
      </c>
      <c r="E3" s="306"/>
      <c r="F3" s="313" t="s">
        <v>51</v>
      </c>
      <c r="G3" s="314"/>
      <c r="H3" s="313" t="s">
        <v>53</v>
      </c>
      <c r="I3" s="314"/>
      <c r="J3" s="313" t="s">
        <v>105</v>
      </c>
      <c r="K3" s="314"/>
      <c r="L3" s="305" t="s">
        <v>49</v>
      </c>
      <c r="M3" s="306"/>
      <c r="N3" s="305" t="s">
        <v>184</v>
      </c>
      <c r="O3" s="306"/>
      <c r="Q3" s="221" t="s">
        <v>250</v>
      </c>
      <c r="V3" s="57" t="s">
        <v>112</v>
      </c>
      <c r="W3" s="183" t="s">
        <v>113</v>
      </c>
      <c r="Y3" s="20"/>
      <c r="AA3" s="4"/>
    </row>
    <row r="4" spans="1:36" ht="30" x14ac:dyDescent="0.25">
      <c r="A4" s="309"/>
      <c r="B4" s="127" t="s">
        <v>46</v>
      </c>
      <c r="C4" s="172" t="s">
        <v>220</v>
      </c>
      <c r="D4" s="173" t="s">
        <v>46</v>
      </c>
      <c r="E4" s="174" t="s">
        <v>220</v>
      </c>
      <c r="F4" s="175" t="s">
        <v>46</v>
      </c>
      <c r="G4" s="176" t="s">
        <v>220</v>
      </c>
      <c r="H4" s="175" t="s">
        <v>46</v>
      </c>
      <c r="I4" s="176" t="s">
        <v>220</v>
      </c>
      <c r="J4" s="175" t="s">
        <v>46</v>
      </c>
      <c r="K4" s="176" t="s">
        <v>220</v>
      </c>
      <c r="L4" s="177" t="s">
        <v>46</v>
      </c>
      <c r="M4" s="174" t="s">
        <v>220</v>
      </c>
      <c r="N4" s="177" t="s">
        <v>46</v>
      </c>
      <c r="O4" s="174" t="s">
        <v>220</v>
      </c>
      <c r="Q4" s="220" t="s">
        <v>249</v>
      </c>
      <c r="V4" s="59"/>
      <c r="W4" s="59"/>
      <c r="X4" s="21"/>
      <c r="Y4" s="21"/>
      <c r="AC4" s="184"/>
      <c r="AD4" s="184"/>
      <c r="AE4" s="300"/>
      <c r="AF4" s="300"/>
      <c r="AG4" s="184"/>
      <c r="AH4" s="184"/>
      <c r="AI4" s="184"/>
      <c r="AJ4" s="184"/>
    </row>
    <row r="5" spans="1:36" x14ac:dyDescent="0.25">
      <c r="A5" s="39" t="s">
        <v>212</v>
      </c>
      <c r="B5" s="125">
        <v>36</v>
      </c>
      <c r="C5" s="222" t="s">
        <v>199</v>
      </c>
      <c r="D5" s="126">
        <v>27</v>
      </c>
      <c r="E5" s="260">
        <v>1930.6666666666667</v>
      </c>
      <c r="F5" s="125">
        <v>12</v>
      </c>
      <c r="G5" s="260">
        <v>0</v>
      </c>
      <c r="H5" s="125">
        <v>2</v>
      </c>
      <c r="I5" s="260">
        <v>26064</v>
      </c>
      <c r="J5" s="125">
        <v>13</v>
      </c>
      <c r="K5" s="260">
        <v>0</v>
      </c>
      <c r="L5" s="125">
        <v>1</v>
      </c>
      <c r="M5" s="260">
        <v>0</v>
      </c>
      <c r="N5" s="125">
        <v>8</v>
      </c>
      <c r="O5" s="260">
        <v>0</v>
      </c>
      <c r="Q5" s="262">
        <v>1.9261291999314083</v>
      </c>
      <c r="V5" s="60" t="e">
        <v>#REF!</v>
      </c>
      <c r="W5" s="60" t="e">
        <v>#REF!</v>
      </c>
      <c r="Y5" s="58"/>
    </row>
    <row r="6" spans="1:36" x14ac:dyDescent="0.25">
      <c r="A6" s="39" t="s" vm="1">
        <v>2</v>
      </c>
      <c r="B6" s="125" t="s">
        <v>290</v>
      </c>
      <c r="C6" s="222" t="s">
        <v>290</v>
      </c>
      <c r="D6" s="126" t="s">
        <v>290</v>
      </c>
      <c r="E6" s="260" t="s">
        <v>290</v>
      </c>
      <c r="F6" s="125" t="s">
        <v>290</v>
      </c>
      <c r="G6" s="260" t="s">
        <v>290</v>
      </c>
      <c r="H6" s="125" t="s">
        <v>290</v>
      </c>
      <c r="I6" s="260" t="s">
        <v>290</v>
      </c>
      <c r="J6" s="125" t="s">
        <v>290</v>
      </c>
      <c r="K6" s="260" t="s">
        <v>290</v>
      </c>
      <c r="L6" s="125" t="s">
        <v>290</v>
      </c>
      <c r="M6" s="260" t="s">
        <v>290</v>
      </c>
      <c r="N6" s="125" t="s">
        <v>290</v>
      </c>
      <c r="O6" s="260" t="s">
        <v>290</v>
      </c>
      <c r="Q6" s="262" t="s">
        <v>290</v>
      </c>
      <c r="V6" s="60" t="e">
        <v>#REF!</v>
      </c>
      <c r="W6" s="60" t="e">
        <v>#REF!</v>
      </c>
      <c r="Y6" s="58"/>
    </row>
    <row r="7" spans="1:36" x14ac:dyDescent="0.25">
      <c r="A7" s="39" t="s" vm="2">
        <v>3</v>
      </c>
      <c r="B7" s="125">
        <v>4</v>
      </c>
      <c r="C7" s="222" t="s">
        <v>199</v>
      </c>
      <c r="D7" s="126">
        <v>4</v>
      </c>
      <c r="E7" s="260">
        <v>0</v>
      </c>
      <c r="F7" s="125">
        <v>1</v>
      </c>
      <c r="G7" s="260">
        <v>0</v>
      </c>
      <c r="H7" s="125">
        <v>0</v>
      </c>
      <c r="I7" s="260">
        <v>0</v>
      </c>
      <c r="J7" s="125">
        <v>3</v>
      </c>
      <c r="K7" s="260">
        <v>0</v>
      </c>
      <c r="L7" s="125">
        <v>0</v>
      </c>
      <c r="M7" s="260">
        <v>0</v>
      </c>
      <c r="N7" s="125">
        <v>0</v>
      </c>
      <c r="O7" s="260">
        <v>0</v>
      </c>
      <c r="Q7" s="262">
        <v>2.5149640360142853</v>
      </c>
      <c r="V7" s="60" t="e">
        <v>#REF!</v>
      </c>
      <c r="W7" s="60" t="e">
        <v>#REF!</v>
      </c>
      <c r="Y7" s="58"/>
    </row>
    <row r="8" spans="1:36" x14ac:dyDescent="0.25">
      <c r="A8" s="39" t="s">
        <v>282</v>
      </c>
      <c r="B8" s="125" t="s">
        <v>208</v>
      </c>
      <c r="C8" s="222" t="s">
        <v>208</v>
      </c>
      <c r="D8" s="126" t="s">
        <v>208</v>
      </c>
      <c r="E8" s="260" t="s">
        <v>208</v>
      </c>
      <c r="F8" s="125" t="s">
        <v>208</v>
      </c>
      <c r="G8" s="260" t="s">
        <v>208</v>
      </c>
      <c r="H8" s="125" t="s">
        <v>208</v>
      </c>
      <c r="I8" s="260" t="s">
        <v>208</v>
      </c>
      <c r="J8" s="125" t="s">
        <v>208</v>
      </c>
      <c r="K8" s="260" t="s">
        <v>208</v>
      </c>
      <c r="L8" s="125" t="s">
        <v>208</v>
      </c>
      <c r="M8" s="260" t="s">
        <v>208</v>
      </c>
      <c r="N8" s="125" t="s">
        <v>208</v>
      </c>
      <c r="O8" s="260" t="s">
        <v>208</v>
      </c>
      <c r="Q8" s="262" t="s">
        <v>208</v>
      </c>
      <c r="V8" s="60" t="e">
        <v>#REF!</v>
      </c>
      <c r="W8" s="60" t="e">
        <v>#REF!</v>
      </c>
      <c r="Y8" s="58"/>
    </row>
    <row r="9" spans="1:36" x14ac:dyDescent="0.25">
      <c r="A9" s="39" t="s">
        <v>207</v>
      </c>
      <c r="B9" s="125" t="s">
        <v>290</v>
      </c>
      <c r="C9" s="222" t="s">
        <v>290</v>
      </c>
      <c r="D9" s="126" t="s">
        <v>290</v>
      </c>
      <c r="E9" s="260" t="s">
        <v>290</v>
      </c>
      <c r="F9" s="125" t="s">
        <v>290</v>
      </c>
      <c r="G9" s="260" t="s">
        <v>290</v>
      </c>
      <c r="H9" s="125" t="s">
        <v>290</v>
      </c>
      <c r="I9" s="260" t="s">
        <v>290</v>
      </c>
      <c r="J9" s="125" t="s">
        <v>290</v>
      </c>
      <c r="K9" s="260" t="s">
        <v>290</v>
      </c>
      <c r="L9" s="125" t="s">
        <v>290</v>
      </c>
      <c r="M9" s="260" t="s">
        <v>290</v>
      </c>
      <c r="N9" s="125" t="s">
        <v>290</v>
      </c>
      <c r="O9" s="260" t="s">
        <v>290</v>
      </c>
      <c r="Q9" s="262" t="s">
        <v>290</v>
      </c>
      <c r="V9" s="60" t="e">
        <v>#REF!</v>
      </c>
      <c r="W9" s="60" t="e">
        <v>#REF!</v>
      </c>
      <c r="Y9" s="58"/>
    </row>
    <row r="10" spans="1:36" x14ac:dyDescent="0.25">
      <c r="A10" s="39" t="s" vm="4">
        <v>5</v>
      </c>
      <c r="B10" s="125">
        <v>4</v>
      </c>
      <c r="C10" s="222" t="s">
        <v>199</v>
      </c>
      <c r="D10" s="126">
        <v>2</v>
      </c>
      <c r="E10" s="260">
        <v>57500</v>
      </c>
      <c r="F10" s="125">
        <v>0</v>
      </c>
      <c r="G10" s="260">
        <v>0</v>
      </c>
      <c r="H10" s="125">
        <v>2</v>
      </c>
      <c r="I10" s="260">
        <v>57500</v>
      </c>
      <c r="J10" s="125">
        <v>0</v>
      </c>
      <c r="K10" s="260">
        <v>0</v>
      </c>
      <c r="L10" s="125">
        <v>1</v>
      </c>
      <c r="M10" s="260">
        <v>0</v>
      </c>
      <c r="N10" s="125">
        <v>1</v>
      </c>
      <c r="O10" s="260">
        <v>0</v>
      </c>
      <c r="Q10" s="262">
        <v>1.2392859853795235</v>
      </c>
      <c r="V10" s="60" t="e">
        <v>#REF!</v>
      </c>
      <c r="W10" s="60" t="e">
        <v>#REF!</v>
      </c>
      <c r="Y10" s="58"/>
    </row>
    <row r="11" spans="1:36" x14ac:dyDescent="0.25">
      <c r="A11" s="39" t="s" vm="5">
        <v>6</v>
      </c>
      <c r="B11" s="125" t="s">
        <v>290</v>
      </c>
      <c r="C11" s="222" t="s">
        <v>290</v>
      </c>
      <c r="D11" s="126" t="s">
        <v>290</v>
      </c>
      <c r="E11" s="260" t="s">
        <v>290</v>
      </c>
      <c r="F11" s="125" t="s">
        <v>290</v>
      </c>
      <c r="G11" s="260" t="s">
        <v>290</v>
      </c>
      <c r="H11" s="125" t="s">
        <v>290</v>
      </c>
      <c r="I11" s="260" t="s">
        <v>290</v>
      </c>
      <c r="J11" s="125" t="s">
        <v>290</v>
      </c>
      <c r="K11" s="260" t="s">
        <v>290</v>
      </c>
      <c r="L11" s="125" t="s">
        <v>290</v>
      </c>
      <c r="M11" s="260" t="s">
        <v>290</v>
      </c>
      <c r="N11" s="125" t="s">
        <v>290</v>
      </c>
      <c r="O11" s="260" t="s">
        <v>290</v>
      </c>
      <c r="Q11" s="262" t="s">
        <v>290</v>
      </c>
      <c r="V11" s="60" t="e">
        <v>#REF!</v>
      </c>
      <c r="W11" s="60" t="e">
        <v>#REF!</v>
      </c>
    </row>
    <row r="12" spans="1:36" x14ac:dyDescent="0.25">
      <c r="A12" s="39" t="s" vm="6">
        <v>7</v>
      </c>
      <c r="B12" s="125">
        <v>9</v>
      </c>
      <c r="C12" s="222" t="s">
        <v>199</v>
      </c>
      <c r="D12" s="126">
        <v>1</v>
      </c>
      <c r="E12" s="260">
        <v>0</v>
      </c>
      <c r="F12" s="125">
        <v>1</v>
      </c>
      <c r="G12" s="260">
        <v>0</v>
      </c>
      <c r="H12" s="125">
        <v>0</v>
      </c>
      <c r="I12" s="260">
        <v>0</v>
      </c>
      <c r="J12" s="125">
        <v>0</v>
      </c>
      <c r="K12" s="260">
        <v>0</v>
      </c>
      <c r="L12" s="125">
        <v>0</v>
      </c>
      <c r="M12" s="260">
        <v>0</v>
      </c>
      <c r="N12" s="125">
        <v>8</v>
      </c>
      <c r="O12" s="260">
        <v>0</v>
      </c>
      <c r="Q12" s="262">
        <v>5.6064636296245531</v>
      </c>
      <c r="V12" s="60" t="e">
        <v>#REF!</v>
      </c>
      <c r="W12" s="60" t="e">
        <v>#REF!</v>
      </c>
    </row>
    <row r="13" spans="1:36" x14ac:dyDescent="0.25">
      <c r="A13" s="39" t="s" vm="7">
        <v>8</v>
      </c>
      <c r="B13" s="125" t="s">
        <v>290</v>
      </c>
      <c r="C13" s="222" t="s">
        <v>290</v>
      </c>
      <c r="D13" s="126" t="s">
        <v>290</v>
      </c>
      <c r="E13" s="260" t="s">
        <v>290</v>
      </c>
      <c r="F13" s="125" t="s">
        <v>290</v>
      </c>
      <c r="G13" s="260" t="s">
        <v>290</v>
      </c>
      <c r="H13" s="125" t="s">
        <v>290</v>
      </c>
      <c r="I13" s="260" t="s">
        <v>290</v>
      </c>
      <c r="J13" s="125" t="s">
        <v>290</v>
      </c>
      <c r="K13" s="260" t="s">
        <v>290</v>
      </c>
      <c r="L13" s="125" t="s">
        <v>290</v>
      </c>
      <c r="M13" s="260" t="s">
        <v>290</v>
      </c>
      <c r="N13" s="125" t="s">
        <v>290</v>
      </c>
      <c r="O13" s="260" t="s">
        <v>290</v>
      </c>
      <c r="Q13" s="262" t="s">
        <v>290</v>
      </c>
      <c r="V13" s="60" t="e">
        <v>#REF!</v>
      </c>
      <c r="W13" s="60" t="e">
        <v>#REF!</v>
      </c>
    </row>
    <row r="14" spans="1:36" x14ac:dyDescent="0.25">
      <c r="A14" s="39" t="s">
        <v>213</v>
      </c>
      <c r="B14" s="125" t="s">
        <v>290</v>
      </c>
      <c r="C14" s="222" t="s">
        <v>290</v>
      </c>
      <c r="D14" s="126" t="s">
        <v>290</v>
      </c>
      <c r="E14" s="260" t="s">
        <v>290</v>
      </c>
      <c r="F14" s="125" t="s">
        <v>290</v>
      </c>
      <c r="G14" s="260" t="s">
        <v>290</v>
      </c>
      <c r="H14" s="125" t="s">
        <v>290</v>
      </c>
      <c r="I14" s="260" t="s">
        <v>290</v>
      </c>
      <c r="J14" s="125" t="s">
        <v>290</v>
      </c>
      <c r="K14" s="260" t="s">
        <v>290</v>
      </c>
      <c r="L14" s="125" t="s">
        <v>290</v>
      </c>
      <c r="M14" s="260" t="s">
        <v>290</v>
      </c>
      <c r="N14" s="125" t="s">
        <v>290</v>
      </c>
      <c r="O14" s="260" t="s">
        <v>290</v>
      </c>
      <c r="Q14" s="262" t="s">
        <v>290</v>
      </c>
      <c r="V14" s="60" t="e">
        <v>#REF!</v>
      </c>
      <c r="W14" s="60" t="e">
        <v>#REF!</v>
      </c>
    </row>
    <row r="15" spans="1:36" x14ac:dyDescent="0.25">
      <c r="A15" s="39" t="s" vm="8">
        <v>9</v>
      </c>
      <c r="B15" s="125">
        <v>9</v>
      </c>
      <c r="C15" s="222" t="s">
        <v>199</v>
      </c>
      <c r="D15" s="126">
        <v>9</v>
      </c>
      <c r="E15" s="260">
        <v>0</v>
      </c>
      <c r="F15" s="125">
        <v>3</v>
      </c>
      <c r="G15" s="260">
        <v>0</v>
      </c>
      <c r="H15" s="125">
        <v>0</v>
      </c>
      <c r="I15" s="260">
        <v>0</v>
      </c>
      <c r="J15" s="125">
        <v>6</v>
      </c>
      <c r="K15" s="260">
        <v>0</v>
      </c>
      <c r="L15" s="125">
        <v>0</v>
      </c>
      <c r="M15" s="260">
        <v>0</v>
      </c>
      <c r="N15" s="125">
        <v>0</v>
      </c>
      <c r="O15" s="260">
        <v>0</v>
      </c>
      <c r="Q15" s="262">
        <v>0.69403129232867933</v>
      </c>
      <c r="V15" s="60" t="e">
        <v>#REF!</v>
      </c>
      <c r="W15" s="60" t="e">
        <v>#REF!</v>
      </c>
    </row>
    <row r="16" spans="1:36" x14ac:dyDescent="0.25">
      <c r="A16" s="39" t="s" vm="9">
        <v>10</v>
      </c>
      <c r="B16" s="125">
        <v>0</v>
      </c>
      <c r="C16" s="222" t="s">
        <v>199</v>
      </c>
      <c r="D16" s="126">
        <v>0</v>
      </c>
      <c r="E16" s="260">
        <v>0</v>
      </c>
      <c r="F16" s="125">
        <v>0</v>
      </c>
      <c r="G16" s="260">
        <v>0</v>
      </c>
      <c r="H16" s="125">
        <v>0</v>
      </c>
      <c r="I16" s="260">
        <v>0</v>
      </c>
      <c r="J16" s="125">
        <v>0</v>
      </c>
      <c r="K16" s="260">
        <v>0</v>
      </c>
      <c r="L16" s="125">
        <v>0</v>
      </c>
      <c r="M16" s="260">
        <v>0</v>
      </c>
      <c r="N16" s="125">
        <v>0</v>
      </c>
      <c r="O16" s="260">
        <v>0</v>
      </c>
      <c r="Q16" s="262">
        <v>0</v>
      </c>
      <c r="V16" s="60" t="e">
        <v>#REF!</v>
      </c>
      <c r="W16" s="60" t="e">
        <v>#REF!</v>
      </c>
    </row>
    <row r="17" spans="1:36" x14ac:dyDescent="0.25">
      <c r="A17" s="39" t="s" vm="10">
        <v>11</v>
      </c>
      <c r="B17" s="125" t="s">
        <v>290</v>
      </c>
      <c r="C17" s="222" t="s">
        <v>290</v>
      </c>
      <c r="D17" s="126" t="s">
        <v>290</v>
      </c>
      <c r="E17" s="260" t="s">
        <v>290</v>
      </c>
      <c r="F17" s="125" t="s">
        <v>290</v>
      </c>
      <c r="G17" s="260" t="s">
        <v>290</v>
      </c>
      <c r="H17" s="125" t="s">
        <v>290</v>
      </c>
      <c r="I17" s="260" t="s">
        <v>290</v>
      </c>
      <c r="J17" s="125" t="s">
        <v>290</v>
      </c>
      <c r="K17" s="260" t="s">
        <v>290</v>
      </c>
      <c r="L17" s="125" t="s">
        <v>290</v>
      </c>
      <c r="M17" s="260" t="s">
        <v>290</v>
      </c>
      <c r="N17" s="125" t="s">
        <v>290</v>
      </c>
      <c r="O17" s="260" t="s">
        <v>290</v>
      </c>
      <c r="Q17" s="262" t="s">
        <v>290</v>
      </c>
      <c r="V17" s="60" t="e">
        <v>#REF!</v>
      </c>
      <c r="W17" s="60" t="e">
        <v>#REF!</v>
      </c>
    </row>
    <row r="18" spans="1:36" x14ac:dyDescent="0.25">
      <c r="A18" s="39" t="s" vm="11">
        <v>12</v>
      </c>
      <c r="B18" s="125">
        <v>10</v>
      </c>
      <c r="C18" s="222" t="s">
        <v>199</v>
      </c>
      <c r="D18" s="126">
        <v>5</v>
      </c>
      <c r="E18" s="260">
        <v>0</v>
      </c>
      <c r="F18" s="125">
        <v>4</v>
      </c>
      <c r="G18" s="260">
        <v>0</v>
      </c>
      <c r="H18" s="125">
        <v>0</v>
      </c>
      <c r="I18" s="260">
        <v>0</v>
      </c>
      <c r="J18" s="125">
        <v>1</v>
      </c>
      <c r="K18" s="260">
        <v>0</v>
      </c>
      <c r="L18" s="125">
        <v>3</v>
      </c>
      <c r="M18" s="260">
        <v>0</v>
      </c>
      <c r="N18" s="125">
        <v>2</v>
      </c>
      <c r="O18" s="260">
        <v>0</v>
      </c>
      <c r="Q18" s="262">
        <v>2.6833283468148221</v>
      </c>
      <c r="V18" s="60" t="e">
        <v>#REF!</v>
      </c>
      <c r="W18" s="60" t="e">
        <v>#REF!</v>
      </c>
    </row>
    <row r="19" spans="1:36" x14ac:dyDescent="0.25">
      <c r="A19" s="39" t="s" vm="13">
        <v>14</v>
      </c>
      <c r="B19" s="125">
        <v>9</v>
      </c>
      <c r="C19" s="222" t="s">
        <v>199</v>
      </c>
      <c r="D19" s="126">
        <v>4</v>
      </c>
      <c r="E19" s="260">
        <v>0</v>
      </c>
      <c r="F19" s="125">
        <v>1</v>
      </c>
      <c r="G19" s="260">
        <v>0</v>
      </c>
      <c r="H19" s="125">
        <v>0</v>
      </c>
      <c r="I19" s="260">
        <v>0</v>
      </c>
      <c r="J19" s="125">
        <v>3</v>
      </c>
      <c r="K19" s="260">
        <v>0</v>
      </c>
      <c r="L19" s="125">
        <v>0</v>
      </c>
      <c r="M19" s="260">
        <v>0</v>
      </c>
      <c r="N19" s="125">
        <v>5</v>
      </c>
      <c r="O19" s="260">
        <v>0</v>
      </c>
      <c r="Q19" s="262">
        <v>2.6808852878972922</v>
      </c>
      <c r="V19" s="60" t="e">
        <v>#REF!</v>
      </c>
      <c r="W19" s="60" t="e">
        <v>#REF!</v>
      </c>
    </row>
    <row r="20" spans="1:36" x14ac:dyDescent="0.25">
      <c r="A20" s="39" t="s" vm="14">
        <v>15</v>
      </c>
      <c r="B20" s="125" t="s">
        <v>290</v>
      </c>
      <c r="C20" s="222" t="s">
        <v>290</v>
      </c>
      <c r="D20" s="126" t="s">
        <v>290</v>
      </c>
      <c r="E20" s="260" t="s">
        <v>290</v>
      </c>
      <c r="F20" s="125" t="s">
        <v>290</v>
      </c>
      <c r="G20" s="260" t="s">
        <v>290</v>
      </c>
      <c r="H20" s="125" t="s">
        <v>290</v>
      </c>
      <c r="I20" s="260" t="s">
        <v>290</v>
      </c>
      <c r="J20" s="125" t="s">
        <v>290</v>
      </c>
      <c r="K20" s="260" t="s">
        <v>290</v>
      </c>
      <c r="L20" s="125" t="s">
        <v>290</v>
      </c>
      <c r="M20" s="260" t="s">
        <v>290</v>
      </c>
      <c r="N20" s="125" t="s">
        <v>290</v>
      </c>
      <c r="O20" s="260" t="s">
        <v>290</v>
      </c>
      <c r="Q20" s="262" t="s">
        <v>290</v>
      </c>
      <c r="V20" s="60" t="e">
        <v>#REF!</v>
      </c>
      <c r="W20" s="60" t="e">
        <v>#REF!</v>
      </c>
    </row>
    <row r="21" spans="1:36" x14ac:dyDescent="0.25">
      <c r="A21" s="39" t="s" vm="17">
        <v>18</v>
      </c>
      <c r="B21" s="125" t="s">
        <v>290</v>
      </c>
      <c r="C21" s="222" t="s">
        <v>290</v>
      </c>
      <c r="D21" s="126" t="s">
        <v>290</v>
      </c>
      <c r="E21" s="260" t="s">
        <v>290</v>
      </c>
      <c r="F21" s="125" t="s">
        <v>290</v>
      </c>
      <c r="G21" s="260" t="s">
        <v>290</v>
      </c>
      <c r="H21" s="125" t="s">
        <v>290</v>
      </c>
      <c r="I21" s="260" t="s">
        <v>290</v>
      </c>
      <c r="J21" s="125" t="s">
        <v>290</v>
      </c>
      <c r="K21" s="260" t="s">
        <v>290</v>
      </c>
      <c r="L21" s="125" t="s">
        <v>290</v>
      </c>
      <c r="M21" s="260" t="s">
        <v>290</v>
      </c>
      <c r="N21" s="125" t="s">
        <v>290</v>
      </c>
      <c r="O21" s="260" t="s">
        <v>290</v>
      </c>
      <c r="Q21" s="262" t="s">
        <v>290</v>
      </c>
      <c r="V21" s="60" t="e">
        <v>#REF!</v>
      </c>
      <c r="W21" s="60" t="e">
        <v>#REF!</v>
      </c>
    </row>
    <row r="22" spans="1:36" x14ac:dyDescent="0.25">
      <c r="A22" s="39" t="s">
        <v>214</v>
      </c>
      <c r="B22" s="125">
        <v>22</v>
      </c>
      <c r="C22" s="222" t="s">
        <v>199</v>
      </c>
      <c r="D22" s="126">
        <v>17</v>
      </c>
      <c r="E22" s="260">
        <v>51712.176470588238</v>
      </c>
      <c r="F22" s="125">
        <v>9</v>
      </c>
      <c r="G22" s="260">
        <v>0</v>
      </c>
      <c r="H22" s="125">
        <v>3</v>
      </c>
      <c r="I22" s="260">
        <v>159702.33333333334</v>
      </c>
      <c r="J22" s="125">
        <v>5</v>
      </c>
      <c r="K22" s="260">
        <v>80000</v>
      </c>
      <c r="L22" s="125">
        <v>4</v>
      </c>
      <c r="M22" s="260">
        <v>0</v>
      </c>
      <c r="N22" s="125">
        <v>1</v>
      </c>
      <c r="O22" s="260">
        <v>0</v>
      </c>
      <c r="Q22" s="262">
        <v>0.60418339327793791</v>
      </c>
      <c r="V22" s="60" t="e">
        <v>#REF!</v>
      </c>
      <c r="W22" s="60" t="e">
        <v>#REF!</v>
      </c>
    </row>
    <row r="23" spans="1:36" x14ac:dyDescent="0.25">
      <c r="A23" s="39" t="s" vm="19">
        <v>20</v>
      </c>
      <c r="B23" s="125" t="s">
        <v>290</v>
      </c>
      <c r="C23" s="222" t="s">
        <v>290</v>
      </c>
      <c r="D23" s="126" t="s">
        <v>290</v>
      </c>
      <c r="E23" s="260" t="s">
        <v>290</v>
      </c>
      <c r="F23" s="125" t="s">
        <v>290</v>
      </c>
      <c r="G23" s="260" t="s">
        <v>290</v>
      </c>
      <c r="H23" s="125" t="s">
        <v>290</v>
      </c>
      <c r="I23" s="260" t="s">
        <v>290</v>
      </c>
      <c r="J23" s="125" t="s">
        <v>290</v>
      </c>
      <c r="K23" s="260" t="s">
        <v>290</v>
      </c>
      <c r="L23" s="125" t="s">
        <v>290</v>
      </c>
      <c r="M23" s="260" t="s">
        <v>290</v>
      </c>
      <c r="N23" s="125" t="s">
        <v>290</v>
      </c>
      <c r="O23" s="260" t="s">
        <v>290</v>
      </c>
      <c r="Q23" s="262" t="s">
        <v>290</v>
      </c>
      <c r="V23" s="60" t="e">
        <v>#REF!</v>
      </c>
      <c r="W23" s="60" t="e">
        <v>#REF!</v>
      </c>
    </row>
    <row r="24" spans="1:36" x14ac:dyDescent="0.25">
      <c r="A24" s="39" t="s" vm="20">
        <v>21</v>
      </c>
      <c r="B24" s="125" t="s">
        <v>208</v>
      </c>
      <c r="C24" s="222" t="s">
        <v>208</v>
      </c>
      <c r="D24" s="126" t="s">
        <v>208</v>
      </c>
      <c r="E24" s="260" t="s">
        <v>208</v>
      </c>
      <c r="F24" s="125" t="s">
        <v>208</v>
      </c>
      <c r="G24" s="260" t="s">
        <v>208</v>
      </c>
      <c r="H24" s="125" t="s">
        <v>208</v>
      </c>
      <c r="I24" s="260" t="s">
        <v>208</v>
      </c>
      <c r="J24" s="125" t="s">
        <v>208</v>
      </c>
      <c r="K24" s="260" t="s">
        <v>208</v>
      </c>
      <c r="L24" s="125" t="s">
        <v>208</v>
      </c>
      <c r="M24" s="260" t="s">
        <v>208</v>
      </c>
      <c r="N24" s="125" t="s">
        <v>208</v>
      </c>
      <c r="O24" s="260" t="s">
        <v>208</v>
      </c>
      <c r="Q24" s="262" t="s">
        <v>208</v>
      </c>
      <c r="V24" s="60" t="e">
        <v>#REF!</v>
      </c>
      <c r="W24" s="60" t="e">
        <v>#REF!</v>
      </c>
    </row>
    <row r="25" spans="1:36" s="86" customFormat="1" ht="15.75" thickBot="1" x14ac:dyDescent="0.3">
      <c r="A25" s="122" t="s">
        <v>101</v>
      </c>
      <c r="B25" s="128">
        <v>110</v>
      </c>
      <c r="C25" s="223" t="s">
        <v>199</v>
      </c>
      <c r="D25" s="129">
        <v>75</v>
      </c>
      <c r="E25" s="261">
        <v>13949.8</v>
      </c>
      <c r="F25" s="128">
        <v>32</v>
      </c>
      <c r="G25" s="261">
        <v>0</v>
      </c>
      <c r="H25" s="128">
        <v>7</v>
      </c>
      <c r="I25" s="261">
        <v>92319.28571428571</v>
      </c>
      <c r="J25" s="128">
        <v>36</v>
      </c>
      <c r="K25" s="261">
        <v>11111.111111111111</v>
      </c>
      <c r="L25" s="128">
        <v>9</v>
      </c>
      <c r="M25" s="261">
        <v>0</v>
      </c>
      <c r="N25" s="128">
        <v>26</v>
      </c>
      <c r="O25" s="261">
        <v>0</v>
      </c>
      <c r="Q25" s="263">
        <v>1.2537334186631897</v>
      </c>
      <c r="R25"/>
    </row>
    <row r="26" spans="1:36" ht="15.75" thickTop="1" x14ac:dyDescent="0.25"/>
    <row r="29" spans="1:36" ht="30" customHeight="1" x14ac:dyDescent="0.25">
      <c r="A29" s="307" t="s">
        <v>31</v>
      </c>
      <c r="B29" s="310" t="s">
        <v>45</v>
      </c>
      <c r="C29" s="311"/>
      <c r="D29" s="312" t="s">
        <v>47</v>
      </c>
      <c r="E29" s="306"/>
      <c r="F29" s="313" t="s">
        <v>51</v>
      </c>
      <c r="G29" s="314"/>
      <c r="H29" s="313" t="s">
        <v>53</v>
      </c>
      <c r="I29" s="314"/>
      <c r="J29" s="313" t="s">
        <v>105</v>
      </c>
      <c r="K29" s="314"/>
      <c r="L29" s="305" t="s">
        <v>49</v>
      </c>
      <c r="M29" s="306"/>
      <c r="N29" s="305" t="s">
        <v>184</v>
      </c>
      <c r="O29" s="306"/>
      <c r="Q29" s="221" t="s">
        <v>250</v>
      </c>
      <c r="V29" s="57" t="s">
        <v>112</v>
      </c>
      <c r="W29" s="183" t="s">
        <v>113</v>
      </c>
      <c r="Y29" s="20"/>
      <c r="AA29" s="4"/>
    </row>
    <row r="30" spans="1:36" ht="30" x14ac:dyDescent="0.25">
      <c r="A30" s="309"/>
      <c r="B30" s="127" t="s">
        <v>46</v>
      </c>
      <c r="C30" s="172" t="s">
        <v>220</v>
      </c>
      <c r="D30" s="173" t="s">
        <v>46</v>
      </c>
      <c r="E30" s="174" t="s">
        <v>220</v>
      </c>
      <c r="F30" s="175" t="s">
        <v>46</v>
      </c>
      <c r="G30" s="176" t="s">
        <v>220</v>
      </c>
      <c r="H30" s="175" t="s">
        <v>46</v>
      </c>
      <c r="I30" s="176" t="s">
        <v>220</v>
      </c>
      <c r="J30" s="175" t="s">
        <v>46</v>
      </c>
      <c r="K30" s="176" t="s">
        <v>220</v>
      </c>
      <c r="L30" s="177" t="s">
        <v>46</v>
      </c>
      <c r="M30" s="174" t="s">
        <v>220</v>
      </c>
      <c r="N30" s="177" t="s">
        <v>46</v>
      </c>
      <c r="O30" s="174" t="s">
        <v>220</v>
      </c>
      <c r="Q30" s="220" t="s">
        <v>249</v>
      </c>
      <c r="V30" s="59"/>
      <c r="W30" s="59"/>
      <c r="X30" s="21"/>
      <c r="Y30" s="21"/>
      <c r="AC30" s="184"/>
      <c r="AD30" s="184"/>
      <c r="AE30" s="300"/>
      <c r="AF30" s="300"/>
      <c r="AG30" s="184"/>
      <c r="AH30" s="184"/>
      <c r="AI30" s="184"/>
      <c r="AJ30" s="184"/>
    </row>
    <row r="31" spans="1:36" x14ac:dyDescent="0.25">
      <c r="A31" s="39" t="s">
        <v>212</v>
      </c>
      <c r="B31" s="125">
        <v>733</v>
      </c>
      <c r="C31" s="222" t="s">
        <v>199</v>
      </c>
      <c r="D31" s="126">
        <v>601</v>
      </c>
      <c r="E31" s="260">
        <v>15185.445923460898</v>
      </c>
      <c r="F31" s="125">
        <v>125</v>
      </c>
      <c r="G31" s="260">
        <v>0</v>
      </c>
      <c r="H31" s="125">
        <v>66</v>
      </c>
      <c r="I31" s="260">
        <v>92229.878787878784</v>
      </c>
      <c r="J31" s="125">
        <v>410</v>
      </c>
      <c r="K31" s="260">
        <v>7412.8804878048777</v>
      </c>
      <c r="L31" s="125">
        <v>8</v>
      </c>
      <c r="M31" s="260">
        <v>0</v>
      </c>
      <c r="N31" s="125">
        <v>124</v>
      </c>
      <c r="O31" s="260">
        <v>0</v>
      </c>
      <c r="Q31" s="262">
        <v>59.182275352600811</v>
      </c>
    </row>
    <row r="32" spans="1:36" x14ac:dyDescent="0.25">
      <c r="A32" s="39" t="s" vm="1">
        <v>2</v>
      </c>
      <c r="B32" s="125" t="s">
        <v>290</v>
      </c>
      <c r="C32" s="222" t="s">
        <v>290</v>
      </c>
      <c r="D32" s="126" t="s">
        <v>290</v>
      </c>
      <c r="E32" s="260" t="s">
        <v>290</v>
      </c>
      <c r="F32" s="125" t="s">
        <v>290</v>
      </c>
      <c r="G32" s="260" t="s">
        <v>290</v>
      </c>
      <c r="H32" s="125" t="s">
        <v>290</v>
      </c>
      <c r="I32" s="260" t="s">
        <v>290</v>
      </c>
      <c r="J32" s="125" t="s">
        <v>290</v>
      </c>
      <c r="K32" s="260" t="s">
        <v>290</v>
      </c>
      <c r="L32" s="125" t="s">
        <v>290</v>
      </c>
      <c r="M32" s="260" t="s">
        <v>290</v>
      </c>
      <c r="N32" s="125" t="s">
        <v>290</v>
      </c>
      <c r="O32" s="260" t="s">
        <v>290</v>
      </c>
      <c r="Q32" s="262" t="s">
        <v>290</v>
      </c>
    </row>
    <row r="33" spans="1:17" x14ac:dyDescent="0.25">
      <c r="A33" s="39" t="s" vm="2">
        <v>3</v>
      </c>
      <c r="B33" s="125">
        <v>164</v>
      </c>
      <c r="C33" s="222" t="s">
        <v>199</v>
      </c>
      <c r="D33" s="126">
        <v>118</v>
      </c>
      <c r="E33" s="260">
        <v>56047.423728813563</v>
      </c>
      <c r="F33" s="125">
        <v>56</v>
      </c>
      <c r="G33" s="260">
        <v>0</v>
      </c>
      <c r="H33" s="125">
        <v>11</v>
      </c>
      <c r="I33" s="260">
        <v>229448.36363636365</v>
      </c>
      <c r="J33" s="125">
        <v>51</v>
      </c>
      <c r="K33" s="260">
        <v>80189.490196078434</v>
      </c>
      <c r="L33" s="125">
        <v>3</v>
      </c>
      <c r="M33" s="260">
        <v>0</v>
      </c>
      <c r="N33" s="125">
        <v>43</v>
      </c>
      <c r="O33" s="260">
        <v>0</v>
      </c>
      <c r="Q33" s="262">
        <v>112.47128210403594</v>
      </c>
    </row>
    <row r="34" spans="1:17" x14ac:dyDescent="0.25">
      <c r="A34" s="39" t="s">
        <v>282</v>
      </c>
      <c r="B34" s="125">
        <v>12</v>
      </c>
      <c r="C34" s="222" t="s">
        <v>199</v>
      </c>
      <c r="D34" s="126">
        <v>7</v>
      </c>
      <c r="E34" s="260">
        <v>0</v>
      </c>
      <c r="F34" s="125">
        <v>4</v>
      </c>
      <c r="G34" s="260">
        <v>0</v>
      </c>
      <c r="H34" s="125">
        <v>0</v>
      </c>
      <c r="I34" s="260">
        <v>0</v>
      </c>
      <c r="J34" s="125">
        <v>3</v>
      </c>
      <c r="K34" s="260">
        <v>0</v>
      </c>
      <c r="L34" s="125">
        <v>2</v>
      </c>
      <c r="M34" s="260">
        <v>0</v>
      </c>
      <c r="N34" s="125">
        <v>3</v>
      </c>
      <c r="O34" s="260">
        <v>0</v>
      </c>
      <c r="Q34" s="262">
        <v>42.666666666666664</v>
      </c>
    </row>
    <row r="35" spans="1:17" x14ac:dyDescent="0.25">
      <c r="A35" s="39" t="s">
        <v>207</v>
      </c>
      <c r="B35" s="125" t="s">
        <v>290</v>
      </c>
      <c r="C35" s="222" t="s">
        <v>290</v>
      </c>
      <c r="D35" s="126" t="s">
        <v>290</v>
      </c>
      <c r="E35" s="260" t="s">
        <v>290</v>
      </c>
      <c r="F35" s="125" t="s">
        <v>290</v>
      </c>
      <c r="G35" s="260" t="s">
        <v>290</v>
      </c>
      <c r="H35" s="125" t="s">
        <v>290</v>
      </c>
      <c r="I35" s="260" t="s">
        <v>290</v>
      </c>
      <c r="J35" s="125" t="s">
        <v>290</v>
      </c>
      <c r="K35" s="260" t="s">
        <v>290</v>
      </c>
      <c r="L35" s="125" t="s">
        <v>290</v>
      </c>
      <c r="M35" s="260" t="s">
        <v>290</v>
      </c>
      <c r="N35" s="125" t="s">
        <v>290</v>
      </c>
      <c r="O35" s="260" t="s">
        <v>290</v>
      </c>
      <c r="Q35" s="262" t="s">
        <v>290</v>
      </c>
    </row>
    <row r="36" spans="1:17" x14ac:dyDescent="0.25">
      <c r="A36" s="39" t="s" vm="4">
        <v>5</v>
      </c>
      <c r="B36" s="125">
        <v>52</v>
      </c>
      <c r="C36" s="222" t="s">
        <v>199</v>
      </c>
      <c r="D36" s="126">
        <v>39</v>
      </c>
      <c r="E36" s="260">
        <v>31165.384615384617</v>
      </c>
      <c r="F36" s="125">
        <v>3</v>
      </c>
      <c r="G36" s="260">
        <v>0</v>
      </c>
      <c r="H36" s="125">
        <v>24</v>
      </c>
      <c r="I36" s="260">
        <v>50520.833333333336</v>
      </c>
      <c r="J36" s="125">
        <v>12</v>
      </c>
      <c r="K36" s="260">
        <v>245.83333333333334</v>
      </c>
      <c r="L36" s="125">
        <v>3</v>
      </c>
      <c r="M36" s="260">
        <v>0</v>
      </c>
      <c r="N36" s="125">
        <v>10</v>
      </c>
      <c r="O36" s="260">
        <v>0</v>
      </c>
      <c r="Q36" s="262">
        <v>17.297843923550182</v>
      </c>
    </row>
    <row r="37" spans="1:17" x14ac:dyDescent="0.25">
      <c r="A37" s="39" t="s" vm="5">
        <v>6</v>
      </c>
      <c r="B37" s="125" t="s">
        <v>290</v>
      </c>
      <c r="C37" s="222" t="s">
        <v>290</v>
      </c>
      <c r="D37" s="126" t="s">
        <v>290</v>
      </c>
      <c r="E37" s="260" t="s">
        <v>290</v>
      </c>
      <c r="F37" s="125" t="s">
        <v>290</v>
      </c>
      <c r="G37" s="260" t="s">
        <v>290</v>
      </c>
      <c r="H37" s="125" t="s">
        <v>290</v>
      </c>
      <c r="I37" s="260" t="s">
        <v>290</v>
      </c>
      <c r="J37" s="125" t="s">
        <v>290</v>
      </c>
      <c r="K37" s="260" t="s">
        <v>290</v>
      </c>
      <c r="L37" s="125" t="s">
        <v>290</v>
      </c>
      <c r="M37" s="260" t="s">
        <v>290</v>
      </c>
      <c r="N37" s="125" t="s">
        <v>290</v>
      </c>
      <c r="O37" s="260" t="s">
        <v>290</v>
      </c>
      <c r="Q37" s="262" t="s">
        <v>290</v>
      </c>
    </row>
    <row r="38" spans="1:17" x14ac:dyDescent="0.25">
      <c r="A38" s="39" t="s" vm="6">
        <v>7</v>
      </c>
      <c r="B38" s="125">
        <v>108</v>
      </c>
      <c r="C38" s="222" t="s">
        <v>199</v>
      </c>
      <c r="D38" s="126">
        <v>59</v>
      </c>
      <c r="E38" s="260">
        <v>42164.745762711864</v>
      </c>
      <c r="F38" s="125">
        <v>26</v>
      </c>
      <c r="G38" s="260">
        <v>0</v>
      </c>
      <c r="H38" s="125">
        <v>6</v>
      </c>
      <c r="I38" s="260">
        <v>147175</v>
      </c>
      <c r="J38" s="125">
        <v>27</v>
      </c>
      <c r="K38" s="260">
        <v>59432.222222222219</v>
      </c>
      <c r="L38" s="125">
        <v>1</v>
      </c>
      <c r="M38" s="260">
        <v>0</v>
      </c>
      <c r="N38" s="125">
        <v>48</v>
      </c>
      <c r="O38" s="260">
        <v>0</v>
      </c>
      <c r="Q38" s="262">
        <v>69.503883851287426</v>
      </c>
    </row>
    <row r="39" spans="1:17" x14ac:dyDescent="0.25">
      <c r="A39" s="39" t="s" vm="7">
        <v>8</v>
      </c>
      <c r="B39" s="125" t="s">
        <v>290</v>
      </c>
      <c r="C39" s="222" t="s">
        <v>290</v>
      </c>
      <c r="D39" s="126" t="s">
        <v>290</v>
      </c>
      <c r="E39" s="260" t="s">
        <v>290</v>
      </c>
      <c r="F39" s="125" t="s">
        <v>290</v>
      </c>
      <c r="G39" s="260" t="s">
        <v>290</v>
      </c>
      <c r="H39" s="125" t="s">
        <v>290</v>
      </c>
      <c r="I39" s="260" t="s">
        <v>290</v>
      </c>
      <c r="J39" s="125" t="s">
        <v>290</v>
      </c>
      <c r="K39" s="260" t="s">
        <v>290</v>
      </c>
      <c r="L39" s="125" t="s">
        <v>290</v>
      </c>
      <c r="M39" s="260" t="s">
        <v>290</v>
      </c>
      <c r="N39" s="125" t="s">
        <v>290</v>
      </c>
      <c r="O39" s="260" t="s">
        <v>290</v>
      </c>
      <c r="Q39" s="262" t="s">
        <v>290</v>
      </c>
    </row>
    <row r="40" spans="1:17" x14ac:dyDescent="0.25">
      <c r="A40" s="39" t="s">
        <v>213</v>
      </c>
      <c r="B40" s="125" t="s">
        <v>290</v>
      </c>
      <c r="C40" s="222" t="s">
        <v>290</v>
      </c>
      <c r="D40" s="126" t="s">
        <v>290</v>
      </c>
      <c r="E40" s="260" t="s">
        <v>290</v>
      </c>
      <c r="F40" s="125" t="s">
        <v>290</v>
      </c>
      <c r="G40" s="260" t="s">
        <v>290</v>
      </c>
      <c r="H40" s="125" t="s">
        <v>290</v>
      </c>
      <c r="I40" s="260" t="s">
        <v>290</v>
      </c>
      <c r="J40" s="125" t="s">
        <v>290</v>
      </c>
      <c r="K40" s="260" t="s">
        <v>290</v>
      </c>
      <c r="L40" s="125" t="s">
        <v>290</v>
      </c>
      <c r="M40" s="260" t="s">
        <v>290</v>
      </c>
      <c r="N40" s="125" t="s">
        <v>290</v>
      </c>
      <c r="O40" s="260" t="s">
        <v>290</v>
      </c>
      <c r="Q40" s="262" t="s">
        <v>290</v>
      </c>
    </row>
    <row r="41" spans="1:17" x14ac:dyDescent="0.25">
      <c r="A41" s="39" t="s" vm="8">
        <v>9</v>
      </c>
      <c r="B41" s="125">
        <v>239</v>
      </c>
      <c r="C41" s="222" t="s">
        <v>199</v>
      </c>
      <c r="D41" s="126">
        <v>176</v>
      </c>
      <c r="E41" s="260">
        <v>38084.022727272728</v>
      </c>
      <c r="F41" s="125">
        <v>48</v>
      </c>
      <c r="G41" s="260">
        <v>0</v>
      </c>
      <c r="H41" s="125">
        <v>5</v>
      </c>
      <c r="I41" s="260">
        <v>45236.800000000003</v>
      </c>
      <c r="J41" s="125">
        <v>123</v>
      </c>
      <c r="K41" s="260">
        <v>52655.317073170729</v>
      </c>
      <c r="L41" s="125">
        <v>17</v>
      </c>
      <c r="M41" s="260">
        <v>0</v>
      </c>
      <c r="N41" s="125">
        <v>46</v>
      </c>
      <c r="O41" s="260">
        <v>0</v>
      </c>
      <c r="Q41" s="262">
        <v>18.992446727776255</v>
      </c>
    </row>
    <row r="42" spans="1:17" x14ac:dyDescent="0.25">
      <c r="A42" s="39" t="s" vm="9">
        <v>10</v>
      </c>
      <c r="B42" s="125">
        <v>138</v>
      </c>
      <c r="C42" s="222" t="s">
        <v>199</v>
      </c>
      <c r="D42" s="126">
        <v>113</v>
      </c>
      <c r="E42" s="260">
        <v>25514.566371681416</v>
      </c>
      <c r="F42" s="125">
        <v>49</v>
      </c>
      <c r="G42" s="260">
        <v>0</v>
      </c>
      <c r="H42" s="125">
        <v>15</v>
      </c>
      <c r="I42" s="260">
        <v>14568.8</v>
      </c>
      <c r="J42" s="125">
        <v>49</v>
      </c>
      <c r="K42" s="260">
        <v>54379.877551020407</v>
      </c>
      <c r="L42" s="125">
        <v>3</v>
      </c>
      <c r="M42" s="260">
        <v>0</v>
      </c>
      <c r="N42" s="125">
        <v>22</v>
      </c>
      <c r="O42" s="260">
        <v>0</v>
      </c>
      <c r="Q42" s="262">
        <v>32.122905027932958</v>
      </c>
    </row>
    <row r="43" spans="1:17" x14ac:dyDescent="0.25">
      <c r="A43" s="39" t="s" vm="10">
        <v>11</v>
      </c>
      <c r="B43" s="125" t="s">
        <v>290</v>
      </c>
      <c r="C43" s="222" t="s">
        <v>290</v>
      </c>
      <c r="D43" s="126" t="s">
        <v>290</v>
      </c>
      <c r="E43" s="260" t="s">
        <v>290</v>
      </c>
      <c r="F43" s="125" t="s">
        <v>290</v>
      </c>
      <c r="G43" s="260" t="s">
        <v>290</v>
      </c>
      <c r="H43" s="125" t="s">
        <v>290</v>
      </c>
      <c r="I43" s="260" t="s">
        <v>290</v>
      </c>
      <c r="J43" s="125" t="s">
        <v>290</v>
      </c>
      <c r="K43" s="260" t="s">
        <v>290</v>
      </c>
      <c r="L43" s="125" t="s">
        <v>290</v>
      </c>
      <c r="M43" s="260" t="s">
        <v>290</v>
      </c>
      <c r="N43" s="125" t="s">
        <v>290</v>
      </c>
      <c r="O43" s="260" t="s">
        <v>290</v>
      </c>
      <c r="Q43" s="262" t="s">
        <v>290</v>
      </c>
    </row>
    <row r="44" spans="1:17" x14ac:dyDescent="0.25">
      <c r="A44" s="39" t="s" vm="11">
        <v>12</v>
      </c>
      <c r="B44" s="125">
        <v>161</v>
      </c>
      <c r="C44" s="222" t="s">
        <v>199</v>
      </c>
      <c r="D44" s="126">
        <v>108</v>
      </c>
      <c r="E44" s="260">
        <v>37823.009259259263</v>
      </c>
      <c r="F44" s="125">
        <v>53</v>
      </c>
      <c r="G44" s="260">
        <v>0</v>
      </c>
      <c r="H44" s="125">
        <v>14</v>
      </c>
      <c r="I44" s="260">
        <v>88441.78571428571</v>
      </c>
      <c r="J44" s="125">
        <v>41</v>
      </c>
      <c r="K44" s="260">
        <v>69431.707317073175</v>
      </c>
      <c r="L44" s="125">
        <v>9</v>
      </c>
      <c r="M44" s="260">
        <v>0</v>
      </c>
      <c r="N44" s="125">
        <v>44</v>
      </c>
      <c r="O44" s="260">
        <v>0</v>
      </c>
      <c r="Q44" s="262">
        <v>49.185085615653684</v>
      </c>
    </row>
    <row r="45" spans="1:17" x14ac:dyDescent="0.25">
      <c r="A45" s="39" t="s" vm="13">
        <v>14</v>
      </c>
      <c r="B45" s="125">
        <v>86</v>
      </c>
      <c r="C45" s="222" t="s">
        <v>199</v>
      </c>
      <c r="D45" s="126">
        <v>66</v>
      </c>
      <c r="E45" s="260">
        <v>21873.81818181818</v>
      </c>
      <c r="F45" s="125">
        <v>13</v>
      </c>
      <c r="G45" s="260">
        <v>0</v>
      </c>
      <c r="H45" s="125">
        <v>20</v>
      </c>
      <c r="I45" s="260">
        <v>65433.599999999999</v>
      </c>
      <c r="J45" s="125">
        <v>33</v>
      </c>
      <c r="K45" s="260">
        <v>4090.909090909091</v>
      </c>
      <c r="L45" s="125">
        <v>0</v>
      </c>
      <c r="M45" s="260">
        <v>0</v>
      </c>
      <c r="N45" s="125">
        <v>20</v>
      </c>
      <c r="O45" s="260">
        <v>0</v>
      </c>
      <c r="Q45" s="262">
        <v>26.555299094495179</v>
      </c>
    </row>
    <row r="46" spans="1:17" x14ac:dyDescent="0.25">
      <c r="A46" s="39" t="s" vm="14">
        <v>15</v>
      </c>
      <c r="B46" s="125" t="s">
        <v>290</v>
      </c>
      <c r="C46" s="222" t="s">
        <v>290</v>
      </c>
      <c r="D46" s="126" t="s">
        <v>290</v>
      </c>
      <c r="E46" s="260" t="s">
        <v>290</v>
      </c>
      <c r="F46" s="125" t="s">
        <v>290</v>
      </c>
      <c r="G46" s="260" t="s">
        <v>290</v>
      </c>
      <c r="H46" s="125" t="s">
        <v>290</v>
      </c>
      <c r="I46" s="260" t="s">
        <v>290</v>
      </c>
      <c r="J46" s="125" t="s">
        <v>290</v>
      </c>
      <c r="K46" s="260" t="s">
        <v>290</v>
      </c>
      <c r="L46" s="125" t="s">
        <v>290</v>
      </c>
      <c r="M46" s="260" t="s">
        <v>290</v>
      </c>
      <c r="N46" s="125" t="s">
        <v>290</v>
      </c>
      <c r="O46" s="260" t="s">
        <v>290</v>
      </c>
      <c r="Q46" s="262" t="s">
        <v>290</v>
      </c>
    </row>
    <row r="47" spans="1:17" x14ac:dyDescent="0.25">
      <c r="A47" s="39" t="s" vm="17">
        <v>18</v>
      </c>
      <c r="B47" s="125" t="s">
        <v>290</v>
      </c>
      <c r="C47" s="222" t="s">
        <v>290</v>
      </c>
      <c r="D47" s="126" t="s">
        <v>290</v>
      </c>
      <c r="E47" s="260" t="s">
        <v>290</v>
      </c>
      <c r="F47" s="125" t="s">
        <v>290</v>
      </c>
      <c r="G47" s="260" t="s">
        <v>290</v>
      </c>
      <c r="H47" s="125" t="s">
        <v>290</v>
      </c>
      <c r="I47" s="260" t="s">
        <v>290</v>
      </c>
      <c r="J47" s="125" t="s">
        <v>290</v>
      </c>
      <c r="K47" s="260" t="s">
        <v>290</v>
      </c>
      <c r="L47" s="125" t="s">
        <v>290</v>
      </c>
      <c r="M47" s="260" t="s">
        <v>290</v>
      </c>
      <c r="N47" s="125" t="s">
        <v>290</v>
      </c>
      <c r="O47" s="260" t="s">
        <v>290</v>
      </c>
      <c r="Q47" s="262" t="s">
        <v>290</v>
      </c>
    </row>
    <row r="48" spans="1:17" x14ac:dyDescent="0.25">
      <c r="A48" s="39" t="s">
        <v>214</v>
      </c>
      <c r="B48" s="125">
        <v>270</v>
      </c>
      <c r="C48" s="222" t="s">
        <v>199</v>
      </c>
      <c r="D48" s="126">
        <v>177</v>
      </c>
      <c r="E48" s="260">
        <v>16090.666666666666</v>
      </c>
      <c r="F48" s="125">
        <v>74</v>
      </c>
      <c r="G48" s="260">
        <v>0</v>
      </c>
      <c r="H48" s="125">
        <v>19</v>
      </c>
      <c r="I48" s="260">
        <v>28084.263157894737</v>
      </c>
      <c r="J48" s="125">
        <v>84</v>
      </c>
      <c r="K48" s="260">
        <v>27552.940476190477</v>
      </c>
      <c r="L48" s="125">
        <v>33</v>
      </c>
      <c r="M48" s="260">
        <v>0</v>
      </c>
      <c r="N48" s="125">
        <v>60</v>
      </c>
      <c r="O48" s="260">
        <v>0</v>
      </c>
      <c r="Q48" s="262">
        <v>7.6538400591216629</v>
      </c>
    </row>
    <row r="49" spans="1:36" x14ac:dyDescent="0.25">
      <c r="A49" s="39" t="s" vm="19">
        <v>20</v>
      </c>
      <c r="B49" s="125" t="s">
        <v>290</v>
      </c>
      <c r="C49" s="222" t="s">
        <v>290</v>
      </c>
      <c r="D49" s="126" t="s">
        <v>290</v>
      </c>
      <c r="E49" s="260" t="s">
        <v>290</v>
      </c>
      <c r="F49" s="125" t="s">
        <v>290</v>
      </c>
      <c r="G49" s="260" t="s">
        <v>290</v>
      </c>
      <c r="H49" s="125" t="s">
        <v>290</v>
      </c>
      <c r="I49" s="260" t="s">
        <v>290</v>
      </c>
      <c r="J49" s="125" t="s">
        <v>290</v>
      </c>
      <c r="K49" s="260" t="s">
        <v>290</v>
      </c>
      <c r="L49" s="125" t="s">
        <v>290</v>
      </c>
      <c r="M49" s="260" t="s">
        <v>290</v>
      </c>
      <c r="N49" s="125" t="s">
        <v>290</v>
      </c>
      <c r="O49" s="260" t="s">
        <v>290</v>
      </c>
      <c r="Q49" s="262" t="s">
        <v>290</v>
      </c>
    </row>
    <row r="50" spans="1:36" x14ac:dyDescent="0.25">
      <c r="A50" s="39" t="s" vm="20">
        <v>21</v>
      </c>
      <c r="B50" s="125" t="s">
        <v>290</v>
      </c>
      <c r="C50" s="222" t="s">
        <v>290</v>
      </c>
      <c r="D50" s="126" t="s">
        <v>290</v>
      </c>
      <c r="E50" s="260" t="s">
        <v>290</v>
      </c>
      <c r="F50" s="125" t="s">
        <v>290</v>
      </c>
      <c r="G50" s="260" t="s">
        <v>290</v>
      </c>
      <c r="H50" s="125" t="s">
        <v>290</v>
      </c>
      <c r="I50" s="260" t="s">
        <v>290</v>
      </c>
      <c r="J50" s="125" t="s">
        <v>290</v>
      </c>
      <c r="K50" s="260" t="s">
        <v>290</v>
      </c>
      <c r="L50" s="125" t="s">
        <v>290</v>
      </c>
      <c r="M50" s="260" t="s">
        <v>290</v>
      </c>
      <c r="N50" s="125" t="s">
        <v>290</v>
      </c>
      <c r="O50" s="260" t="s">
        <v>290</v>
      </c>
      <c r="Q50" s="262" t="s">
        <v>290</v>
      </c>
    </row>
    <row r="51" spans="1:36" s="86" customFormat="1" ht="15.75" thickBot="1" x14ac:dyDescent="0.3">
      <c r="A51" s="122" t="s">
        <v>101</v>
      </c>
      <c r="B51" s="128">
        <v>2054</v>
      </c>
      <c r="C51" s="223" t="s">
        <v>199</v>
      </c>
      <c r="D51" s="129">
        <v>1542</v>
      </c>
      <c r="E51" s="261">
        <v>25376.199092088198</v>
      </c>
      <c r="F51" s="128">
        <v>475</v>
      </c>
      <c r="G51" s="261">
        <v>0</v>
      </c>
      <c r="H51" s="128">
        <v>189</v>
      </c>
      <c r="I51" s="261">
        <v>81696.412698412692</v>
      </c>
      <c r="J51" s="128">
        <v>878</v>
      </c>
      <c r="K51" s="261">
        <v>26981.181093394076</v>
      </c>
      <c r="L51" s="128">
        <v>82</v>
      </c>
      <c r="M51" s="261">
        <v>0</v>
      </c>
      <c r="N51" s="128">
        <v>430</v>
      </c>
      <c r="O51" s="261">
        <v>0</v>
      </c>
      <c r="Q51" s="263">
        <v>26.079855527250178</v>
      </c>
      <c r="R51"/>
    </row>
    <row r="52" spans="1:36" ht="15.75" thickTop="1" x14ac:dyDescent="0.25"/>
    <row r="53" spans="1:36" s="14" customFormat="1" x14ac:dyDescent="0.25">
      <c r="A53" s="66"/>
      <c r="B53" s="66"/>
      <c r="C53" s="66"/>
      <c r="D53" s="66"/>
      <c r="E53" s="66"/>
      <c r="F53" s="66"/>
      <c r="G53" s="66"/>
      <c r="H53" s="66"/>
      <c r="I53" s="66"/>
      <c r="J53" s="66"/>
      <c r="K53" s="66"/>
      <c r="L53" s="66"/>
      <c r="M53" s="66"/>
      <c r="N53" s="66"/>
      <c r="O53" s="66"/>
      <c r="Q53" s="66"/>
    </row>
    <row r="55" spans="1:36" ht="30" customHeight="1" x14ac:dyDescent="0.25">
      <c r="A55" s="307" t="s">
        <v>32</v>
      </c>
      <c r="B55" s="310" t="s">
        <v>45</v>
      </c>
      <c r="C55" s="311"/>
      <c r="D55" s="312" t="s">
        <v>47</v>
      </c>
      <c r="E55" s="306"/>
      <c r="F55" s="313" t="s">
        <v>51</v>
      </c>
      <c r="G55" s="314"/>
      <c r="H55" s="313" t="s">
        <v>53</v>
      </c>
      <c r="I55" s="314"/>
      <c r="J55" s="313" t="s">
        <v>105</v>
      </c>
      <c r="K55" s="314"/>
      <c r="L55" s="305" t="s">
        <v>49</v>
      </c>
      <c r="M55" s="306"/>
      <c r="N55" s="305" t="s">
        <v>184</v>
      </c>
      <c r="O55" s="306"/>
      <c r="Q55" s="221" t="s">
        <v>250</v>
      </c>
      <c r="V55" s="57" t="s">
        <v>112</v>
      </c>
      <c r="W55" s="183" t="s">
        <v>113</v>
      </c>
      <c r="Y55" s="20"/>
      <c r="AA55" s="4"/>
    </row>
    <row r="56" spans="1:36" ht="30" x14ac:dyDescent="0.25">
      <c r="A56" s="309"/>
      <c r="B56" s="127" t="s">
        <v>46</v>
      </c>
      <c r="C56" s="172" t="s">
        <v>220</v>
      </c>
      <c r="D56" s="173" t="s">
        <v>46</v>
      </c>
      <c r="E56" s="174" t="s">
        <v>220</v>
      </c>
      <c r="F56" s="175" t="s">
        <v>46</v>
      </c>
      <c r="G56" s="176" t="s">
        <v>220</v>
      </c>
      <c r="H56" s="175" t="s">
        <v>46</v>
      </c>
      <c r="I56" s="176" t="s">
        <v>220</v>
      </c>
      <c r="J56" s="175" t="s">
        <v>46</v>
      </c>
      <c r="K56" s="176" t="s">
        <v>220</v>
      </c>
      <c r="L56" s="177" t="s">
        <v>46</v>
      </c>
      <c r="M56" s="174" t="s">
        <v>220</v>
      </c>
      <c r="N56" s="177" t="s">
        <v>46</v>
      </c>
      <c r="O56" s="174" t="s">
        <v>220</v>
      </c>
      <c r="Q56" s="220" t="s">
        <v>249</v>
      </c>
      <c r="V56" s="59"/>
      <c r="W56" s="59"/>
      <c r="X56" s="21"/>
      <c r="Y56" s="21"/>
      <c r="AC56" s="184"/>
      <c r="AD56" s="184"/>
      <c r="AE56" s="300"/>
      <c r="AF56" s="300"/>
      <c r="AG56" s="184"/>
      <c r="AH56" s="184"/>
      <c r="AI56" s="184"/>
      <c r="AJ56" s="184"/>
    </row>
    <row r="57" spans="1:36" x14ac:dyDescent="0.25">
      <c r="A57" s="39" t="s">
        <v>212</v>
      </c>
      <c r="B57" s="125" t="s">
        <v>290</v>
      </c>
      <c r="C57" s="222" t="s">
        <v>290</v>
      </c>
      <c r="D57" s="126" t="s">
        <v>290</v>
      </c>
      <c r="E57" s="224" t="s">
        <v>290</v>
      </c>
      <c r="F57" s="125" t="s">
        <v>290</v>
      </c>
      <c r="G57" s="224" t="s">
        <v>290</v>
      </c>
      <c r="H57" s="125" t="s">
        <v>290</v>
      </c>
      <c r="I57" s="224" t="s">
        <v>290</v>
      </c>
      <c r="J57" s="125" t="s">
        <v>290</v>
      </c>
      <c r="K57" s="224" t="s">
        <v>290</v>
      </c>
      <c r="L57" s="125" t="s">
        <v>290</v>
      </c>
      <c r="M57" s="224" t="s">
        <v>290</v>
      </c>
      <c r="N57" s="125" t="s">
        <v>290</v>
      </c>
      <c r="O57" s="224" t="s">
        <v>290</v>
      </c>
      <c r="Q57" s="262" t="s">
        <v>290</v>
      </c>
    </row>
    <row r="58" spans="1:36" x14ac:dyDescent="0.25">
      <c r="A58" s="39" t="s" vm="1">
        <v>2</v>
      </c>
      <c r="B58" s="125" t="s">
        <v>290</v>
      </c>
      <c r="C58" s="222" t="s">
        <v>290</v>
      </c>
      <c r="D58" s="126" t="s">
        <v>290</v>
      </c>
      <c r="E58" s="224" t="s">
        <v>290</v>
      </c>
      <c r="F58" s="125" t="s">
        <v>290</v>
      </c>
      <c r="G58" s="224" t="s">
        <v>290</v>
      </c>
      <c r="H58" s="125" t="s">
        <v>290</v>
      </c>
      <c r="I58" s="224" t="s">
        <v>290</v>
      </c>
      <c r="J58" s="125" t="s">
        <v>290</v>
      </c>
      <c r="K58" s="224" t="s">
        <v>290</v>
      </c>
      <c r="L58" s="125" t="s">
        <v>290</v>
      </c>
      <c r="M58" s="224" t="s">
        <v>290</v>
      </c>
      <c r="N58" s="125" t="s">
        <v>290</v>
      </c>
      <c r="O58" s="224" t="s">
        <v>290</v>
      </c>
      <c r="P58" s="284"/>
      <c r="Q58" s="262" t="s">
        <v>290</v>
      </c>
    </row>
    <row r="59" spans="1:36" x14ac:dyDescent="0.25">
      <c r="A59" s="39" t="s" vm="2">
        <v>3</v>
      </c>
      <c r="B59" s="125" t="s">
        <v>290</v>
      </c>
      <c r="C59" s="222" t="s">
        <v>290</v>
      </c>
      <c r="D59" s="126" t="s">
        <v>290</v>
      </c>
      <c r="E59" s="224" t="s">
        <v>290</v>
      </c>
      <c r="F59" s="125" t="s">
        <v>290</v>
      </c>
      <c r="G59" s="224" t="s">
        <v>290</v>
      </c>
      <c r="H59" s="125" t="s">
        <v>290</v>
      </c>
      <c r="I59" s="224" t="s">
        <v>290</v>
      </c>
      <c r="J59" s="125" t="s">
        <v>290</v>
      </c>
      <c r="K59" s="224" t="s">
        <v>290</v>
      </c>
      <c r="L59" s="125" t="s">
        <v>290</v>
      </c>
      <c r="M59" s="224" t="s">
        <v>290</v>
      </c>
      <c r="N59" s="125" t="s">
        <v>290</v>
      </c>
      <c r="O59" s="224" t="s">
        <v>290</v>
      </c>
      <c r="P59" s="284"/>
      <c r="Q59" s="262" t="s">
        <v>290</v>
      </c>
    </row>
    <row r="60" spans="1:36" x14ac:dyDescent="0.25">
      <c r="A60" s="39" t="s">
        <v>282</v>
      </c>
      <c r="B60" s="125" t="s">
        <v>290</v>
      </c>
      <c r="C60" s="222" t="s">
        <v>290</v>
      </c>
      <c r="D60" s="126" t="s">
        <v>290</v>
      </c>
      <c r="E60" s="224" t="s">
        <v>290</v>
      </c>
      <c r="F60" s="125" t="s">
        <v>290</v>
      </c>
      <c r="G60" s="224" t="s">
        <v>290</v>
      </c>
      <c r="H60" s="125" t="s">
        <v>290</v>
      </c>
      <c r="I60" s="224" t="s">
        <v>290</v>
      </c>
      <c r="J60" s="125" t="s">
        <v>290</v>
      </c>
      <c r="K60" s="224" t="s">
        <v>290</v>
      </c>
      <c r="L60" s="125" t="s">
        <v>290</v>
      </c>
      <c r="M60" s="224" t="s">
        <v>290</v>
      </c>
      <c r="N60" s="125" t="s">
        <v>290</v>
      </c>
      <c r="O60" s="224" t="s">
        <v>290</v>
      </c>
      <c r="P60" s="284"/>
      <c r="Q60" s="262" t="s">
        <v>290</v>
      </c>
    </row>
    <row r="61" spans="1:36" x14ac:dyDescent="0.25">
      <c r="A61" s="39" t="s">
        <v>207</v>
      </c>
      <c r="B61" s="125" t="s">
        <v>290</v>
      </c>
      <c r="C61" s="222" t="s">
        <v>290</v>
      </c>
      <c r="D61" s="126" t="s">
        <v>290</v>
      </c>
      <c r="E61" s="224" t="s">
        <v>290</v>
      </c>
      <c r="F61" s="125" t="s">
        <v>290</v>
      </c>
      <c r="G61" s="224" t="s">
        <v>290</v>
      </c>
      <c r="H61" s="125" t="s">
        <v>290</v>
      </c>
      <c r="I61" s="224" t="s">
        <v>290</v>
      </c>
      <c r="J61" s="125" t="s">
        <v>290</v>
      </c>
      <c r="K61" s="224" t="s">
        <v>290</v>
      </c>
      <c r="L61" s="125" t="s">
        <v>290</v>
      </c>
      <c r="M61" s="224" t="s">
        <v>290</v>
      </c>
      <c r="N61" s="125" t="s">
        <v>290</v>
      </c>
      <c r="O61" s="224" t="s">
        <v>290</v>
      </c>
      <c r="P61" s="284"/>
      <c r="Q61" s="262" t="s">
        <v>290</v>
      </c>
    </row>
    <row r="62" spans="1:36" x14ac:dyDescent="0.25">
      <c r="A62" s="39" t="s" vm="4">
        <v>5</v>
      </c>
      <c r="B62" s="125" t="s">
        <v>290</v>
      </c>
      <c r="C62" s="222" t="s">
        <v>290</v>
      </c>
      <c r="D62" s="126" t="s">
        <v>290</v>
      </c>
      <c r="E62" s="224" t="s">
        <v>290</v>
      </c>
      <c r="F62" s="125" t="s">
        <v>290</v>
      </c>
      <c r="G62" s="224" t="s">
        <v>290</v>
      </c>
      <c r="H62" s="125" t="s">
        <v>290</v>
      </c>
      <c r="I62" s="224" t="s">
        <v>290</v>
      </c>
      <c r="J62" s="125" t="s">
        <v>290</v>
      </c>
      <c r="K62" s="224" t="s">
        <v>290</v>
      </c>
      <c r="L62" s="125" t="s">
        <v>290</v>
      </c>
      <c r="M62" s="224" t="s">
        <v>290</v>
      </c>
      <c r="N62" s="125" t="s">
        <v>290</v>
      </c>
      <c r="O62" s="224" t="s">
        <v>290</v>
      </c>
      <c r="P62" s="284"/>
      <c r="Q62" s="262" t="s">
        <v>290</v>
      </c>
    </row>
    <row r="63" spans="1:36" x14ac:dyDescent="0.25">
      <c r="A63" s="39" t="s" vm="5">
        <v>6</v>
      </c>
      <c r="B63" s="125" t="s">
        <v>290</v>
      </c>
      <c r="C63" s="222" t="s">
        <v>290</v>
      </c>
      <c r="D63" s="126" t="s">
        <v>290</v>
      </c>
      <c r="E63" s="224" t="s">
        <v>290</v>
      </c>
      <c r="F63" s="125" t="s">
        <v>290</v>
      </c>
      <c r="G63" s="224" t="s">
        <v>290</v>
      </c>
      <c r="H63" s="125" t="s">
        <v>290</v>
      </c>
      <c r="I63" s="224" t="s">
        <v>290</v>
      </c>
      <c r="J63" s="125" t="s">
        <v>290</v>
      </c>
      <c r="K63" s="224" t="s">
        <v>290</v>
      </c>
      <c r="L63" s="125" t="s">
        <v>290</v>
      </c>
      <c r="M63" s="224" t="s">
        <v>290</v>
      </c>
      <c r="N63" s="125" t="s">
        <v>290</v>
      </c>
      <c r="O63" s="224" t="s">
        <v>290</v>
      </c>
      <c r="P63" s="284"/>
      <c r="Q63" s="262" t="s">
        <v>290</v>
      </c>
    </row>
    <row r="64" spans="1:36" x14ac:dyDescent="0.25">
      <c r="A64" s="39" t="s" vm="6">
        <v>7</v>
      </c>
      <c r="B64" s="125" t="s">
        <v>208</v>
      </c>
      <c r="C64" s="222" t="s">
        <v>208</v>
      </c>
      <c r="D64" s="126" t="s">
        <v>208</v>
      </c>
      <c r="E64" s="260" t="s">
        <v>208</v>
      </c>
      <c r="F64" s="125" t="s">
        <v>208</v>
      </c>
      <c r="G64" s="260" t="s">
        <v>208</v>
      </c>
      <c r="H64" s="125" t="s">
        <v>208</v>
      </c>
      <c r="I64" s="260" t="s">
        <v>208</v>
      </c>
      <c r="J64" s="125" t="s">
        <v>208</v>
      </c>
      <c r="K64" s="260" t="s">
        <v>208</v>
      </c>
      <c r="L64" s="125" t="s">
        <v>208</v>
      </c>
      <c r="M64" s="260" t="s">
        <v>208</v>
      </c>
      <c r="N64" s="125" t="s">
        <v>208</v>
      </c>
      <c r="O64" s="260" t="s">
        <v>208</v>
      </c>
      <c r="P64" s="284"/>
      <c r="Q64" s="262" t="s">
        <v>208</v>
      </c>
    </row>
    <row r="65" spans="1:18" x14ac:dyDescent="0.25">
      <c r="A65" s="39" t="s" vm="7">
        <v>8</v>
      </c>
      <c r="B65" s="125" t="s">
        <v>290</v>
      </c>
      <c r="C65" s="222" t="s">
        <v>290</v>
      </c>
      <c r="D65" s="126" t="s">
        <v>290</v>
      </c>
      <c r="E65" s="224" t="s">
        <v>290</v>
      </c>
      <c r="F65" s="125" t="s">
        <v>290</v>
      </c>
      <c r="G65" s="224" t="s">
        <v>290</v>
      </c>
      <c r="H65" s="125" t="s">
        <v>290</v>
      </c>
      <c r="I65" s="224" t="s">
        <v>290</v>
      </c>
      <c r="J65" s="125" t="s">
        <v>290</v>
      </c>
      <c r="K65" s="224" t="s">
        <v>290</v>
      </c>
      <c r="L65" s="125" t="s">
        <v>290</v>
      </c>
      <c r="M65" s="224" t="s">
        <v>290</v>
      </c>
      <c r="N65" s="125" t="s">
        <v>290</v>
      </c>
      <c r="O65" s="224" t="s">
        <v>290</v>
      </c>
      <c r="P65" s="284"/>
      <c r="Q65" s="262" t="s">
        <v>290</v>
      </c>
    </row>
    <row r="66" spans="1:18" x14ac:dyDescent="0.25">
      <c r="A66" s="39" t="s">
        <v>213</v>
      </c>
      <c r="B66" s="125" t="s">
        <v>290</v>
      </c>
      <c r="C66" s="222" t="s">
        <v>290</v>
      </c>
      <c r="D66" s="126" t="s">
        <v>290</v>
      </c>
      <c r="E66" s="224" t="s">
        <v>290</v>
      </c>
      <c r="F66" s="125" t="s">
        <v>290</v>
      </c>
      <c r="G66" s="224" t="s">
        <v>290</v>
      </c>
      <c r="H66" s="125" t="s">
        <v>290</v>
      </c>
      <c r="I66" s="224" t="s">
        <v>290</v>
      </c>
      <c r="J66" s="125" t="s">
        <v>290</v>
      </c>
      <c r="K66" s="224" t="s">
        <v>290</v>
      </c>
      <c r="L66" s="125" t="s">
        <v>290</v>
      </c>
      <c r="M66" s="224" t="s">
        <v>290</v>
      </c>
      <c r="N66" s="125" t="s">
        <v>290</v>
      </c>
      <c r="O66" s="224" t="s">
        <v>290</v>
      </c>
      <c r="P66" s="284"/>
      <c r="Q66" s="262" t="s">
        <v>290</v>
      </c>
    </row>
    <row r="67" spans="1:18" x14ac:dyDescent="0.25">
      <c r="A67" s="39" t="s" vm="8">
        <v>9</v>
      </c>
      <c r="B67" s="125" t="s">
        <v>290</v>
      </c>
      <c r="C67" s="222" t="s">
        <v>290</v>
      </c>
      <c r="D67" s="126" t="s">
        <v>290</v>
      </c>
      <c r="E67" s="224" t="s">
        <v>290</v>
      </c>
      <c r="F67" s="125" t="s">
        <v>290</v>
      </c>
      <c r="G67" s="224" t="s">
        <v>290</v>
      </c>
      <c r="H67" s="125" t="s">
        <v>290</v>
      </c>
      <c r="I67" s="224" t="s">
        <v>290</v>
      </c>
      <c r="J67" s="125" t="s">
        <v>290</v>
      </c>
      <c r="K67" s="224" t="s">
        <v>290</v>
      </c>
      <c r="L67" s="125" t="s">
        <v>290</v>
      </c>
      <c r="M67" s="224" t="s">
        <v>290</v>
      </c>
      <c r="N67" s="125" t="s">
        <v>290</v>
      </c>
      <c r="O67" s="224" t="s">
        <v>290</v>
      </c>
      <c r="P67" s="284"/>
      <c r="Q67" s="262" t="s">
        <v>290</v>
      </c>
    </row>
    <row r="68" spans="1:18" x14ac:dyDescent="0.25">
      <c r="A68" s="39" t="s" vm="9">
        <v>10</v>
      </c>
      <c r="B68" s="125" t="s">
        <v>290</v>
      </c>
      <c r="C68" s="222" t="s">
        <v>290</v>
      </c>
      <c r="D68" s="126" t="s">
        <v>290</v>
      </c>
      <c r="E68" s="224" t="s">
        <v>290</v>
      </c>
      <c r="F68" s="125" t="s">
        <v>290</v>
      </c>
      <c r="G68" s="224" t="s">
        <v>290</v>
      </c>
      <c r="H68" s="125" t="s">
        <v>290</v>
      </c>
      <c r="I68" s="224" t="s">
        <v>290</v>
      </c>
      <c r="J68" s="125" t="s">
        <v>290</v>
      </c>
      <c r="K68" s="224" t="s">
        <v>290</v>
      </c>
      <c r="L68" s="125" t="s">
        <v>290</v>
      </c>
      <c r="M68" s="224" t="s">
        <v>290</v>
      </c>
      <c r="N68" s="125" t="s">
        <v>290</v>
      </c>
      <c r="O68" s="224" t="s">
        <v>290</v>
      </c>
      <c r="P68" s="284"/>
      <c r="Q68" s="262" t="s">
        <v>290</v>
      </c>
    </row>
    <row r="69" spans="1:18" x14ac:dyDescent="0.25">
      <c r="A69" s="39" t="s" vm="10">
        <v>11</v>
      </c>
      <c r="B69" s="125" t="s">
        <v>290</v>
      </c>
      <c r="C69" s="222" t="s">
        <v>290</v>
      </c>
      <c r="D69" s="126" t="s">
        <v>290</v>
      </c>
      <c r="E69" s="224" t="s">
        <v>290</v>
      </c>
      <c r="F69" s="125" t="s">
        <v>290</v>
      </c>
      <c r="G69" s="224" t="s">
        <v>290</v>
      </c>
      <c r="H69" s="125" t="s">
        <v>290</v>
      </c>
      <c r="I69" s="224" t="s">
        <v>290</v>
      </c>
      <c r="J69" s="125" t="s">
        <v>290</v>
      </c>
      <c r="K69" s="224" t="s">
        <v>290</v>
      </c>
      <c r="L69" s="125" t="s">
        <v>290</v>
      </c>
      <c r="M69" s="224" t="s">
        <v>290</v>
      </c>
      <c r="N69" s="125" t="s">
        <v>290</v>
      </c>
      <c r="O69" s="224" t="s">
        <v>290</v>
      </c>
      <c r="P69" s="284"/>
      <c r="Q69" s="262" t="s">
        <v>290</v>
      </c>
    </row>
    <row r="70" spans="1:18" x14ac:dyDescent="0.25">
      <c r="A70" s="39" t="s" vm="11">
        <v>12</v>
      </c>
      <c r="B70" s="125" t="s">
        <v>290</v>
      </c>
      <c r="C70" s="222" t="s">
        <v>290</v>
      </c>
      <c r="D70" s="126" t="s">
        <v>290</v>
      </c>
      <c r="E70" s="224" t="s">
        <v>290</v>
      </c>
      <c r="F70" s="125" t="s">
        <v>290</v>
      </c>
      <c r="G70" s="224" t="s">
        <v>290</v>
      </c>
      <c r="H70" s="125" t="s">
        <v>290</v>
      </c>
      <c r="I70" s="224" t="s">
        <v>290</v>
      </c>
      <c r="J70" s="125" t="s">
        <v>290</v>
      </c>
      <c r="K70" s="224" t="s">
        <v>290</v>
      </c>
      <c r="L70" s="125" t="s">
        <v>290</v>
      </c>
      <c r="M70" s="224" t="s">
        <v>290</v>
      </c>
      <c r="N70" s="125" t="s">
        <v>290</v>
      </c>
      <c r="O70" s="224" t="s">
        <v>290</v>
      </c>
      <c r="P70" s="284"/>
      <c r="Q70" s="262" t="s">
        <v>290</v>
      </c>
    </row>
    <row r="71" spans="1:18" x14ac:dyDescent="0.25">
      <c r="A71" s="39" t="s" vm="13">
        <v>14</v>
      </c>
      <c r="B71" s="125" t="s">
        <v>290</v>
      </c>
      <c r="C71" s="222" t="s">
        <v>290</v>
      </c>
      <c r="D71" s="126" t="s">
        <v>290</v>
      </c>
      <c r="E71" s="224" t="s">
        <v>290</v>
      </c>
      <c r="F71" s="125" t="s">
        <v>290</v>
      </c>
      <c r="G71" s="224" t="s">
        <v>290</v>
      </c>
      <c r="H71" s="125" t="s">
        <v>290</v>
      </c>
      <c r="I71" s="224" t="s">
        <v>290</v>
      </c>
      <c r="J71" s="125" t="s">
        <v>290</v>
      </c>
      <c r="K71" s="224" t="s">
        <v>290</v>
      </c>
      <c r="L71" s="125" t="s">
        <v>290</v>
      </c>
      <c r="M71" s="224" t="s">
        <v>290</v>
      </c>
      <c r="N71" s="125" t="s">
        <v>290</v>
      </c>
      <c r="O71" s="224" t="s">
        <v>290</v>
      </c>
      <c r="P71" s="284"/>
      <c r="Q71" s="262" t="s">
        <v>290</v>
      </c>
    </row>
    <row r="72" spans="1:18" x14ac:dyDescent="0.25">
      <c r="A72" s="39" t="s" vm="14">
        <v>15</v>
      </c>
      <c r="B72" s="125" t="s">
        <v>290</v>
      </c>
      <c r="C72" s="222" t="s">
        <v>290</v>
      </c>
      <c r="D72" s="126" t="s">
        <v>290</v>
      </c>
      <c r="E72" s="224" t="s">
        <v>290</v>
      </c>
      <c r="F72" s="125" t="s">
        <v>290</v>
      </c>
      <c r="G72" s="224" t="s">
        <v>290</v>
      </c>
      <c r="H72" s="125" t="s">
        <v>290</v>
      </c>
      <c r="I72" s="224" t="s">
        <v>290</v>
      </c>
      <c r="J72" s="125" t="s">
        <v>290</v>
      </c>
      <c r="K72" s="224" t="s">
        <v>290</v>
      </c>
      <c r="L72" s="125" t="s">
        <v>290</v>
      </c>
      <c r="M72" s="224" t="s">
        <v>290</v>
      </c>
      <c r="N72" s="125" t="s">
        <v>290</v>
      </c>
      <c r="O72" s="224" t="s">
        <v>290</v>
      </c>
      <c r="P72" s="284"/>
      <c r="Q72" s="262" t="s">
        <v>290</v>
      </c>
    </row>
    <row r="73" spans="1:18" x14ac:dyDescent="0.25">
      <c r="A73" s="39" t="s" vm="17">
        <v>18</v>
      </c>
      <c r="B73" s="125" t="s">
        <v>290</v>
      </c>
      <c r="C73" s="222" t="s">
        <v>290</v>
      </c>
      <c r="D73" s="126" t="s">
        <v>290</v>
      </c>
      <c r="E73" s="224" t="s">
        <v>290</v>
      </c>
      <c r="F73" s="125" t="s">
        <v>290</v>
      </c>
      <c r="G73" s="224" t="s">
        <v>290</v>
      </c>
      <c r="H73" s="125" t="s">
        <v>290</v>
      </c>
      <c r="I73" s="224" t="s">
        <v>290</v>
      </c>
      <c r="J73" s="125" t="s">
        <v>290</v>
      </c>
      <c r="K73" s="224" t="s">
        <v>290</v>
      </c>
      <c r="L73" s="125" t="s">
        <v>290</v>
      </c>
      <c r="M73" s="224" t="s">
        <v>290</v>
      </c>
      <c r="N73" s="125" t="s">
        <v>290</v>
      </c>
      <c r="O73" s="224" t="s">
        <v>290</v>
      </c>
      <c r="P73" s="284"/>
      <c r="Q73" s="262" t="s">
        <v>290</v>
      </c>
    </row>
    <row r="74" spans="1:18" x14ac:dyDescent="0.25">
      <c r="A74" s="39" t="s">
        <v>214</v>
      </c>
      <c r="B74" s="125" t="s">
        <v>290</v>
      </c>
      <c r="C74" s="222" t="s">
        <v>290</v>
      </c>
      <c r="D74" s="126" t="s">
        <v>290</v>
      </c>
      <c r="E74" s="224" t="s">
        <v>290</v>
      </c>
      <c r="F74" s="125" t="s">
        <v>290</v>
      </c>
      <c r="G74" s="224" t="s">
        <v>290</v>
      </c>
      <c r="H74" s="125" t="s">
        <v>290</v>
      </c>
      <c r="I74" s="224" t="s">
        <v>290</v>
      </c>
      <c r="J74" s="125" t="s">
        <v>290</v>
      </c>
      <c r="K74" s="224" t="s">
        <v>290</v>
      </c>
      <c r="L74" s="125" t="s">
        <v>290</v>
      </c>
      <c r="M74" s="224" t="s">
        <v>290</v>
      </c>
      <c r="N74" s="125" t="s">
        <v>290</v>
      </c>
      <c r="O74" s="224" t="s">
        <v>290</v>
      </c>
      <c r="P74" s="284"/>
      <c r="Q74" s="262" t="s">
        <v>290</v>
      </c>
    </row>
    <row r="75" spans="1:18" x14ac:dyDescent="0.25">
      <c r="A75" s="39" t="s" vm="19">
        <v>20</v>
      </c>
      <c r="B75" s="125" t="s">
        <v>290</v>
      </c>
      <c r="C75" s="222" t="s">
        <v>290</v>
      </c>
      <c r="D75" s="126" t="s">
        <v>290</v>
      </c>
      <c r="E75" s="224" t="s">
        <v>290</v>
      </c>
      <c r="F75" s="125" t="s">
        <v>290</v>
      </c>
      <c r="G75" s="224" t="s">
        <v>290</v>
      </c>
      <c r="H75" s="125" t="s">
        <v>290</v>
      </c>
      <c r="I75" s="224" t="s">
        <v>290</v>
      </c>
      <c r="J75" s="125" t="s">
        <v>290</v>
      </c>
      <c r="K75" s="224" t="s">
        <v>290</v>
      </c>
      <c r="L75" s="125" t="s">
        <v>290</v>
      </c>
      <c r="M75" s="224" t="s">
        <v>290</v>
      </c>
      <c r="N75" s="125" t="s">
        <v>290</v>
      </c>
      <c r="O75" s="224" t="s">
        <v>290</v>
      </c>
      <c r="P75" s="284"/>
      <c r="Q75" s="262" t="s">
        <v>290</v>
      </c>
    </row>
    <row r="76" spans="1:18" x14ac:dyDescent="0.25">
      <c r="A76" s="39" t="s" vm="20">
        <v>21</v>
      </c>
      <c r="B76" s="125" t="s">
        <v>290</v>
      </c>
      <c r="C76" s="222" t="s">
        <v>290</v>
      </c>
      <c r="D76" s="126" t="s">
        <v>290</v>
      </c>
      <c r="E76" s="224" t="s">
        <v>290</v>
      </c>
      <c r="F76" s="125" t="s">
        <v>290</v>
      </c>
      <c r="G76" s="224" t="s">
        <v>290</v>
      </c>
      <c r="H76" s="125" t="s">
        <v>290</v>
      </c>
      <c r="I76" s="224" t="s">
        <v>290</v>
      </c>
      <c r="J76" s="125" t="s">
        <v>290</v>
      </c>
      <c r="K76" s="224" t="s">
        <v>290</v>
      </c>
      <c r="L76" s="125" t="s">
        <v>290</v>
      </c>
      <c r="M76" s="224" t="s">
        <v>290</v>
      </c>
      <c r="N76" s="125" t="s">
        <v>290</v>
      </c>
      <c r="O76" s="224" t="s">
        <v>290</v>
      </c>
      <c r="P76" s="284"/>
      <c r="Q76" s="262" t="s">
        <v>290</v>
      </c>
    </row>
    <row r="77" spans="1:18" s="86" customFormat="1" ht="15.75" thickBot="1" x14ac:dyDescent="0.3">
      <c r="A77" s="122" t="s">
        <v>101</v>
      </c>
      <c r="B77" s="128" t="s">
        <v>208</v>
      </c>
      <c r="C77" s="223" t="s">
        <v>208</v>
      </c>
      <c r="D77" s="129" t="s">
        <v>208</v>
      </c>
      <c r="E77" s="261" t="s">
        <v>208</v>
      </c>
      <c r="F77" s="128" t="s">
        <v>208</v>
      </c>
      <c r="G77" s="261" t="s">
        <v>208</v>
      </c>
      <c r="H77" s="128" t="s">
        <v>208</v>
      </c>
      <c r="I77" s="261" t="s">
        <v>208</v>
      </c>
      <c r="J77" s="128" t="s">
        <v>208</v>
      </c>
      <c r="K77" s="261" t="s">
        <v>208</v>
      </c>
      <c r="L77" s="128" t="s">
        <v>208</v>
      </c>
      <c r="M77" s="261" t="s">
        <v>208</v>
      </c>
      <c r="N77" s="128" t="s">
        <v>208</v>
      </c>
      <c r="O77" s="261" t="s">
        <v>208</v>
      </c>
      <c r="Q77" s="263" t="s">
        <v>208</v>
      </c>
      <c r="R77" s="284"/>
    </row>
    <row r="78" spans="1:18" s="86" customFormat="1" ht="15.75" thickTop="1" x14ac:dyDescent="0.25">
      <c r="A78" s="68"/>
      <c r="B78" s="68"/>
      <c r="C78" s="187"/>
      <c r="D78" s="68"/>
      <c r="E78" s="187"/>
      <c r="F78" s="68"/>
      <c r="G78" s="187"/>
      <c r="H78" s="68"/>
      <c r="I78" s="187"/>
      <c r="J78" s="68"/>
      <c r="K78" s="187"/>
      <c r="L78" s="68"/>
      <c r="M78" s="187"/>
      <c r="N78" s="68"/>
      <c r="O78" s="187"/>
      <c r="Q78" s="197"/>
    </row>
    <row r="79" spans="1:18" s="86" customFormat="1" x14ac:dyDescent="0.25">
      <c r="A79" s="68"/>
      <c r="B79" s="68"/>
      <c r="C79" s="187"/>
      <c r="D79" s="68"/>
      <c r="E79" s="187"/>
      <c r="F79" s="68"/>
      <c r="G79" s="187"/>
      <c r="H79" s="68"/>
      <c r="I79" s="187"/>
      <c r="J79" s="68"/>
      <c r="K79" s="187"/>
      <c r="L79" s="68"/>
      <c r="M79" s="187"/>
      <c r="N79" s="68"/>
      <c r="O79" s="187"/>
      <c r="Q79" s="197"/>
    </row>
    <row r="80" spans="1:18" s="86" customFormat="1" x14ac:dyDescent="0.25">
      <c r="A80" s="68"/>
      <c r="B80" s="68"/>
      <c r="C80" s="187"/>
      <c r="D80" s="68"/>
      <c r="E80" s="187"/>
      <c r="F80" s="68"/>
      <c r="G80" s="187"/>
      <c r="H80" s="68"/>
      <c r="I80" s="187"/>
      <c r="J80" s="68"/>
      <c r="K80" s="187"/>
      <c r="L80" s="68"/>
      <c r="M80" s="187"/>
      <c r="N80" s="68"/>
      <c r="O80" s="187"/>
      <c r="Q80" s="197"/>
    </row>
    <row r="81" spans="1:36" ht="30" customHeight="1" x14ac:dyDescent="0.25">
      <c r="A81" s="307" t="s">
        <v>33</v>
      </c>
      <c r="B81" s="310" t="s">
        <v>45</v>
      </c>
      <c r="C81" s="311"/>
      <c r="D81" s="312" t="s">
        <v>47</v>
      </c>
      <c r="E81" s="306"/>
      <c r="F81" s="313" t="s">
        <v>51</v>
      </c>
      <c r="G81" s="314"/>
      <c r="H81" s="313" t="s">
        <v>53</v>
      </c>
      <c r="I81" s="314"/>
      <c r="J81" s="313" t="s">
        <v>105</v>
      </c>
      <c r="K81" s="314"/>
      <c r="L81" s="305" t="s">
        <v>49</v>
      </c>
      <c r="M81" s="306"/>
      <c r="N81" s="305" t="s">
        <v>184</v>
      </c>
      <c r="O81" s="306"/>
      <c r="Q81" s="221" t="s">
        <v>250</v>
      </c>
      <c r="V81" s="57" t="s">
        <v>112</v>
      </c>
      <c r="W81" s="185" t="s">
        <v>113</v>
      </c>
      <c r="Y81" s="20"/>
      <c r="AA81" s="4"/>
    </row>
    <row r="82" spans="1:36" ht="30" x14ac:dyDescent="0.25">
      <c r="A82" s="309"/>
      <c r="B82" s="127" t="s">
        <v>46</v>
      </c>
      <c r="C82" s="172" t="s">
        <v>221</v>
      </c>
      <c r="D82" s="173" t="s">
        <v>46</v>
      </c>
      <c r="E82" s="174" t="s">
        <v>220</v>
      </c>
      <c r="F82" s="175" t="s">
        <v>46</v>
      </c>
      <c r="G82" s="176" t="s">
        <v>220</v>
      </c>
      <c r="H82" s="175" t="s">
        <v>46</v>
      </c>
      <c r="I82" s="176" t="s">
        <v>220</v>
      </c>
      <c r="J82" s="175" t="s">
        <v>46</v>
      </c>
      <c r="K82" s="176" t="s">
        <v>220</v>
      </c>
      <c r="L82" s="177" t="s">
        <v>46</v>
      </c>
      <c r="M82" s="174" t="s">
        <v>220</v>
      </c>
      <c r="N82" s="177" t="s">
        <v>46</v>
      </c>
      <c r="O82" s="174" t="s">
        <v>220</v>
      </c>
      <c r="Q82" s="220" t="s">
        <v>249</v>
      </c>
      <c r="V82" s="59"/>
      <c r="W82" s="59"/>
      <c r="X82" s="21"/>
      <c r="Y82" s="21"/>
      <c r="AC82" s="186"/>
      <c r="AD82" s="186"/>
      <c r="AE82" s="300"/>
      <c r="AF82" s="300"/>
      <c r="AG82" s="186"/>
      <c r="AH82" s="186"/>
      <c r="AI82" s="186"/>
      <c r="AJ82" s="186"/>
    </row>
    <row r="83" spans="1:36" x14ac:dyDescent="0.25">
      <c r="A83" s="39" t="s">
        <v>212</v>
      </c>
      <c r="B83" s="125">
        <v>1187</v>
      </c>
      <c r="C83" s="222" t="s">
        <v>199</v>
      </c>
      <c r="D83" s="126">
        <v>1057</v>
      </c>
      <c r="E83" s="260">
        <v>394.39167455061494</v>
      </c>
      <c r="F83" s="125">
        <v>113</v>
      </c>
      <c r="G83" s="260">
        <v>0</v>
      </c>
      <c r="H83" s="125">
        <v>86</v>
      </c>
      <c r="I83" s="260">
        <v>473.76744186046511</v>
      </c>
      <c r="J83" s="125">
        <v>858</v>
      </c>
      <c r="K83" s="260">
        <v>438.3776223776224</v>
      </c>
      <c r="L83" s="125">
        <v>16</v>
      </c>
      <c r="M83" s="260">
        <v>0</v>
      </c>
      <c r="N83" s="125">
        <v>114</v>
      </c>
      <c r="O83" s="260">
        <v>0</v>
      </c>
      <c r="Q83" s="262">
        <v>134.23304530337009</v>
      </c>
    </row>
    <row r="84" spans="1:36" x14ac:dyDescent="0.25">
      <c r="A84" s="39" t="s" vm="1">
        <v>2</v>
      </c>
      <c r="B84" s="125" t="s">
        <v>290</v>
      </c>
      <c r="C84" s="222" t="s">
        <v>290</v>
      </c>
      <c r="D84" s="126" t="s">
        <v>290</v>
      </c>
      <c r="E84" s="260" t="s">
        <v>290</v>
      </c>
      <c r="F84" s="125" t="s">
        <v>290</v>
      </c>
      <c r="G84" s="260" t="s">
        <v>290</v>
      </c>
      <c r="H84" s="125" t="s">
        <v>290</v>
      </c>
      <c r="I84" s="260" t="s">
        <v>290</v>
      </c>
      <c r="J84" s="125" t="s">
        <v>290</v>
      </c>
      <c r="K84" s="260" t="s">
        <v>290</v>
      </c>
      <c r="L84" s="125" t="s">
        <v>290</v>
      </c>
      <c r="M84" s="260" t="s">
        <v>290</v>
      </c>
      <c r="N84" s="125" t="s">
        <v>290</v>
      </c>
      <c r="O84" s="260" t="s">
        <v>290</v>
      </c>
      <c r="Q84" s="262" t="s">
        <v>290</v>
      </c>
    </row>
    <row r="85" spans="1:36" x14ac:dyDescent="0.25">
      <c r="A85" s="39" t="s" vm="2">
        <v>3</v>
      </c>
      <c r="B85" s="125">
        <v>85</v>
      </c>
      <c r="C85" s="222" t="s">
        <v>199</v>
      </c>
      <c r="D85" s="126">
        <v>60</v>
      </c>
      <c r="E85" s="260">
        <v>18250.483333333334</v>
      </c>
      <c r="F85" s="125">
        <v>16</v>
      </c>
      <c r="G85" s="260">
        <v>0</v>
      </c>
      <c r="H85" s="125">
        <v>6</v>
      </c>
      <c r="I85" s="260">
        <v>9806.8333333333339</v>
      </c>
      <c r="J85" s="125">
        <v>38</v>
      </c>
      <c r="K85" s="260">
        <v>27268.105263157893</v>
      </c>
      <c r="L85" s="125">
        <v>8</v>
      </c>
      <c r="M85" s="260">
        <v>0</v>
      </c>
      <c r="N85" s="125">
        <v>17</v>
      </c>
      <c r="O85" s="260">
        <v>0</v>
      </c>
      <c r="Q85" s="262">
        <v>171.06746095636774</v>
      </c>
    </row>
    <row r="86" spans="1:36" x14ac:dyDescent="0.25">
      <c r="A86" s="39" t="s">
        <v>282</v>
      </c>
      <c r="B86" s="125">
        <v>7</v>
      </c>
      <c r="C86" s="222" t="s">
        <v>199</v>
      </c>
      <c r="D86" s="126">
        <v>3</v>
      </c>
      <c r="E86" s="260">
        <v>0</v>
      </c>
      <c r="F86" s="125">
        <v>2</v>
      </c>
      <c r="G86" s="260">
        <v>0</v>
      </c>
      <c r="H86" s="125">
        <v>0</v>
      </c>
      <c r="I86" s="260">
        <v>0</v>
      </c>
      <c r="J86" s="125">
        <v>1</v>
      </c>
      <c r="K86" s="260">
        <v>0</v>
      </c>
      <c r="L86" s="125">
        <v>2</v>
      </c>
      <c r="M86" s="260">
        <v>0</v>
      </c>
      <c r="N86" s="125">
        <v>2</v>
      </c>
      <c r="O86" s="260">
        <v>0</v>
      </c>
      <c r="Q86" s="262">
        <v>71.363033948414724</v>
      </c>
    </row>
    <row r="87" spans="1:36" x14ac:dyDescent="0.25">
      <c r="A87" s="39" t="s">
        <v>207</v>
      </c>
      <c r="B87" s="125" t="s">
        <v>290</v>
      </c>
      <c r="C87" s="222" t="s">
        <v>290</v>
      </c>
      <c r="D87" s="126" t="s">
        <v>290</v>
      </c>
      <c r="E87" s="260" t="s">
        <v>290</v>
      </c>
      <c r="F87" s="125" t="s">
        <v>290</v>
      </c>
      <c r="G87" s="260" t="s">
        <v>290</v>
      </c>
      <c r="H87" s="125" t="s">
        <v>290</v>
      </c>
      <c r="I87" s="260" t="s">
        <v>290</v>
      </c>
      <c r="J87" s="125" t="s">
        <v>290</v>
      </c>
      <c r="K87" s="260" t="s">
        <v>290</v>
      </c>
      <c r="L87" s="125" t="s">
        <v>290</v>
      </c>
      <c r="M87" s="260" t="s">
        <v>290</v>
      </c>
      <c r="N87" s="125" t="s">
        <v>290</v>
      </c>
      <c r="O87" s="260" t="s">
        <v>290</v>
      </c>
      <c r="Q87" s="262" t="s">
        <v>290</v>
      </c>
    </row>
    <row r="88" spans="1:36" x14ac:dyDescent="0.25">
      <c r="A88" s="39" t="s" vm="4">
        <v>5</v>
      </c>
      <c r="B88" s="125">
        <v>94</v>
      </c>
      <c r="C88" s="222" t="s">
        <v>199</v>
      </c>
      <c r="D88" s="126">
        <v>75</v>
      </c>
      <c r="E88" s="260">
        <v>1136.5866666666666</v>
      </c>
      <c r="F88" s="125">
        <v>4</v>
      </c>
      <c r="G88" s="260">
        <v>0</v>
      </c>
      <c r="H88" s="125">
        <v>26</v>
      </c>
      <c r="I88" s="260">
        <v>192.30769230769232</v>
      </c>
      <c r="J88" s="125">
        <v>45</v>
      </c>
      <c r="K88" s="260">
        <v>1783.2</v>
      </c>
      <c r="L88" s="125">
        <v>7</v>
      </c>
      <c r="M88" s="260">
        <v>0</v>
      </c>
      <c r="N88" s="125">
        <v>12</v>
      </c>
      <c r="O88" s="260">
        <v>0</v>
      </c>
      <c r="Q88" s="262">
        <v>131.97427905540113</v>
      </c>
    </row>
    <row r="89" spans="1:36" x14ac:dyDescent="0.25">
      <c r="A89" s="39" t="s" vm="5">
        <v>6</v>
      </c>
      <c r="B89" s="125" t="s">
        <v>290</v>
      </c>
      <c r="C89" s="222" t="s">
        <v>290</v>
      </c>
      <c r="D89" s="126" t="s">
        <v>290</v>
      </c>
      <c r="E89" s="260" t="s">
        <v>290</v>
      </c>
      <c r="F89" s="125" t="s">
        <v>290</v>
      </c>
      <c r="G89" s="260" t="s">
        <v>290</v>
      </c>
      <c r="H89" s="125" t="s">
        <v>290</v>
      </c>
      <c r="I89" s="260" t="s">
        <v>290</v>
      </c>
      <c r="J89" s="125" t="s">
        <v>290</v>
      </c>
      <c r="K89" s="260" t="s">
        <v>290</v>
      </c>
      <c r="L89" s="125" t="s">
        <v>290</v>
      </c>
      <c r="M89" s="260" t="s">
        <v>290</v>
      </c>
      <c r="N89" s="125" t="s">
        <v>290</v>
      </c>
      <c r="O89" s="260" t="s">
        <v>290</v>
      </c>
      <c r="Q89" s="262" t="s">
        <v>290</v>
      </c>
    </row>
    <row r="90" spans="1:36" x14ac:dyDescent="0.25">
      <c r="A90" s="39" t="s" vm="6">
        <v>7</v>
      </c>
      <c r="B90" s="125">
        <v>39</v>
      </c>
      <c r="C90" s="222" t="s">
        <v>199</v>
      </c>
      <c r="D90" s="126">
        <v>18</v>
      </c>
      <c r="E90" s="260">
        <v>35628.555555555555</v>
      </c>
      <c r="F90" s="125">
        <v>5</v>
      </c>
      <c r="G90" s="260">
        <v>0</v>
      </c>
      <c r="H90" s="125">
        <v>4</v>
      </c>
      <c r="I90" s="260">
        <v>6205.5</v>
      </c>
      <c r="J90" s="125">
        <v>9</v>
      </c>
      <c r="K90" s="260">
        <v>68499.111111111109</v>
      </c>
      <c r="L90" s="125">
        <v>0</v>
      </c>
      <c r="M90" s="260">
        <v>0</v>
      </c>
      <c r="N90" s="125">
        <v>21</v>
      </c>
      <c r="O90" s="260">
        <v>0</v>
      </c>
      <c r="Q90" s="262">
        <v>65.807235421166311</v>
      </c>
    </row>
    <row r="91" spans="1:36" x14ac:dyDescent="0.25">
      <c r="A91" s="39" t="s" vm="7">
        <v>8</v>
      </c>
      <c r="B91" s="125" t="s">
        <v>290</v>
      </c>
      <c r="C91" s="222" t="s">
        <v>290</v>
      </c>
      <c r="D91" s="126" t="s">
        <v>290</v>
      </c>
      <c r="E91" s="260" t="s">
        <v>290</v>
      </c>
      <c r="F91" s="125" t="s">
        <v>290</v>
      </c>
      <c r="G91" s="260" t="s">
        <v>290</v>
      </c>
      <c r="H91" s="125" t="s">
        <v>290</v>
      </c>
      <c r="I91" s="260" t="s">
        <v>290</v>
      </c>
      <c r="J91" s="125" t="s">
        <v>290</v>
      </c>
      <c r="K91" s="260" t="s">
        <v>290</v>
      </c>
      <c r="L91" s="125" t="s">
        <v>290</v>
      </c>
      <c r="M91" s="260" t="s">
        <v>290</v>
      </c>
      <c r="N91" s="125" t="s">
        <v>290</v>
      </c>
      <c r="O91" s="260" t="s">
        <v>290</v>
      </c>
      <c r="Q91" s="262" t="s">
        <v>290</v>
      </c>
    </row>
    <row r="92" spans="1:36" x14ac:dyDescent="0.25">
      <c r="A92" s="39" t="s">
        <v>213</v>
      </c>
      <c r="B92" s="125" t="s">
        <v>290</v>
      </c>
      <c r="C92" s="222" t="s">
        <v>290</v>
      </c>
      <c r="D92" s="126" t="s">
        <v>290</v>
      </c>
      <c r="E92" s="260" t="s">
        <v>290</v>
      </c>
      <c r="F92" s="125" t="s">
        <v>290</v>
      </c>
      <c r="G92" s="260" t="s">
        <v>290</v>
      </c>
      <c r="H92" s="125" t="s">
        <v>290</v>
      </c>
      <c r="I92" s="260" t="s">
        <v>290</v>
      </c>
      <c r="J92" s="125" t="s">
        <v>290</v>
      </c>
      <c r="K92" s="260" t="s">
        <v>290</v>
      </c>
      <c r="L92" s="125" t="s">
        <v>290</v>
      </c>
      <c r="M92" s="260" t="s">
        <v>290</v>
      </c>
      <c r="N92" s="125" t="s">
        <v>290</v>
      </c>
      <c r="O92" s="260" t="s">
        <v>290</v>
      </c>
      <c r="Q92" s="262" t="s">
        <v>290</v>
      </c>
    </row>
    <row r="93" spans="1:36" x14ac:dyDescent="0.25">
      <c r="A93" s="39" t="s" vm="8">
        <v>9</v>
      </c>
      <c r="B93" s="125">
        <v>92</v>
      </c>
      <c r="C93" s="222" t="s">
        <v>199</v>
      </c>
      <c r="D93" s="126">
        <v>74</v>
      </c>
      <c r="E93" s="260">
        <v>2474.0540540540542</v>
      </c>
      <c r="F93" s="125">
        <v>35</v>
      </c>
      <c r="G93" s="260">
        <v>0</v>
      </c>
      <c r="H93" s="125">
        <v>4</v>
      </c>
      <c r="I93" s="260">
        <v>32126.25</v>
      </c>
      <c r="J93" s="125">
        <v>35</v>
      </c>
      <c r="K93" s="260">
        <v>1559.2857142857142</v>
      </c>
      <c r="L93" s="125">
        <v>8</v>
      </c>
      <c r="M93" s="260">
        <v>0</v>
      </c>
      <c r="N93" s="125">
        <v>10</v>
      </c>
      <c r="O93" s="260">
        <v>0</v>
      </c>
      <c r="Q93" s="262">
        <v>27.232631797057692</v>
      </c>
    </row>
    <row r="94" spans="1:36" x14ac:dyDescent="0.25">
      <c r="A94" s="39" t="s" vm="9">
        <v>10</v>
      </c>
      <c r="B94" s="125">
        <v>45</v>
      </c>
      <c r="C94" s="222" t="s">
        <v>199</v>
      </c>
      <c r="D94" s="126">
        <v>37</v>
      </c>
      <c r="E94" s="260">
        <v>1124.2432432432433</v>
      </c>
      <c r="F94" s="125">
        <v>11</v>
      </c>
      <c r="G94" s="260">
        <v>0</v>
      </c>
      <c r="H94" s="125">
        <v>4</v>
      </c>
      <c r="I94" s="260">
        <v>0</v>
      </c>
      <c r="J94" s="125">
        <v>22</v>
      </c>
      <c r="K94" s="260">
        <v>1890.7727272727273</v>
      </c>
      <c r="L94" s="125">
        <v>0</v>
      </c>
      <c r="M94" s="260">
        <v>0</v>
      </c>
      <c r="N94" s="125">
        <v>8</v>
      </c>
      <c r="O94" s="260">
        <v>0</v>
      </c>
      <c r="Q94" s="262">
        <v>27.42046541669967</v>
      </c>
    </row>
    <row r="95" spans="1:36" x14ac:dyDescent="0.25">
      <c r="A95" s="39" t="s" vm="10">
        <v>11</v>
      </c>
      <c r="B95" s="125" t="s">
        <v>290</v>
      </c>
      <c r="C95" s="222" t="s">
        <v>290</v>
      </c>
      <c r="D95" s="126" t="s">
        <v>290</v>
      </c>
      <c r="E95" s="260" t="s">
        <v>290</v>
      </c>
      <c r="F95" s="125" t="s">
        <v>290</v>
      </c>
      <c r="G95" s="260" t="s">
        <v>290</v>
      </c>
      <c r="H95" s="125" t="s">
        <v>290</v>
      </c>
      <c r="I95" s="260" t="s">
        <v>290</v>
      </c>
      <c r="J95" s="125" t="s">
        <v>290</v>
      </c>
      <c r="K95" s="260" t="s">
        <v>290</v>
      </c>
      <c r="L95" s="125" t="s">
        <v>290</v>
      </c>
      <c r="M95" s="260" t="s">
        <v>290</v>
      </c>
      <c r="N95" s="125" t="s">
        <v>290</v>
      </c>
      <c r="O95" s="260" t="s">
        <v>290</v>
      </c>
      <c r="Q95" s="262" t="s">
        <v>290</v>
      </c>
    </row>
    <row r="96" spans="1:36" x14ac:dyDescent="0.25">
      <c r="A96" s="39" t="s" vm="11">
        <v>12</v>
      </c>
      <c r="B96" s="125">
        <v>111</v>
      </c>
      <c r="C96" s="222" t="s">
        <v>199</v>
      </c>
      <c r="D96" s="126">
        <v>90</v>
      </c>
      <c r="E96" s="260">
        <v>4743.2111111111108</v>
      </c>
      <c r="F96" s="125">
        <v>53</v>
      </c>
      <c r="G96" s="260">
        <v>0</v>
      </c>
      <c r="H96" s="125">
        <v>6</v>
      </c>
      <c r="I96" s="260">
        <v>5904</v>
      </c>
      <c r="J96" s="125">
        <v>31</v>
      </c>
      <c r="K96" s="260">
        <v>12627.903225806451</v>
      </c>
      <c r="L96" s="125">
        <v>7</v>
      </c>
      <c r="M96" s="260">
        <v>0</v>
      </c>
      <c r="N96" s="125">
        <v>14</v>
      </c>
      <c r="O96" s="260">
        <v>0</v>
      </c>
      <c r="Q96" s="262">
        <v>93.768215109354017</v>
      </c>
    </row>
    <row r="97" spans="1:36" x14ac:dyDescent="0.25">
      <c r="A97" s="39" t="s" vm="13">
        <v>14</v>
      </c>
      <c r="B97" s="125">
        <v>222</v>
      </c>
      <c r="C97" s="222" t="s">
        <v>199</v>
      </c>
      <c r="D97" s="126">
        <v>175</v>
      </c>
      <c r="E97" s="260">
        <v>226.45142857142858</v>
      </c>
      <c r="F97" s="125">
        <v>21</v>
      </c>
      <c r="G97" s="260">
        <v>0</v>
      </c>
      <c r="H97" s="125">
        <v>15</v>
      </c>
      <c r="I97" s="260">
        <v>0</v>
      </c>
      <c r="J97" s="125">
        <v>139</v>
      </c>
      <c r="K97" s="260">
        <v>285.10071942446041</v>
      </c>
      <c r="L97" s="125">
        <v>9</v>
      </c>
      <c r="M97" s="260">
        <v>0</v>
      </c>
      <c r="N97" s="125">
        <v>38</v>
      </c>
      <c r="O97" s="260">
        <v>0</v>
      </c>
      <c r="Q97" s="262">
        <v>88.74249486332856</v>
      </c>
    </row>
    <row r="98" spans="1:36" x14ac:dyDescent="0.25">
      <c r="A98" s="39" t="s" vm="14">
        <v>15</v>
      </c>
      <c r="B98" s="251" t="s">
        <v>290</v>
      </c>
      <c r="C98" s="208" t="s">
        <v>290</v>
      </c>
      <c r="D98" s="252" t="s">
        <v>290</v>
      </c>
      <c r="E98" s="256" t="s">
        <v>290</v>
      </c>
      <c r="F98" s="251" t="s">
        <v>290</v>
      </c>
      <c r="G98" s="256" t="s">
        <v>290</v>
      </c>
      <c r="H98" s="251" t="s">
        <v>290</v>
      </c>
      <c r="I98" s="256" t="s">
        <v>290</v>
      </c>
      <c r="J98" s="251" t="s">
        <v>290</v>
      </c>
      <c r="K98" s="256" t="s">
        <v>290</v>
      </c>
      <c r="L98" s="251" t="s">
        <v>290</v>
      </c>
      <c r="M98" s="256" t="s">
        <v>290</v>
      </c>
      <c r="N98" s="251" t="s">
        <v>290</v>
      </c>
      <c r="O98" s="256" t="s">
        <v>290</v>
      </c>
      <c r="P98" s="205"/>
      <c r="Q98" s="264" t="s">
        <v>290</v>
      </c>
    </row>
    <row r="99" spans="1:36" x14ac:dyDescent="0.25">
      <c r="A99" s="39" t="s" vm="17">
        <v>18</v>
      </c>
      <c r="B99" s="251" t="s">
        <v>290</v>
      </c>
      <c r="C99" s="208" t="s">
        <v>290</v>
      </c>
      <c r="D99" s="252" t="s">
        <v>290</v>
      </c>
      <c r="E99" s="256" t="s">
        <v>290</v>
      </c>
      <c r="F99" s="251" t="s">
        <v>290</v>
      </c>
      <c r="G99" s="256" t="s">
        <v>290</v>
      </c>
      <c r="H99" s="251" t="s">
        <v>290</v>
      </c>
      <c r="I99" s="256" t="s">
        <v>290</v>
      </c>
      <c r="J99" s="251" t="s">
        <v>290</v>
      </c>
      <c r="K99" s="256" t="s">
        <v>290</v>
      </c>
      <c r="L99" s="251" t="s">
        <v>290</v>
      </c>
      <c r="M99" s="256" t="s">
        <v>290</v>
      </c>
      <c r="N99" s="251" t="s">
        <v>290</v>
      </c>
      <c r="O99" s="256" t="s">
        <v>290</v>
      </c>
      <c r="P99" s="205"/>
      <c r="Q99" s="264" t="s">
        <v>290</v>
      </c>
    </row>
    <row r="100" spans="1:36" x14ac:dyDescent="0.25">
      <c r="A100" s="39" t="s">
        <v>214</v>
      </c>
      <c r="B100" s="125">
        <v>268</v>
      </c>
      <c r="C100" s="222" t="s">
        <v>199</v>
      </c>
      <c r="D100" s="126">
        <v>180</v>
      </c>
      <c r="E100" s="260">
        <v>2813.6833333333334</v>
      </c>
      <c r="F100" s="125">
        <v>96</v>
      </c>
      <c r="G100" s="260">
        <v>0</v>
      </c>
      <c r="H100" s="125">
        <v>33</v>
      </c>
      <c r="I100" s="260">
        <v>14194.242424242424</v>
      </c>
      <c r="J100" s="125">
        <v>51</v>
      </c>
      <c r="K100" s="260">
        <v>746.13725490196077</v>
      </c>
      <c r="L100" s="125">
        <v>33</v>
      </c>
      <c r="M100" s="260">
        <v>0</v>
      </c>
      <c r="N100" s="125">
        <v>55</v>
      </c>
      <c r="O100" s="260">
        <v>0</v>
      </c>
      <c r="Q100" s="262">
        <v>13.477000844324046</v>
      </c>
    </row>
    <row r="101" spans="1:36" x14ac:dyDescent="0.25">
      <c r="A101" s="39" t="s" vm="19">
        <v>20</v>
      </c>
      <c r="B101" s="125" t="s">
        <v>290</v>
      </c>
      <c r="C101" s="222" t="s">
        <v>290</v>
      </c>
      <c r="D101" s="126" t="s">
        <v>290</v>
      </c>
      <c r="E101" s="260" t="s">
        <v>290</v>
      </c>
      <c r="F101" s="125" t="s">
        <v>290</v>
      </c>
      <c r="G101" s="260" t="s">
        <v>290</v>
      </c>
      <c r="H101" s="125" t="s">
        <v>290</v>
      </c>
      <c r="I101" s="260" t="s">
        <v>290</v>
      </c>
      <c r="J101" s="125" t="s">
        <v>290</v>
      </c>
      <c r="K101" s="260" t="s">
        <v>290</v>
      </c>
      <c r="L101" s="125" t="s">
        <v>290</v>
      </c>
      <c r="M101" s="260" t="s">
        <v>290</v>
      </c>
      <c r="N101" s="125" t="s">
        <v>290</v>
      </c>
      <c r="O101" s="260" t="s">
        <v>290</v>
      </c>
      <c r="Q101" s="262" t="s">
        <v>290</v>
      </c>
    </row>
    <row r="102" spans="1:36" x14ac:dyDescent="0.25">
      <c r="A102" s="39" t="s" vm="20">
        <v>21</v>
      </c>
      <c r="B102" s="125">
        <v>0</v>
      </c>
      <c r="C102" s="222" t="s">
        <v>199</v>
      </c>
      <c r="D102" s="126">
        <v>0</v>
      </c>
      <c r="E102" s="260">
        <v>0</v>
      </c>
      <c r="F102" s="125">
        <v>0</v>
      </c>
      <c r="G102" s="260">
        <v>0</v>
      </c>
      <c r="H102" s="125">
        <v>0</v>
      </c>
      <c r="I102" s="260">
        <v>0</v>
      </c>
      <c r="J102" s="125">
        <v>0</v>
      </c>
      <c r="K102" s="260">
        <v>0</v>
      </c>
      <c r="L102" s="125">
        <v>0</v>
      </c>
      <c r="M102" s="260">
        <v>0</v>
      </c>
      <c r="N102" s="125">
        <v>0</v>
      </c>
      <c r="O102" s="260">
        <v>0</v>
      </c>
      <c r="Q102" s="262">
        <v>0</v>
      </c>
    </row>
    <row r="103" spans="1:36" s="86" customFormat="1" ht="15.75" thickBot="1" x14ac:dyDescent="0.3">
      <c r="A103" s="122" t="s">
        <v>101</v>
      </c>
      <c r="B103" s="128">
        <v>2191</v>
      </c>
      <c r="C103" s="223" t="s">
        <v>199</v>
      </c>
      <c r="D103" s="129">
        <v>1801</v>
      </c>
      <c r="E103" s="261">
        <v>1920.0227651304831</v>
      </c>
      <c r="F103" s="128">
        <v>365</v>
      </c>
      <c r="G103" s="261">
        <v>0</v>
      </c>
      <c r="H103" s="128">
        <v>187</v>
      </c>
      <c r="I103" s="261">
        <v>4093.9786096256685</v>
      </c>
      <c r="J103" s="128">
        <v>1249</v>
      </c>
      <c r="K103" s="261">
        <v>2155.6341072858286</v>
      </c>
      <c r="L103" s="128">
        <v>95</v>
      </c>
      <c r="M103" s="261">
        <v>0</v>
      </c>
      <c r="N103" s="128">
        <v>295</v>
      </c>
      <c r="O103" s="261">
        <v>0</v>
      </c>
      <c r="Q103" s="263">
        <v>55.245477391147688</v>
      </c>
      <c r="R103"/>
    </row>
    <row r="104" spans="1:36" ht="15.75" thickTop="1" x14ac:dyDescent="0.25">
      <c r="A104" s="226" t="s">
        <v>217</v>
      </c>
    </row>
    <row r="107" spans="1:36" ht="30" customHeight="1" x14ac:dyDescent="0.25">
      <c r="A107" s="307" t="s">
        <v>34</v>
      </c>
      <c r="B107" s="310" t="s">
        <v>45</v>
      </c>
      <c r="C107" s="311"/>
      <c r="D107" s="312" t="s">
        <v>47</v>
      </c>
      <c r="E107" s="306"/>
      <c r="F107" s="313" t="s">
        <v>51</v>
      </c>
      <c r="G107" s="314"/>
      <c r="H107" s="313" t="s">
        <v>53</v>
      </c>
      <c r="I107" s="314"/>
      <c r="J107" s="313" t="s">
        <v>105</v>
      </c>
      <c r="K107" s="314"/>
      <c r="L107" s="305" t="s">
        <v>49</v>
      </c>
      <c r="M107" s="306"/>
      <c r="N107" s="305" t="s">
        <v>184</v>
      </c>
      <c r="O107" s="306"/>
      <c r="Q107" s="221" t="s">
        <v>250</v>
      </c>
      <c r="V107" s="57" t="s">
        <v>112</v>
      </c>
      <c r="W107" s="183" t="s">
        <v>113</v>
      </c>
      <c r="Y107" s="20"/>
      <c r="AA107" s="4"/>
    </row>
    <row r="108" spans="1:36" ht="30" x14ac:dyDescent="0.25">
      <c r="A108" s="309"/>
      <c r="B108" s="127" t="s">
        <v>46</v>
      </c>
      <c r="C108" s="172" t="s">
        <v>220</v>
      </c>
      <c r="D108" s="173" t="s">
        <v>46</v>
      </c>
      <c r="E108" s="174" t="s">
        <v>220</v>
      </c>
      <c r="F108" s="175" t="s">
        <v>46</v>
      </c>
      <c r="G108" s="176" t="s">
        <v>220</v>
      </c>
      <c r="H108" s="175" t="s">
        <v>46</v>
      </c>
      <c r="I108" s="176" t="s">
        <v>220</v>
      </c>
      <c r="J108" s="175" t="s">
        <v>46</v>
      </c>
      <c r="K108" s="176" t="s">
        <v>220</v>
      </c>
      <c r="L108" s="177" t="s">
        <v>46</v>
      </c>
      <c r="M108" s="174" t="s">
        <v>220</v>
      </c>
      <c r="N108" s="177" t="s">
        <v>46</v>
      </c>
      <c r="O108" s="174" t="s">
        <v>220</v>
      </c>
      <c r="Q108" s="220" t="s">
        <v>249</v>
      </c>
      <c r="V108" s="59"/>
      <c r="W108" s="59"/>
      <c r="X108" s="21"/>
      <c r="Y108" s="21"/>
      <c r="AC108" s="184"/>
      <c r="AD108" s="184"/>
      <c r="AE108" s="300"/>
      <c r="AF108" s="300"/>
      <c r="AG108" s="184"/>
      <c r="AH108" s="184"/>
      <c r="AI108" s="184"/>
      <c r="AJ108" s="184"/>
    </row>
    <row r="109" spans="1:36" x14ac:dyDescent="0.25">
      <c r="A109" s="39" t="s">
        <v>212</v>
      </c>
      <c r="B109" s="125" t="s">
        <v>290</v>
      </c>
      <c r="C109" s="222" t="s">
        <v>290</v>
      </c>
      <c r="D109" s="126" t="s">
        <v>290</v>
      </c>
      <c r="E109" s="224" t="s">
        <v>290</v>
      </c>
      <c r="F109" s="125" t="s">
        <v>290</v>
      </c>
      <c r="G109" s="224" t="s">
        <v>290</v>
      </c>
      <c r="H109" s="125" t="s">
        <v>290</v>
      </c>
      <c r="I109" s="224" t="s">
        <v>290</v>
      </c>
      <c r="J109" s="125" t="s">
        <v>290</v>
      </c>
      <c r="K109" s="224" t="s">
        <v>290</v>
      </c>
      <c r="L109" s="125" t="s">
        <v>290</v>
      </c>
      <c r="M109" s="224" t="s">
        <v>290</v>
      </c>
      <c r="N109" s="125" t="s">
        <v>290</v>
      </c>
      <c r="O109" s="224" t="s">
        <v>290</v>
      </c>
      <c r="Q109" s="262" t="s">
        <v>290</v>
      </c>
    </row>
    <row r="110" spans="1:36" x14ac:dyDescent="0.25">
      <c r="A110" s="39" t="s" vm="1">
        <v>2</v>
      </c>
      <c r="B110" s="125" t="s">
        <v>290</v>
      </c>
      <c r="C110" s="222" t="s">
        <v>290</v>
      </c>
      <c r="D110" s="126" t="s">
        <v>290</v>
      </c>
      <c r="E110" s="224" t="s">
        <v>290</v>
      </c>
      <c r="F110" s="125" t="s">
        <v>290</v>
      </c>
      <c r="G110" s="224" t="s">
        <v>290</v>
      </c>
      <c r="H110" s="125" t="s">
        <v>290</v>
      </c>
      <c r="I110" s="224" t="s">
        <v>290</v>
      </c>
      <c r="J110" s="125" t="s">
        <v>290</v>
      </c>
      <c r="K110" s="224" t="s">
        <v>290</v>
      </c>
      <c r="L110" s="125" t="s">
        <v>290</v>
      </c>
      <c r="M110" s="224" t="s">
        <v>290</v>
      </c>
      <c r="N110" s="125" t="s">
        <v>290</v>
      </c>
      <c r="O110" s="224" t="s">
        <v>290</v>
      </c>
      <c r="Q110" s="262" t="s">
        <v>290</v>
      </c>
    </row>
    <row r="111" spans="1:36" x14ac:dyDescent="0.25">
      <c r="A111" s="39" t="s" vm="2">
        <v>3</v>
      </c>
      <c r="B111" s="125" t="s">
        <v>290</v>
      </c>
      <c r="C111" s="222" t="s">
        <v>290</v>
      </c>
      <c r="D111" s="126" t="s">
        <v>290</v>
      </c>
      <c r="E111" s="224" t="s">
        <v>290</v>
      </c>
      <c r="F111" s="125" t="s">
        <v>290</v>
      </c>
      <c r="G111" s="224" t="s">
        <v>290</v>
      </c>
      <c r="H111" s="125" t="s">
        <v>290</v>
      </c>
      <c r="I111" s="224" t="s">
        <v>290</v>
      </c>
      <c r="J111" s="125" t="s">
        <v>290</v>
      </c>
      <c r="K111" s="224" t="s">
        <v>290</v>
      </c>
      <c r="L111" s="125" t="s">
        <v>290</v>
      </c>
      <c r="M111" s="224" t="s">
        <v>290</v>
      </c>
      <c r="N111" s="125" t="s">
        <v>290</v>
      </c>
      <c r="O111" s="224" t="s">
        <v>290</v>
      </c>
      <c r="Q111" s="262" t="s">
        <v>290</v>
      </c>
    </row>
    <row r="112" spans="1:36" x14ac:dyDescent="0.25">
      <c r="A112" s="39" t="s">
        <v>282</v>
      </c>
      <c r="B112" s="125" t="s">
        <v>290</v>
      </c>
      <c r="C112" s="222" t="s">
        <v>290</v>
      </c>
      <c r="D112" s="126" t="s">
        <v>290</v>
      </c>
      <c r="E112" s="224" t="s">
        <v>290</v>
      </c>
      <c r="F112" s="125" t="s">
        <v>290</v>
      </c>
      <c r="G112" s="224" t="s">
        <v>290</v>
      </c>
      <c r="H112" s="125" t="s">
        <v>290</v>
      </c>
      <c r="I112" s="224" t="s">
        <v>290</v>
      </c>
      <c r="J112" s="125" t="s">
        <v>290</v>
      </c>
      <c r="K112" s="224" t="s">
        <v>290</v>
      </c>
      <c r="L112" s="125" t="s">
        <v>290</v>
      </c>
      <c r="M112" s="224" t="s">
        <v>290</v>
      </c>
      <c r="N112" s="125" t="s">
        <v>290</v>
      </c>
      <c r="O112" s="224" t="s">
        <v>290</v>
      </c>
      <c r="Q112" s="262" t="s">
        <v>290</v>
      </c>
    </row>
    <row r="113" spans="1:17" x14ac:dyDescent="0.25">
      <c r="A113" s="39" t="s">
        <v>207</v>
      </c>
      <c r="B113" s="125" t="s">
        <v>290</v>
      </c>
      <c r="C113" s="222" t="s">
        <v>290</v>
      </c>
      <c r="D113" s="126" t="s">
        <v>290</v>
      </c>
      <c r="E113" s="224" t="s">
        <v>290</v>
      </c>
      <c r="F113" s="125" t="s">
        <v>290</v>
      </c>
      <c r="G113" s="224" t="s">
        <v>290</v>
      </c>
      <c r="H113" s="125" t="s">
        <v>290</v>
      </c>
      <c r="I113" s="224" t="s">
        <v>290</v>
      </c>
      <c r="J113" s="125" t="s">
        <v>290</v>
      </c>
      <c r="K113" s="224" t="s">
        <v>290</v>
      </c>
      <c r="L113" s="125" t="s">
        <v>290</v>
      </c>
      <c r="M113" s="224" t="s">
        <v>290</v>
      </c>
      <c r="N113" s="125" t="s">
        <v>290</v>
      </c>
      <c r="O113" s="224" t="s">
        <v>290</v>
      </c>
      <c r="Q113" s="262" t="s">
        <v>290</v>
      </c>
    </row>
    <row r="114" spans="1:17" x14ac:dyDescent="0.25">
      <c r="A114" s="39" t="s" vm="4">
        <v>5</v>
      </c>
      <c r="B114" s="125" t="s">
        <v>290</v>
      </c>
      <c r="C114" s="222" t="s">
        <v>290</v>
      </c>
      <c r="D114" s="126" t="s">
        <v>290</v>
      </c>
      <c r="E114" s="224" t="s">
        <v>290</v>
      </c>
      <c r="F114" s="125" t="s">
        <v>290</v>
      </c>
      <c r="G114" s="224" t="s">
        <v>290</v>
      </c>
      <c r="H114" s="125" t="s">
        <v>290</v>
      </c>
      <c r="I114" s="224" t="s">
        <v>290</v>
      </c>
      <c r="J114" s="125" t="s">
        <v>290</v>
      </c>
      <c r="K114" s="224" t="s">
        <v>290</v>
      </c>
      <c r="L114" s="125" t="s">
        <v>290</v>
      </c>
      <c r="M114" s="224" t="s">
        <v>290</v>
      </c>
      <c r="N114" s="125" t="s">
        <v>290</v>
      </c>
      <c r="O114" s="224" t="s">
        <v>290</v>
      </c>
      <c r="Q114" s="262" t="s">
        <v>290</v>
      </c>
    </row>
    <row r="115" spans="1:17" x14ac:dyDescent="0.25">
      <c r="A115" s="39" t="s" vm="5">
        <v>6</v>
      </c>
      <c r="B115" s="125" t="s">
        <v>290</v>
      </c>
      <c r="C115" s="222" t="s">
        <v>290</v>
      </c>
      <c r="D115" s="126" t="s">
        <v>290</v>
      </c>
      <c r="E115" s="224" t="s">
        <v>290</v>
      </c>
      <c r="F115" s="125" t="s">
        <v>290</v>
      </c>
      <c r="G115" s="224" t="s">
        <v>290</v>
      </c>
      <c r="H115" s="125" t="s">
        <v>290</v>
      </c>
      <c r="I115" s="224" t="s">
        <v>290</v>
      </c>
      <c r="J115" s="125" t="s">
        <v>290</v>
      </c>
      <c r="K115" s="224" t="s">
        <v>290</v>
      </c>
      <c r="L115" s="125" t="s">
        <v>290</v>
      </c>
      <c r="M115" s="224" t="s">
        <v>290</v>
      </c>
      <c r="N115" s="125" t="s">
        <v>290</v>
      </c>
      <c r="O115" s="224" t="s">
        <v>290</v>
      </c>
      <c r="Q115" s="262" t="s">
        <v>290</v>
      </c>
    </row>
    <row r="116" spans="1:17" x14ac:dyDescent="0.25">
      <c r="A116" s="39" t="s" vm="6">
        <v>7</v>
      </c>
      <c r="B116" s="125" t="s">
        <v>290</v>
      </c>
      <c r="C116" s="222" t="s">
        <v>290</v>
      </c>
      <c r="D116" s="126" t="s">
        <v>290</v>
      </c>
      <c r="E116" s="224" t="s">
        <v>290</v>
      </c>
      <c r="F116" s="125" t="s">
        <v>290</v>
      </c>
      <c r="G116" s="224" t="s">
        <v>290</v>
      </c>
      <c r="H116" s="125" t="s">
        <v>290</v>
      </c>
      <c r="I116" s="224" t="s">
        <v>290</v>
      </c>
      <c r="J116" s="125" t="s">
        <v>290</v>
      </c>
      <c r="K116" s="224" t="s">
        <v>290</v>
      </c>
      <c r="L116" s="125" t="s">
        <v>290</v>
      </c>
      <c r="M116" s="224" t="s">
        <v>290</v>
      </c>
      <c r="N116" s="125" t="s">
        <v>290</v>
      </c>
      <c r="O116" s="224" t="s">
        <v>290</v>
      </c>
      <c r="Q116" s="262" t="s">
        <v>290</v>
      </c>
    </row>
    <row r="117" spans="1:17" x14ac:dyDescent="0.25">
      <c r="A117" s="39" t="s" vm="7">
        <v>8</v>
      </c>
      <c r="B117" s="125" t="s">
        <v>290</v>
      </c>
      <c r="C117" s="222" t="s">
        <v>290</v>
      </c>
      <c r="D117" s="126" t="s">
        <v>290</v>
      </c>
      <c r="E117" s="224" t="s">
        <v>290</v>
      </c>
      <c r="F117" s="125" t="s">
        <v>290</v>
      </c>
      <c r="G117" s="224" t="s">
        <v>290</v>
      </c>
      <c r="H117" s="125" t="s">
        <v>290</v>
      </c>
      <c r="I117" s="224" t="s">
        <v>290</v>
      </c>
      <c r="J117" s="125" t="s">
        <v>290</v>
      </c>
      <c r="K117" s="224" t="s">
        <v>290</v>
      </c>
      <c r="L117" s="125" t="s">
        <v>290</v>
      </c>
      <c r="M117" s="224" t="s">
        <v>290</v>
      </c>
      <c r="N117" s="125" t="s">
        <v>290</v>
      </c>
      <c r="O117" s="224" t="s">
        <v>290</v>
      </c>
      <c r="Q117" s="262" t="s">
        <v>290</v>
      </c>
    </row>
    <row r="118" spans="1:17" x14ac:dyDescent="0.25">
      <c r="A118" s="39" t="s">
        <v>213</v>
      </c>
      <c r="B118" s="125" t="s">
        <v>290</v>
      </c>
      <c r="C118" s="222" t="s">
        <v>290</v>
      </c>
      <c r="D118" s="126" t="s">
        <v>290</v>
      </c>
      <c r="E118" s="224" t="s">
        <v>290</v>
      </c>
      <c r="F118" s="125" t="s">
        <v>290</v>
      </c>
      <c r="G118" s="224" t="s">
        <v>290</v>
      </c>
      <c r="H118" s="125" t="s">
        <v>290</v>
      </c>
      <c r="I118" s="224" t="s">
        <v>290</v>
      </c>
      <c r="J118" s="125" t="s">
        <v>290</v>
      </c>
      <c r="K118" s="224" t="s">
        <v>290</v>
      </c>
      <c r="L118" s="125" t="s">
        <v>290</v>
      </c>
      <c r="M118" s="224" t="s">
        <v>290</v>
      </c>
      <c r="N118" s="125" t="s">
        <v>290</v>
      </c>
      <c r="O118" s="224" t="s">
        <v>290</v>
      </c>
      <c r="Q118" s="262" t="s">
        <v>290</v>
      </c>
    </row>
    <row r="119" spans="1:17" x14ac:dyDescent="0.25">
      <c r="A119" s="39" t="s" vm="8">
        <v>9</v>
      </c>
      <c r="B119" s="125" t="s">
        <v>290</v>
      </c>
      <c r="C119" s="222" t="s">
        <v>290</v>
      </c>
      <c r="D119" s="126" t="s">
        <v>290</v>
      </c>
      <c r="E119" s="224" t="s">
        <v>290</v>
      </c>
      <c r="F119" s="125" t="s">
        <v>290</v>
      </c>
      <c r="G119" s="224" t="s">
        <v>290</v>
      </c>
      <c r="H119" s="125" t="s">
        <v>290</v>
      </c>
      <c r="I119" s="224" t="s">
        <v>290</v>
      </c>
      <c r="J119" s="125" t="s">
        <v>290</v>
      </c>
      <c r="K119" s="224" t="s">
        <v>290</v>
      </c>
      <c r="L119" s="125" t="s">
        <v>290</v>
      </c>
      <c r="M119" s="224" t="s">
        <v>290</v>
      </c>
      <c r="N119" s="125" t="s">
        <v>290</v>
      </c>
      <c r="O119" s="224" t="s">
        <v>290</v>
      </c>
      <c r="Q119" s="262" t="s">
        <v>290</v>
      </c>
    </row>
    <row r="120" spans="1:17" x14ac:dyDescent="0.25">
      <c r="A120" s="39" t="s" vm="9">
        <v>10</v>
      </c>
      <c r="B120" s="125" t="s">
        <v>290</v>
      </c>
      <c r="C120" s="222" t="s">
        <v>290</v>
      </c>
      <c r="D120" s="126" t="s">
        <v>290</v>
      </c>
      <c r="E120" s="224" t="s">
        <v>290</v>
      </c>
      <c r="F120" s="125" t="s">
        <v>290</v>
      </c>
      <c r="G120" s="224" t="s">
        <v>290</v>
      </c>
      <c r="H120" s="125" t="s">
        <v>290</v>
      </c>
      <c r="I120" s="224" t="s">
        <v>290</v>
      </c>
      <c r="J120" s="125" t="s">
        <v>290</v>
      </c>
      <c r="K120" s="224" t="s">
        <v>290</v>
      </c>
      <c r="L120" s="125" t="s">
        <v>290</v>
      </c>
      <c r="M120" s="224" t="s">
        <v>290</v>
      </c>
      <c r="N120" s="125" t="s">
        <v>290</v>
      </c>
      <c r="O120" s="224" t="s">
        <v>290</v>
      </c>
      <c r="Q120" s="262" t="s">
        <v>290</v>
      </c>
    </row>
    <row r="121" spans="1:17" x14ac:dyDescent="0.25">
      <c r="A121" s="39" t="s" vm="10">
        <v>11</v>
      </c>
      <c r="B121" s="125" t="s">
        <v>290</v>
      </c>
      <c r="C121" s="222" t="s">
        <v>290</v>
      </c>
      <c r="D121" s="126" t="s">
        <v>290</v>
      </c>
      <c r="E121" s="224" t="s">
        <v>290</v>
      </c>
      <c r="F121" s="125" t="s">
        <v>290</v>
      </c>
      <c r="G121" s="224" t="s">
        <v>290</v>
      </c>
      <c r="H121" s="125" t="s">
        <v>290</v>
      </c>
      <c r="I121" s="224" t="s">
        <v>290</v>
      </c>
      <c r="J121" s="125" t="s">
        <v>290</v>
      </c>
      <c r="K121" s="224" t="s">
        <v>290</v>
      </c>
      <c r="L121" s="125" t="s">
        <v>290</v>
      </c>
      <c r="M121" s="224" t="s">
        <v>290</v>
      </c>
      <c r="N121" s="125" t="s">
        <v>290</v>
      </c>
      <c r="O121" s="224" t="s">
        <v>290</v>
      </c>
      <c r="Q121" s="262" t="s">
        <v>290</v>
      </c>
    </row>
    <row r="122" spans="1:17" x14ac:dyDescent="0.25">
      <c r="A122" s="39" t="s" vm="11">
        <v>12</v>
      </c>
      <c r="B122" s="125" t="s">
        <v>290</v>
      </c>
      <c r="C122" s="222" t="s">
        <v>290</v>
      </c>
      <c r="D122" s="126" t="s">
        <v>290</v>
      </c>
      <c r="E122" s="224" t="s">
        <v>290</v>
      </c>
      <c r="F122" s="125" t="s">
        <v>290</v>
      </c>
      <c r="G122" s="224" t="s">
        <v>290</v>
      </c>
      <c r="H122" s="125" t="s">
        <v>290</v>
      </c>
      <c r="I122" s="224" t="s">
        <v>290</v>
      </c>
      <c r="J122" s="125" t="s">
        <v>290</v>
      </c>
      <c r="K122" s="224" t="s">
        <v>290</v>
      </c>
      <c r="L122" s="125" t="s">
        <v>290</v>
      </c>
      <c r="M122" s="224" t="s">
        <v>290</v>
      </c>
      <c r="N122" s="125" t="s">
        <v>290</v>
      </c>
      <c r="O122" s="224" t="s">
        <v>290</v>
      </c>
      <c r="Q122" s="262" t="s">
        <v>290</v>
      </c>
    </row>
    <row r="123" spans="1:17" x14ac:dyDescent="0.25">
      <c r="A123" s="39" t="s" vm="13">
        <v>14</v>
      </c>
      <c r="B123" s="125" t="s">
        <v>290</v>
      </c>
      <c r="C123" s="222" t="s">
        <v>290</v>
      </c>
      <c r="D123" s="126" t="s">
        <v>290</v>
      </c>
      <c r="E123" s="224" t="s">
        <v>290</v>
      </c>
      <c r="F123" s="125" t="s">
        <v>290</v>
      </c>
      <c r="G123" s="224" t="s">
        <v>290</v>
      </c>
      <c r="H123" s="125" t="s">
        <v>290</v>
      </c>
      <c r="I123" s="224" t="s">
        <v>290</v>
      </c>
      <c r="J123" s="125" t="s">
        <v>290</v>
      </c>
      <c r="K123" s="224" t="s">
        <v>290</v>
      </c>
      <c r="L123" s="125" t="s">
        <v>290</v>
      </c>
      <c r="M123" s="224" t="s">
        <v>290</v>
      </c>
      <c r="N123" s="125" t="s">
        <v>290</v>
      </c>
      <c r="O123" s="224" t="s">
        <v>290</v>
      </c>
      <c r="Q123" s="262" t="s">
        <v>290</v>
      </c>
    </row>
    <row r="124" spans="1:17" x14ac:dyDescent="0.25">
      <c r="A124" s="39" t="s" vm="14">
        <v>15</v>
      </c>
      <c r="B124" s="125" t="s">
        <v>290</v>
      </c>
      <c r="C124" s="222" t="s">
        <v>290</v>
      </c>
      <c r="D124" s="126" t="s">
        <v>290</v>
      </c>
      <c r="E124" s="224" t="s">
        <v>290</v>
      </c>
      <c r="F124" s="125" t="s">
        <v>290</v>
      </c>
      <c r="G124" s="224" t="s">
        <v>290</v>
      </c>
      <c r="H124" s="125" t="s">
        <v>290</v>
      </c>
      <c r="I124" s="224" t="s">
        <v>290</v>
      </c>
      <c r="J124" s="125" t="s">
        <v>290</v>
      </c>
      <c r="K124" s="224" t="s">
        <v>290</v>
      </c>
      <c r="L124" s="125" t="s">
        <v>290</v>
      </c>
      <c r="M124" s="224" t="s">
        <v>290</v>
      </c>
      <c r="N124" s="125" t="s">
        <v>290</v>
      </c>
      <c r="O124" s="224" t="s">
        <v>290</v>
      </c>
      <c r="Q124" s="262" t="s">
        <v>290</v>
      </c>
    </row>
    <row r="125" spans="1:17" x14ac:dyDescent="0.25">
      <c r="A125" s="39" t="s" vm="17">
        <v>18</v>
      </c>
      <c r="B125" s="125" t="s">
        <v>290</v>
      </c>
      <c r="C125" s="222" t="s">
        <v>290</v>
      </c>
      <c r="D125" s="126" t="s">
        <v>290</v>
      </c>
      <c r="E125" s="224" t="s">
        <v>290</v>
      </c>
      <c r="F125" s="125" t="s">
        <v>290</v>
      </c>
      <c r="G125" s="224" t="s">
        <v>290</v>
      </c>
      <c r="H125" s="125" t="s">
        <v>290</v>
      </c>
      <c r="I125" s="224" t="s">
        <v>290</v>
      </c>
      <c r="J125" s="125" t="s">
        <v>290</v>
      </c>
      <c r="K125" s="224" t="s">
        <v>290</v>
      </c>
      <c r="L125" s="125" t="s">
        <v>290</v>
      </c>
      <c r="M125" s="224" t="s">
        <v>290</v>
      </c>
      <c r="N125" s="125" t="s">
        <v>290</v>
      </c>
      <c r="O125" s="224" t="s">
        <v>290</v>
      </c>
      <c r="Q125" s="262" t="s">
        <v>290</v>
      </c>
    </row>
    <row r="126" spans="1:17" x14ac:dyDescent="0.25">
      <c r="A126" s="39" t="s">
        <v>214</v>
      </c>
      <c r="B126" s="125" t="s">
        <v>290</v>
      </c>
      <c r="C126" s="222" t="s">
        <v>290</v>
      </c>
      <c r="D126" s="126" t="s">
        <v>290</v>
      </c>
      <c r="E126" s="224" t="s">
        <v>290</v>
      </c>
      <c r="F126" s="125" t="s">
        <v>290</v>
      </c>
      <c r="G126" s="224" t="s">
        <v>290</v>
      </c>
      <c r="H126" s="125" t="s">
        <v>290</v>
      </c>
      <c r="I126" s="224" t="s">
        <v>290</v>
      </c>
      <c r="J126" s="125" t="s">
        <v>290</v>
      </c>
      <c r="K126" s="224" t="s">
        <v>290</v>
      </c>
      <c r="L126" s="125" t="s">
        <v>290</v>
      </c>
      <c r="M126" s="224" t="s">
        <v>290</v>
      </c>
      <c r="N126" s="125" t="s">
        <v>290</v>
      </c>
      <c r="O126" s="224" t="s">
        <v>290</v>
      </c>
      <c r="Q126" s="262" t="s">
        <v>290</v>
      </c>
    </row>
    <row r="127" spans="1:17" x14ac:dyDescent="0.25">
      <c r="A127" s="39" t="s" vm="19">
        <v>20</v>
      </c>
      <c r="B127" s="125" t="s">
        <v>290</v>
      </c>
      <c r="C127" s="222" t="s">
        <v>290</v>
      </c>
      <c r="D127" s="126" t="s">
        <v>290</v>
      </c>
      <c r="E127" s="224" t="s">
        <v>290</v>
      </c>
      <c r="F127" s="125" t="s">
        <v>290</v>
      </c>
      <c r="G127" s="224" t="s">
        <v>290</v>
      </c>
      <c r="H127" s="125" t="s">
        <v>290</v>
      </c>
      <c r="I127" s="224" t="s">
        <v>290</v>
      </c>
      <c r="J127" s="125" t="s">
        <v>290</v>
      </c>
      <c r="K127" s="224" t="s">
        <v>290</v>
      </c>
      <c r="L127" s="125" t="s">
        <v>290</v>
      </c>
      <c r="M127" s="224" t="s">
        <v>290</v>
      </c>
      <c r="N127" s="125" t="s">
        <v>290</v>
      </c>
      <c r="O127" s="224" t="s">
        <v>290</v>
      </c>
      <c r="Q127" s="262" t="s">
        <v>290</v>
      </c>
    </row>
    <row r="128" spans="1:17" x14ac:dyDescent="0.25">
      <c r="A128" s="39" t="s" vm="20">
        <v>21</v>
      </c>
      <c r="B128" s="125" t="s">
        <v>290</v>
      </c>
      <c r="C128" s="222" t="s">
        <v>290</v>
      </c>
      <c r="D128" s="126" t="s">
        <v>290</v>
      </c>
      <c r="E128" s="224" t="s">
        <v>290</v>
      </c>
      <c r="F128" s="125" t="s">
        <v>290</v>
      </c>
      <c r="G128" s="224" t="s">
        <v>290</v>
      </c>
      <c r="H128" s="125" t="s">
        <v>290</v>
      </c>
      <c r="I128" s="224" t="s">
        <v>290</v>
      </c>
      <c r="J128" s="125" t="s">
        <v>290</v>
      </c>
      <c r="K128" s="224" t="s">
        <v>290</v>
      </c>
      <c r="L128" s="125" t="s">
        <v>290</v>
      </c>
      <c r="M128" s="224" t="s">
        <v>290</v>
      </c>
      <c r="N128" s="125" t="s">
        <v>290</v>
      </c>
      <c r="O128" s="224" t="s">
        <v>290</v>
      </c>
      <c r="Q128" s="262" t="s">
        <v>290</v>
      </c>
    </row>
    <row r="129" spans="1:36" s="86" customFormat="1" ht="15.75" thickBot="1" x14ac:dyDescent="0.3">
      <c r="A129" s="122" t="s">
        <v>101</v>
      </c>
      <c r="B129" s="128" t="s">
        <v>290</v>
      </c>
      <c r="C129" s="223" t="s">
        <v>290</v>
      </c>
      <c r="D129" s="129" t="s">
        <v>290</v>
      </c>
      <c r="E129" s="225" t="s">
        <v>290</v>
      </c>
      <c r="F129" s="128" t="s">
        <v>290</v>
      </c>
      <c r="G129" s="225" t="s">
        <v>290</v>
      </c>
      <c r="H129" s="128" t="s">
        <v>290</v>
      </c>
      <c r="I129" s="225" t="s">
        <v>290</v>
      </c>
      <c r="J129" s="128" t="s">
        <v>290</v>
      </c>
      <c r="K129" s="225" t="s">
        <v>290</v>
      </c>
      <c r="L129" s="128" t="s">
        <v>290</v>
      </c>
      <c r="M129" s="225" t="s">
        <v>290</v>
      </c>
      <c r="N129" s="128" t="s">
        <v>290</v>
      </c>
      <c r="O129" s="225" t="s">
        <v>290</v>
      </c>
      <c r="Q129" s="263" t="s">
        <v>290</v>
      </c>
      <c r="R129"/>
    </row>
    <row r="130" spans="1:36" ht="15.75" thickTop="1" x14ac:dyDescent="0.25"/>
    <row r="133" spans="1:36" ht="30" customHeight="1" x14ac:dyDescent="0.25">
      <c r="A133" s="307" t="s">
        <v>35</v>
      </c>
      <c r="B133" s="310" t="s">
        <v>45</v>
      </c>
      <c r="C133" s="311"/>
      <c r="D133" s="312" t="s">
        <v>47</v>
      </c>
      <c r="E133" s="306"/>
      <c r="F133" s="313" t="s">
        <v>51</v>
      </c>
      <c r="G133" s="314"/>
      <c r="H133" s="313" t="s">
        <v>53</v>
      </c>
      <c r="I133" s="314"/>
      <c r="J133" s="313" t="s">
        <v>105</v>
      </c>
      <c r="K133" s="314"/>
      <c r="L133" s="305" t="s">
        <v>49</v>
      </c>
      <c r="M133" s="306"/>
      <c r="N133" s="305" t="s">
        <v>184</v>
      </c>
      <c r="O133" s="306"/>
      <c r="Q133" s="221" t="s">
        <v>250</v>
      </c>
      <c r="V133" s="57" t="s">
        <v>112</v>
      </c>
      <c r="W133" s="183" t="s">
        <v>113</v>
      </c>
      <c r="Y133" s="20"/>
      <c r="AA133" s="4"/>
    </row>
    <row r="134" spans="1:36" ht="30" x14ac:dyDescent="0.25">
      <c r="A134" s="309"/>
      <c r="B134" s="127" t="s">
        <v>46</v>
      </c>
      <c r="C134" s="172" t="s">
        <v>220</v>
      </c>
      <c r="D134" s="173" t="s">
        <v>46</v>
      </c>
      <c r="E134" s="174" t="s">
        <v>220</v>
      </c>
      <c r="F134" s="175" t="s">
        <v>46</v>
      </c>
      <c r="G134" s="176" t="s">
        <v>220</v>
      </c>
      <c r="H134" s="175" t="s">
        <v>46</v>
      </c>
      <c r="I134" s="176" t="s">
        <v>220</v>
      </c>
      <c r="J134" s="175" t="s">
        <v>46</v>
      </c>
      <c r="K134" s="176" t="s">
        <v>220</v>
      </c>
      <c r="L134" s="177" t="s">
        <v>46</v>
      </c>
      <c r="M134" s="174" t="s">
        <v>220</v>
      </c>
      <c r="N134" s="177" t="s">
        <v>46</v>
      </c>
      <c r="O134" s="174" t="s">
        <v>220</v>
      </c>
      <c r="Q134" s="220" t="s">
        <v>249</v>
      </c>
      <c r="V134" s="59"/>
      <c r="W134" s="59"/>
      <c r="X134" s="21"/>
      <c r="Y134" s="21"/>
      <c r="AC134" s="184"/>
      <c r="AD134" s="184"/>
      <c r="AE134" s="300"/>
      <c r="AF134" s="300"/>
      <c r="AG134" s="184"/>
      <c r="AH134" s="184"/>
      <c r="AI134" s="184"/>
      <c r="AJ134" s="184"/>
    </row>
    <row r="135" spans="1:36" x14ac:dyDescent="0.25">
      <c r="A135" s="39" t="s">
        <v>212</v>
      </c>
      <c r="B135" s="125" t="s">
        <v>290</v>
      </c>
      <c r="C135" s="222" t="s">
        <v>290</v>
      </c>
      <c r="D135" s="126" t="s">
        <v>290</v>
      </c>
      <c r="E135" s="224" t="s">
        <v>290</v>
      </c>
      <c r="F135" s="125" t="s">
        <v>290</v>
      </c>
      <c r="G135" s="224" t="s">
        <v>290</v>
      </c>
      <c r="H135" s="125" t="s">
        <v>290</v>
      </c>
      <c r="I135" s="224" t="s">
        <v>290</v>
      </c>
      <c r="J135" s="125" t="s">
        <v>290</v>
      </c>
      <c r="K135" s="224" t="s">
        <v>290</v>
      </c>
      <c r="L135" s="125" t="s">
        <v>290</v>
      </c>
      <c r="M135" s="224" t="s">
        <v>290</v>
      </c>
      <c r="N135" s="125" t="s">
        <v>290</v>
      </c>
      <c r="O135" s="224" t="s">
        <v>290</v>
      </c>
      <c r="Q135" s="262" t="s">
        <v>290</v>
      </c>
    </row>
    <row r="136" spans="1:36" x14ac:dyDescent="0.25">
      <c r="A136" s="39" t="s" vm="1">
        <v>2</v>
      </c>
      <c r="B136" s="125" t="s">
        <v>290</v>
      </c>
      <c r="C136" s="222" t="s">
        <v>290</v>
      </c>
      <c r="D136" s="126" t="s">
        <v>290</v>
      </c>
      <c r="E136" s="224" t="s">
        <v>290</v>
      </c>
      <c r="F136" s="125" t="s">
        <v>290</v>
      </c>
      <c r="G136" s="224" t="s">
        <v>290</v>
      </c>
      <c r="H136" s="125" t="s">
        <v>290</v>
      </c>
      <c r="I136" s="224" t="s">
        <v>290</v>
      </c>
      <c r="J136" s="125" t="s">
        <v>290</v>
      </c>
      <c r="K136" s="224" t="s">
        <v>290</v>
      </c>
      <c r="L136" s="125" t="s">
        <v>290</v>
      </c>
      <c r="M136" s="224" t="s">
        <v>290</v>
      </c>
      <c r="N136" s="125" t="s">
        <v>290</v>
      </c>
      <c r="O136" s="224" t="s">
        <v>290</v>
      </c>
      <c r="Q136" s="262" t="s">
        <v>290</v>
      </c>
    </row>
    <row r="137" spans="1:36" x14ac:dyDescent="0.25">
      <c r="A137" s="39" t="s" vm="2">
        <v>3</v>
      </c>
      <c r="B137" s="125" t="s">
        <v>290</v>
      </c>
      <c r="C137" s="222" t="s">
        <v>290</v>
      </c>
      <c r="D137" s="126" t="s">
        <v>290</v>
      </c>
      <c r="E137" s="224" t="s">
        <v>290</v>
      </c>
      <c r="F137" s="125" t="s">
        <v>290</v>
      </c>
      <c r="G137" s="224" t="s">
        <v>290</v>
      </c>
      <c r="H137" s="125" t="s">
        <v>290</v>
      </c>
      <c r="I137" s="224" t="s">
        <v>290</v>
      </c>
      <c r="J137" s="125" t="s">
        <v>290</v>
      </c>
      <c r="K137" s="224" t="s">
        <v>290</v>
      </c>
      <c r="L137" s="125" t="s">
        <v>290</v>
      </c>
      <c r="M137" s="224" t="s">
        <v>290</v>
      </c>
      <c r="N137" s="125" t="s">
        <v>290</v>
      </c>
      <c r="O137" s="224" t="s">
        <v>290</v>
      </c>
      <c r="Q137" s="262" t="s">
        <v>290</v>
      </c>
    </row>
    <row r="138" spans="1:36" x14ac:dyDescent="0.25">
      <c r="A138" s="39" t="s">
        <v>282</v>
      </c>
      <c r="B138" s="125" t="s">
        <v>290</v>
      </c>
      <c r="C138" s="222" t="s">
        <v>290</v>
      </c>
      <c r="D138" s="126" t="s">
        <v>290</v>
      </c>
      <c r="E138" s="224" t="s">
        <v>290</v>
      </c>
      <c r="F138" s="125" t="s">
        <v>290</v>
      </c>
      <c r="G138" s="224" t="s">
        <v>290</v>
      </c>
      <c r="H138" s="125" t="s">
        <v>290</v>
      </c>
      <c r="I138" s="224" t="s">
        <v>290</v>
      </c>
      <c r="J138" s="125" t="s">
        <v>290</v>
      </c>
      <c r="K138" s="224" t="s">
        <v>290</v>
      </c>
      <c r="L138" s="125" t="s">
        <v>290</v>
      </c>
      <c r="M138" s="224" t="s">
        <v>290</v>
      </c>
      <c r="N138" s="125" t="s">
        <v>290</v>
      </c>
      <c r="O138" s="224" t="s">
        <v>290</v>
      </c>
      <c r="Q138" s="262" t="s">
        <v>290</v>
      </c>
    </row>
    <row r="139" spans="1:36" x14ac:dyDescent="0.25">
      <c r="A139" s="39" t="s">
        <v>207</v>
      </c>
      <c r="B139" s="125" t="s">
        <v>290</v>
      </c>
      <c r="C139" s="222" t="s">
        <v>290</v>
      </c>
      <c r="D139" s="126" t="s">
        <v>290</v>
      </c>
      <c r="E139" s="224" t="s">
        <v>290</v>
      </c>
      <c r="F139" s="125" t="s">
        <v>290</v>
      </c>
      <c r="G139" s="224" t="s">
        <v>290</v>
      </c>
      <c r="H139" s="125" t="s">
        <v>290</v>
      </c>
      <c r="I139" s="224" t="s">
        <v>290</v>
      </c>
      <c r="J139" s="125" t="s">
        <v>290</v>
      </c>
      <c r="K139" s="224" t="s">
        <v>290</v>
      </c>
      <c r="L139" s="125" t="s">
        <v>290</v>
      </c>
      <c r="M139" s="224" t="s">
        <v>290</v>
      </c>
      <c r="N139" s="125" t="s">
        <v>290</v>
      </c>
      <c r="O139" s="224" t="s">
        <v>290</v>
      </c>
      <c r="Q139" s="262" t="s">
        <v>290</v>
      </c>
    </row>
    <row r="140" spans="1:36" x14ac:dyDescent="0.25">
      <c r="A140" s="39" t="s" vm="4">
        <v>5</v>
      </c>
      <c r="B140" s="125" t="s">
        <v>290</v>
      </c>
      <c r="C140" s="222" t="s">
        <v>290</v>
      </c>
      <c r="D140" s="126" t="s">
        <v>290</v>
      </c>
      <c r="E140" s="224" t="s">
        <v>290</v>
      </c>
      <c r="F140" s="125" t="s">
        <v>290</v>
      </c>
      <c r="G140" s="224" t="s">
        <v>290</v>
      </c>
      <c r="H140" s="125" t="s">
        <v>290</v>
      </c>
      <c r="I140" s="224" t="s">
        <v>290</v>
      </c>
      <c r="J140" s="125" t="s">
        <v>290</v>
      </c>
      <c r="K140" s="224" t="s">
        <v>290</v>
      </c>
      <c r="L140" s="125" t="s">
        <v>290</v>
      </c>
      <c r="M140" s="224" t="s">
        <v>290</v>
      </c>
      <c r="N140" s="125" t="s">
        <v>290</v>
      </c>
      <c r="O140" s="224" t="s">
        <v>290</v>
      </c>
      <c r="Q140" s="262" t="s">
        <v>290</v>
      </c>
    </row>
    <row r="141" spans="1:36" x14ac:dyDescent="0.25">
      <c r="A141" s="39" t="s" vm="5">
        <v>6</v>
      </c>
      <c r="B141" s="125" t="s">
        <v>290</v>
      </c>
      <c r="C141" s="222" t="s">
        <v>290</v>
      </c>
      <c r="D141" s="126" t="s">
        <v>290</v>
      </c>
      <c r="E141" s="224" t="s">
        <v>290</v>
      </c>
      <c r="F141" s="125" t="s">
        <v>290</v>
      </c>
      <c r="G141" s="224" t="s">
        <v>290</v>
      </c>
      <c r="H141" s="125" t="s">
        <v>290</v>
      </c>
      <c r="I141" s="224" t="s">
        <v>290</v>
      </c>
      <c r="J141" s="125" t="s">
        <v>290</v>
      </c>
      <c r="K141" s="224" t="s">
        <v>290</v>
      </c>
      <c r="L141" s="125" t="s">
        <v>290</v>
      </c>
      <c r="M141" s="224" t="s">
        <v>290</v>
      </c>
      <c r="N141" s="125" t="s">
        <v>290</v>
      </c>
      <c r="O141" s="224" t="s">
        <v>290</v>
      </c>
      <c r="Q141" s="262" t="s">
        <v>290</v>
      </c>
    </row>
    <row r="142" spans="1:36" x14ac:dyDescent="0.25">
      <c r="A142" s="39" t="s" vm="6">
        <v>7</v>
      </c>
      <c r="B142" s="125" t="s">
        <v>290</v>
      </c>
      <c r="C142" s="222" t="s">
        <v>290</v>
      </c>
      <c r="D142" s="126" t="s">
        <v>290</v>
      </c>
      <c r="E142" s="224" t="s">
        <v>290</v>
      </c>
      <c r="F142" s="125" t="s">
        <v>290</v>
      </c>
      <c r="G142" s="224" t="s">
        <v>290</v>
      </c>
      <c r="H142" s="125" t="s">
        <v>290</v>
      </c>
      <c r="I142" s="224" t="s">
        <v>290</v>
      </c>
      <c r="J142" s="125" t="s">
        <v>290</v>
      </c>
      <c r="K142" s="224" t="s">
        <v>290</v>
      </c>
      <c r="L142" s="125" t="s">
        <v>290</v>
      </c>
      <c r="M142" s="224" t="s">
        <v>290</v>
      </c>
      <c r="N142" s="125" t="s">
        <v>290</v>
      </c>
      <c r="O142" s="224" t="s">
        <v>290</v>
      </c>
      <c r="Q142" s="262" t="s">
        <v>290</v>
      </c>
    </row>
    <row r="143" spans="1:36" x14ac:dyDescent="0.25">
      <c r="A143" s="39" t="s" vm="7">
        <v>8</v>
      </c>
      <c r="B143" s="125" t="s">
        <v>290</v>
      </c>
      <c r="C143" s="222" t="s">
        <v>290</v>
      </c>
      <c r="D143" s="126" t="s">
        <v>290</v>
      </c>
      <c r="E143" s="224" t="s">
        <v>290</v>
      </c>
      <c r="F143" s="125" t="s">
        <v>290</v>
      </c>
      <c r="G143" s="224" t="s">
        <v>290</v>
      </c>
      <c r="H143" s="125" t="s">
        <v>290</v>
      </c>
      <c r="I143" s="224" t="s">
        <v>290</v>
      </c>
      <c r="J143" s="125" t="s">
        <v>290</v>
      </c>
      <c r="K143" s="224" t="s">
        <v>290</v>
      </c>
      <c r="L143" s="125" t="s">
        <v>290</v>
      </c>
      <c r="M143" s="224" t="s">
        <v>290</v>
      </c>
      <c r="N143" s="125" t="s">
        <v>290</v>
      </c>
      <c r="O143" s="224" t="s">
        <v>290</v>
      </c>
      <c r="Q143" s="262" t="s">
        <v>290</v>
      </c>
    </row>
    <row r="144" spans="1:36" x14ac:dyDescent="0.25">
      <c r="A144" s="39" t="s">
        <v>213</v>
      </c>
      <c r="B144" s="125" t="s">
        <v>290</v>
      </c>
      <c r="C144" s="222" t="s">
        <v>290</v>
      </c>
      <c r="D144" s="126" t="s">
        <v>290</v>
      </c>
      <c r="E144" s="224" t="s">
        <v>290</v>
      </c>
      <c r="F144" s="125" t="s">
        <v>290</v>
      </c>
      <c r="G144" s="224" t="s">
        <v>290</v>
      </c>
      <c r="H144" s="125" t="s">
        <v>290</v>
      </c>
      <c r="I144" s="224" t="s">
        <v>290</v>
      </c>
      <c r="J144" s="125" t="s">
        <v>290</v>
      </c>
      <c r="K144" s="224" t="s">
        <v>290</v>
      </c>
      <c r="L144" s="125" t="s">
        <v>290</v>
      </c>
      <c r="M144" s="224" t="s">
        <v>290</v>
      </c>
      <c r="N144" s="125" t="s">
        <v>290</v>
      </c>
      <c r="O144" s="224" t="s">
        <v>290</v>
      </c>
      <c r="Q144" s="262" t="s">
        <v>290</v>
      </c>
    </row>
    <row r="145" spans="1:36" x14ac:dyDescent="0.25">
      <c r="A145" s="39" t="s" vm="8">
        <v>9</v>
      </c>
      <c r="B145" s="125" t="s">
        <v>290</v>
      </c>
      <c r="C145" s="222" t="s">
        <v>290</v>
      </c>
      <c r="D145" s="126" t="s">
        <v>290</v>
      </c>
      <c r="E145" s="224" t="s">
        <v>290</v>
      </c>
      <c r="F145" s="125" t="s">
        <v>290</v>
      </c>
      <c r="G145" s="224" t="s">
        <v>290</v>
      </c>
      <c r="H145" s="125" t="s">
        <v>290</v>
      </c>
      <c r="I145" s="224" t="s">
        <v>290</v>
      </c>
      <c r="J145" s="125" t="s">
        <v>290</v>
      </c>
      <c r="K145" s="224" t="s">
        <v>290</v>
      </c>
      <c r="L145" s="125" t="s">
        <v>290</v>
      </c>
      <c r="M145" s="224" t="s">
        <v>290</v>
      </c>
      <c r="N145" s="125" t="s">
        <v>290</v>
      </c>
      <c r="O145" s="224" t="s">
        <v>290</v>
      </c>
      <c r="Q145" s="262" t="s">
        <v>290</v>
      </c>
    </row>
    <row r="146" spans="1:36" x14ac:dyDescent="0.25">
      <c r="A146" s="39" t="s" vm="9">
        <v>10</v>
      </c>
      <c r="B146" s="125" t="s">
        <v>290</v>
      </c>
      <c r="C146" s="222" t="s">
        <v>290</v>
      </c>
      <c r="D146" s="126" t="s">
        <v>290</v>
      </c>
      <c r="E146" s="224" t="s">
        <v>290</v>
      </c>
      <c r="F146" s="125" t="s">
        <v>290</v>
      </c>
      <c r="G146" s="224" t="s">
        <v>290</v>
      </c>
      <c r="H146" s="125" t="s">
        <v>290</v>
      </c>
      <c r="I146" s="224" t="s">
        <v>290</v>
      </c>
      <c r="J146" s="125" t="s">
        <v>290</v>
      </c>
      <c r="K146" s="224" t="s">
        <v>290</v>
      </c>
      <c r="L146" s="125" t="s">
        <v>290</v>
      </c>
      <c r="M146" s="224" t="s">
        <v>290</v>
      </c>
      <c r="N146" s="125" t="s">
        <v>290</v>
      </c>
      <c r="O146" s="224" t="s">
        <v>290</v>
      </c>
      <c r="Q146" s="262" t="s">
        <v>290</v>
      </c>
    </row>
    <row r="147" spans="1:36" x14ac:dyDescent="0.25">
      <c r="A147" s="39" t="s" vm="10">
        <v>11</v>
      </c>
      <c r="B147" s="125" t="s">
        <v>290</v>
      </c>
      <c r="C147" s="222" t="s">
        <v>290</v>
      </c>
      <c r="D147" s="126" t="s">
        <v>290</v>
      </c>
      <c r="E147" s="224" t="s">
        <v>290</v>
      </c>
      <c r="F147" s="125" t="s">
        <v>290</v>
      </c>
      <c r="G147" s="224" t="s">
        <v>290</v>
      </c>
      <c r="H147" s="125" t="s">
        <v>290</v>
      </c>
      <c r="I147" s="224" t="s">
        <v>290</v>
      </c>
      <c r="J147" s="125" t="s">
        <v>290</v>
      </c>
      <c r="K147" s="224" t="s">
        <v>290</v>
      </c>
      <c r="L147" s="125" t="s">
        <v>290</v>
      </c>
      <c r="M147" s="224" t="s">
        <v>290</v>
      </c>
      <c r="N147" s="125" t="s">
        <v>290</v>
      </c>
      <c r="O147" s="224" t="s">
        <v>290</v>
      </c>
      <c r="Q147" s="262" t="s">
        <v>290</v>
      </c>
    </row>
    <row r="148" spans="1:36" x14ac:dyDescent="0.25">
      <c r="A148" s="39" t="s" vm="11">
        <v>12</v>
      </c>
      <c r="B148" s="125" t="s">
        <v>290</v>
      </c>
      <c r="C148" s="222" t="s">
        <v>290</v>
      </c>
      <c r="D148" s="126" t="s">
        <v>290</v>
      </c>
      <c r="E148" s="224" t="s">
        <v>290</v>
      </c>
      <c r="F148" s="125" t="s">
        <v>290</v>
      </c>
      <c r="G148" s="224" t="s">
        <v>290</v>
      </c>
      <c r="H148" s="125" t="s">
        <v>290</v>
      </c>
      <c r="I148" s="224" t="s">
        <v>290</v>
      </c>
      <c r="J148" s="125" t="s">
        <v>290</v>
      </c>
      <c r="K148" s="224" t="s">
        <v>290</v>
      </c>
      <c r="L148" s="125" t="s">
        <v>290</v>
      </c>
      <c r="M148" s="224" t="s">
        <v>290</v>
      </c>
      <c r="N148" s="125" t="s">
        <v>290</v>
      </c>
      <c r="O148" s="224" t="s">
        <v>290</v>
      </c>
      <c r="Q148" s="262" t="s">
        <v>290</v>
      </c>
    </row>
    <row r="149" spans="1:36" x14ac:dyDescent="0.25">
      <c r="A149" s="39" t="s" vm="13">
        <v>14</v>
      </c>
      <c r="B149" s="125" t="s">
        <v>290</v>
      </c>
      <c r="C149" s="222" t="s">
        <v>290</v>
      </c>
      <c r="D149" s="126" t="s">
        <v>290</v>
      </c>
      <c r="E149" s="224" t="s">
        <v>290</v>
      </c>
      <c r="F149" s="125" t="s">
        <v>290</v>
      </c>
      <c r="G149" s="224" t="s">
        <v>290</v>
      </c>
      <c r="H149" s="125" t="s">
        <v>290</v>
      </c>
      <c r="I149" s="224" t="s">
        <v>290</v>
      </c>
      <c r="J149" s="125" t="s">
        <v>290</v>
      </c>
      <c r="K149" s="224" t="s">
        <v>290</v>
      </c>
      <c r="L149" s="125" t="s">
        <v>290</v>
      </c>
      <c r="M149" s="224" t="s">
        <v>290</v>
      </c>
      <c r="N149" s="125" t="s">
        <v>290</v>
      </c>
      <c r="O149" s="224" t="s">
        <v>290</v>
      </c>
      <c r="Q149" s="262" t="s">
        <v>290</v>
      </c>
    </row>
    <row r="150" spans="1:36" x14ac:dyDescent="0.25">
      <c r="A150" s="39" t="s" vm="14">
        <v>15</v>
      </c>
      <c r="B150" s="125" t="s">
        <v>290</v>
      </c>
      <c r="C150" s="222" t="s">
        <v>290</v>
      </c>
      <c r="D150" s="126" t="s">
        <v>290</v>
      </c>
      <c r="E150" s="224" t="s">
        <v>290</v>
      </c>
      <c r="F150" s="125" t="s">
        <v>290</v>
      </c>
      <c r="G150" s="224" t="s">
        <v>290</v>
      </c>
      <c r="H150" s="125" t="s">
        <v>290</v>
      </c>
      <c r="I150" s="224" t="s">
        <v>290</v>
      </c>
      <c r="J150" s="125" t="s">
        <v>290</v>
      </c>
      <c r="K150" s="224" t="s">
        <v>290</v>
      </c>
      <c r="L150" s="125" t="s">
        <v>290</v>
      </c>
      <c r="M150" s="224" t="s">
        <v>290</v>
      </c>
      <c r="N150" s="125" t="s">
        <v>290</v>
      </c>
      <c r="O150" s="224" t="s">
        <v>290</v>
      </c>
      <c r="Q150" s="262" t="s">
        <v>290</v>
      </c>
    </row>
    <row r="151" spans="1:36" x14ac:dyDescent="0.25">
      <c r="A151" s="39" t="s" vm="17">
        <v>18</v>
      </c>
      <c r="B151" s="125" t="s">
        <v>290</v>
      </c>
      <c r="C151" s="222" t="s">
        <v>290</v>
      </c>
      <c r="D151" s="126" t="s">
        <v>290</v>
      </c>
      <c r="E151" s="224" t="s">
        <v>290</v>
      </c>
      <c r="F151" s="125" t="s">
        <v>290</v>
      </c>
      <c r="G151" s="224" t="s">
        <v>290</v>
      </c>
      <c r="H151" s="125" t="s">
        <v>290</v>
      </c>
      <c r="I151" s="224" t="s">
        <v>290</v>
      </c>
      <c r="J151" s="125" t="s">
        <v>290</v>
      </c>
      <c r="K151" s="224" t="s">
        <v>290</v>
      </c>
      <c r="L151" s="125" t="s">
        <v>290</v>
      </c>
      <c r="M151" s="224" t="s">
        <v>290</v>
      </c>
      <c r="N151" s="125" t="s">
        <v>290</v>
      </c>
      <c r="O151" s="224" t="s">
        <v>290</v>
      </c>
      <c r="Q151" s="262" t="s">
        <v>290</v>
      </c>
    </row>
    <row r="152" spans="1:36" x14ac:dyDescent="0.25">
      <c r="A152" s="39" t="s">
        <v>214</v>
      </c>
      <c r="B152" s="125" t="s">
        <v>290</v>
      </c>
      <c r="C152" s="222" t="s">
        <v>290</v>
      </c>
      <c r="D152" s="126" t="s">
        <v>290</v>
      </c>
      <c r="E152" s="224" t="s">
        <v>290</v>
      </c>
      <c r="F152" s="125" t="s">
        <v>290</v>
      </c>
      <c r="G152" s="224" t="s">
        <v>290</v>
      </c>
      <c r="H152" s="125" t="s">
        <v>290</v>
      </c>
      <c r="I152" s="224" t="s">
        <v>290</v>
      </c>
      <c r="J152" s="125" t="s">
        <v>290</v>
      </c>
      <c r="K152" s="224" t="s">
        <v>290</v>
      </c>
      <c r="L152" s="125" t="s">
        <v>290</v>
      </c>
      <c r="M152" s="224" t="s">
        <v>290</v>
      </c>
      <c r="N152" s="125" t="s">
        <v>290</v>
      </c>
      <c r="O152" s="224" t="s">
        <v>290</v>
      </c>
      <c r="Q152" s="262" t="s">
        <v>290</v>
      </c>
    </row>
    <row r="153" spans="1:36" x14ac:dyDescent="0.25">
      <c r="A153" s="39" t="s" vm="19">
        <v>20</v>
      </c>
      <c r="B153" s="125" t="s">
        <v>290</v>
      </c>
      <c r="C153" s="222" t="s">
        <v>290</v>
      </c>
      <c r="D153" s="126" t="s">
        <v>290</v>
      </c>
      <c r="E153" s="224" t="s">
        <v>290</v>
      </c>
      <c r="F153" s="125" t="s">
        <v>290</v>
      </c>
      <c r="G153" s="224" t="s">
        <v>290</v>
      </c>
      <c r="H153" s="125" t="s">
        <v>290</v>
      </c>
      <c r="I153" s="224" t="s">
        <v>290</v>
      </c>
      <c r="J153" s="125" t="s">
        <v>290</v>
      </c>
      <c r="K153" s="224" t="s">
        <v>290</v>
      </c>
      <c r="L153" s="125" t="s">
        <v>290</v>
      </c>
      <c r="M153" s="224" t="s">
        <v>290</v>
      </c>
      <c r="N153" s="125" t="s">
        <v>290</v>
      </c>
      <c r="O153" s="224" t="s">
        <v>290</v>
      </c>
      <c r="Q153" s="262" t="s">
        <v>290</v>
      </c>
    </row>
    <row r="154" spans="1:36" x14ac:dyDescent="0.25">
      <c r="A154" s="39" t="s" vm="20">
        <v>21</v>
      </c>
      <c r="B154" s="125" t="s">
        <v>290</v>
      </c>
      <c r="C154" s="222" t="s">
        <v>290</v>
      </c>
      <c r="D154" s="126" t="s">
        <v>290</v>
      </c>
      <c r="E154" s="224" t="s">
        <v>290</v>
      </c>
      <c r="F154" s="125" t="s">
        <v>290</v>
      </c>
      <c r="G154" s="224" t="s">
        <v>290</v>
      </c>
      <c r="H154" s="125" t="s">
        <v>290</v>
      </c>
      <c r="I154" s="224" t="s">
        <v>290</v>
      </c>
      <c r="J154" s="125" t="s">
        <v>290</v>
      </c>
      <c r="K154" s="224" t="s">
        <v>290</v>
      </c>
      <c r="L154" s="125" t="s">
        <v>290</v>
      </c>
      <c r="M154" s="224" t="s">
        <v>290</v>
      </c>
      <c r="N154" s="125" t="s">
        <v>290</v>
      </c>
      <c r="O154" s="224" t="s">
        <v>290</v>
      </c>
      <c r="Q154" s="262" t="s">
        <v>290</v>
      </c>
    </row>
    <row r="155" spans="1:36" s="86" customFormat="1" ht="15.75" thickBot="1" x14ac:dyDescent="0.3">
      <c r="A155" s="122" t="s">
        <v>101</v>
      </c>
      <c r="B155" s="128" t="s">
        <v>290</v>
      </c>
      <c r="C155" s="223" t="s">
        <v>290</v>
      </c>
      <c r="D155" s="129" t="s">
        <v>290</v>
      </c>
      <c r="E155" s="225" t="s">
        <v>290</v>
      </c>
      <c r="F155" s="128" t="s">
        <v>290</v>
      </c>
      <c r="G155" s="225" t="s">
        <v>290</v>
      </c>
      <c r="H155" s="128" t="s">
        <v>290</v>
      </c>
      <c r="I155" s="225" t="s">
        <v>290</v>
      </c>
      <c r="J155" s="128" t="s">
        <v>290</v>
      </c>
      <c r="K155" s="225" t="s">
        <v>290</v>
      </c>
      <c r="L155" s="128" t="s">
        <v>290</v>
      </c>
      <c r="M155" s="225" t="s">
        <v>290</v>
      </c>
      <c r="N155" s="128" t="s">
        <v>290</v>
      </c>
      <c r="O155" s="225" t="s">
        <v>290</v>
      </c>
      <c r="Q155" s="263" t="s">
        <v>290</v>
      </c>
      <c r="R155"/>
    </row>
    <row r="156" spans="1:36" ht="15.75" thickTop="1" x14ac:dyDescent="0.25"/>
    <row r="159" spans="1:36" ht="30" customHeight="1" x14ac:dyDescent="0.25">
      <c r="A159" s="307" t="s">
        <v>36</v>
      </c>
      <c r="B159" s="310" t="s">
        <v>45</v>
      </c>
      <c r="C159" s="311"/>
      <c r="D159" s="312" t="s">
        <v>47</v>
      </c>
      <c r="E159" s="306"/>
      <c r="F159" s="313" t="s">
        <v>51</v>
      </c>
      <c r="G159" s="314"/>
      <c r="H159" s="313" t="s">
        <v>53</v>
      </c>
      <c r="I159" s="314"/>
      <c r="J159" s="313" t="s">
        <v>105</v>
      </c>
      <c r="K159" s="314"/>
      <c r="L159" s="305" t="s">
        <v>49</v>
      </c>
      <c r="M159" s="306"/>
      <c r="N159" s="305" t="s">
        <v>184</v>
      </c>
      <c r="O159" s="306"/>
      <c r="Q159" s="221" t="s">
        <v>250</v>
      </c>
      <c r="V159" s="57" t="s">
        <v>112</v>
      </c>
      <c r="W159" s="183" t="s">
        <v>113</v>
      </c>
      <c r="Y159" s="20"/>
      <c r="AA159" s="4"/>
    </row>
    <row r="160" spans="1:36" ht="30" x14ac:dyDescent="0.25">
      <c r="A160" s="309"/>
      <c r="B160" s="127" t="s">
        <v>46</v>
      </c>
      <c r="C160" s="172" t="s">
        <v>220</v>
      </c>
      <c r="D160" s="173" t="s">
        <v>46</v>
      </c>
      <c r="E160" s="174" t="s">
        <v>220</v>
      </c>
      <c r="F160" s="175" t="s">
        <v>46</v>
      </c>
      <c r="G160" s="176" t="s">
        <v>220</v>
      </c>
      <c r="H160" s="175" t="s">
        <v>46</v>
      </c>
      <c r="I160" s="176" t="s">
        <v>220</v>
      </c>
      <c r="J160" s="175" t="s">
        <v>46</v>
      </c>
      <c r="K160" s="176" t="s">
        <v>220</v>
      </c>
      <c r="L160" s="177" t="s">
        <v>46</v>
      </c>
      <c r="M160" s="174" t="s">
        <v>220</v>
      </c>
      <c r="N160" s="177" t="s">
        <v>46</v>
      </c>
      <c r="O160" s="174" t="s">
        <v>220</v>
      </c>
      <c r="Q160" s="220" t="s">
        <v>249</v>
      </c>
      <c r="V160" s="59"/>
      <c r="W160" s="59"/>
      <c r="X160" s="21"/>
      <c r="Y160" s="21"/>
      <c r="AC160" s="184"/>
      <c r="AD160" s="184"/>
      <c r="AE160" s="300"/>
      <c r="AF160" s="300"/>
      <c r="AG160" s="184"/>
      <c r="AH160" s="184"/>
      <c r="AI160" s="184"/>
      <c r="AJ160" s="184"/>
    </row>
    <row r="161" spans="1:17" x14ac:dyDescent="0.25">
      <c r="A161" s="39" t="s">
        <v>212</v>
      </c>
      <c r="B161" s="125" t="s">
        <v>290</v>
      </c>
      <c r="C161" s="222" t="s">
        <v>290</v>
      </c>
      <c r="D161" s="126" t="s">
        <v>290</v>
      </c>
      <c r="E161" s="224" t="s">
        <v>290</v>
      </c>
      <c r="F161" s="125" t="s">
        <v>290</v>
      </c>
      <c r="G161" s="224" t="s">
        <v>290</v>
      </c>
      <c r="H161" s="125" t="s">
        <v>290</v>
      </c>
      <c r="I161" s="224" t="s">
        <v>290</v>
      </c>
      <c r="J161" s="125" t="s">
        <v>290</v>
      </c>
      <c r="K161" s="224" t="s">
        <v>290</v>
      </c>
      <c r="L161" s="125" t="s">
        <v>290</v>
      </c>
      <c r="M161" s="224" t="s">
        <v>290</v>
      </c>
      <c r="N161" s="125" t="s">
        <v>290</v>
      </c>
      <c r="O161" s="224" t="s">
        <v>290</v>
      </c>
      <c r="Q161" s="262" t="s">
        <v>290</v>
      </c>
    </row>
    <row r="162" spans="1:17" x14ac:dyDescent="0.25">
      <c r="A162" s="39" t="s" vm="1">
        <v>2</v>
      </c>
      <c r="B162" s="125" t="s">
        <v>290</v>
      </c>
      <c r="C162" s="222" t="s">
        <v>290</v>
      </c>
      <c r="D162" s="126" t="s">
        <v>290</v>
      </c>
      <c r="E162" s="224" t="s">
        <v>290</v>
      </c>
      <c r="F162" s="125" t="s">
        <v>290</v>
      </c>
      <c r="G162" s="224" t="s">
        <v>290</v>
      </c>
      <c r="H162" s="125" t="s">
        <v>290</v>
      </c>
      <c r="I162" s="224" t="s">
        <v>290</v>
      </c>
      <c r="J162" s="125" t="s">
        <v>290</v>
      </c>
      <c r="K162" s="224" t="s">
        <v>290</v>
      </c>
      <c r="L162" s="125" t="s">
        <v>290</v>
      </c>
      <c r="M162" s="224" t="s">
        <v>290</v>
      </c>
      <c r="N162" s="125" t="s">
        <v>290</v>
      </c>
      <c r="O162" s="224" t="s">
        <v>290</v>
      </c>
      <c r="Q162" s="262" t="s">
        <v>290</v>
      </c>
    </row>
    <row r="163" spans="1:17" x14ac:dyDescent="0.25">
      <c r="A163" s="39" t="s" vm="2">
        <v>3</v>
      </c>
      <c r="B163" s="125" t="s">
        <v>290</v>
      </c>
      <c r="C163" s="222" t="s">
        <v>290</v>
      </c>
      <c r="D163" s="126" t="s">
        <v>290</v>
      </c>
      <c r="E163" s="224" t="s">
        <v>290</v>
      </c>
      <c r="F163" s="125" t="s">
        <v>290</v>
      </c>
      <c r="G163" s="224" t="s">
        <v>290</v>
      </c>
      <c r="H163" s="125" t="s">
        <v>290</v>
      </c>
      <c r="I163" s="224" t="s">
        <v>290</v>
      </c>
      <c r="J163" s="125" t="s">
        <v>290</v>
      </c>
      <c r="K163" s="224" t="s">
        <v>290</v>
      </c>
      <c r="L163" s="125" t="s">
        <v>290</v>
      </c>
      <c r="M163" s="224" t="s">
        <v>290</v>
      </c>
      <c r="N163" s="125" t="s">
        <v>290</v>
      </c>
      <c r="O163" s="224" t="s">
        <v>290</v>
      </c>
      <c r="Q163" s="262" t="s">
        <v>290</v>
      </c>
    </row>
    <row r="164" spans="1:17" x14ac:dyDescent="0.25">
      <c r="A164" s="39" t="s">
        <v>282</v>
      </c>
      <c r="B164" s="125" t="s">
        <v>290</v>
      </c>
      <c r="C164" s="222" t="s">
        <v>290</v>
      </c>
      <c r="D164" s="126" t="s">
        <v>290</v>
      </c>
      <c r="E164" s="224" t="s">
        <v>290</v>
      </c>
      <c r="F164" s="125" t="s">
        <v>290</v>
      </c>
      <c r="G164" s="224" t="s">
        <v>290</v>
      </c>
      <c r="H164" s="125" t="s">
        <v>290</v>
      </c>
      <c r="I164" s="224" t="s">
        <v>290</v>
      </c>
      <c r="J164" s="125" t="s">
        <v>290</v>
      </c>
      <c r="K164" s="224" t="s">
        <v>290</v>
      </c>
      <c r="L164" s="125" t="s">
        <v>290</v>
      </c>
      <c r="M164" s="224" t="s">
        <v>290</v>
      </c>
      <c r="N164" s="125" t="s">
        <v>290</v>
      </c>
      <c r="O164" s="224" t="s">
        <v>290</v>
      </c>
      <c r="Q164" s="262" t="s">
        <v>290</v>
      </c>
    </row>
    <row r="165" spans="1:17" x14ac:dyDescent="0.25">
      <c r="A165" s="39" t="s">
        <v>207</v>
      </c>
      <c r="B165" s="125" t="s">
        <v>290</v>
      </c>
      <c r="C165" s="222" t="s">
        <v>290</v>
      </c>
      <c r="D165" s="126" t="s">
        <v>290</v>
      </c>
      <c r="E165" s="224" t="s">
        <v>290</v>
      </c>
      <c r="F165" s="125" t="s">
        <v>290</v>
      </c>
      <c r="G165" s="224" t="s">
        <v>290</v>
      </c>
      <c r="H165" s="125" t="s">
        <v>290</v>
      </c>
      <c r="I165" s="224" t="s">
        <v>290</v>
      </c>
      <c r="J165" s="125" t="s">
        <v>290</v>
      </c>
      <c r="K165" s="224" t="s">
        <v>290</v>
      </c>
      <c r="L165" s="125" t="s">
        <v>290</v>
      </c>
      <c r="M165" s="224" t="s">
        <v>290</v>
      </c>
      <c r="N165" s="125" t="s">
        <v>290</v>
      </c>
      <c r="O165" s="224" t="s">
        <v>290</v>
      </c>
      <c r="Q165" s="262" t="s">
        <v>290</v>
      </c>
    </row>
    <row r="166" spans="1:17" x14ac:dyDescent="0.25">
      <c r="A166" s="39" t="s" vm="4">
        <v>5</v>
      </c>
      <c r="B166" s="125" t="s">
        <v>290</v>
      </c>
      <c r="C166" s="222" t="s">
        <v>290</v>
      </c>
      <c r="D166" s="126" t="s">
        <v>290</v>
      </c>
      <c r="E166" s="224" t="s">
        <v>290</v>
      </c>
      <c r="F166" s="125" t="s">
        <v>290</v>
      </c>
      <c r="G166" s="224" t="s">
        <v>290</v>
      </c>
      <c r="H166" s="125" t="s">
        <v>290</v>
      </c>
      <c r="I166" s="224" t="s">
        <v>290</v>
      </c>
      <c r="J166" s="125" t="s">
        <v>290</v>
      </c>
      <c r="K166" s="224" t="s">
        <v>290</v>
      </c>
      <c r="L166" s="125" t="s">
        <v>290</v>
      </c>
      <c r="M166" s="224" t="s">
        <v>290</v>
      </c>
      <c r="N166" s="125" t="s">
        <v>290</v>
      </c>
      <c r="O166" s="224" t="s">
        <v>290</v>
      </c>
      <c r="Q166" s="262" t="s">
        <v>290</v>
      </c>
    </row>
    <row r="167" spans="1:17" x14ac:dyDescent="0.25">
      <c r="A167" s="39" t="s" vm="5">
        <v>6</v>
      </c>
      <c r="B167" s="125" t="s">
        <v>290</v>
      </c>
      <c r="C167" s="222" t="s">
        <v>290</v>
      </c>
      <c r="D167" s="126" t="s">
        <v>290</v>
      </c>
      <c r="E167" s="224" t="s">
        <v>290</v>
      </c>
      <c r="F167" s="125" t="s">
        <v>290</v>
      </c>
      <c r="G167" s="224" t="s">
        <v>290</v>
      </c>
      <c r="H167" s="125" t="s">
        <v>290</v>
      </c>
      <c r="I167" s="224" t="s">
        <v>290</v>
      </c>
      <c r="J167" s="125" t="s">
        <v>290</v>
      </c>
      <c r="K167" s="224" t="s">
        <v>290</v>
      </c>
      <c r="L167" s="125" t="s">
        <v>290</v>
      </c>
      <c r="M167" s="224" t="s">
        <v>290</v>
      </c>
      <c r="N167" s="125" t="s">
        <v>290</v>
      </c>
      <c r="O167" s="224" t="s">
        <v>290</v>
      </c>
      <c r="Q167" s="262" t="s">
        <v>290</v>
      </c>
    </row>
    <row r="168" spans="1:17" x14ac:dyDescent="0.25">
      <c r="A168" s="39" t="s" vm="6">
        <v>7</v>
      </c>
      <c r="B168" s="125" t="s">
        <v>290</v>
      </c>
      <c r="C168" s="222" t="s">
        <v>290</v>
      </c>
      <c r="D168" s="126" t="s">
        <v>290</v>
      </c>
      <c r="E168" s="224" t="s">
        <v>290</v>
      </c>
      <c r="F168" s="125" t="s">
        <v>290</v>
      </c>
      <c r="G168" s="224" t="s">
        <v>290</v>
      </c>
      <c r="H168" s="125" t="s">
        <v>290</v>
      </c>
      <c r="I168" s="224" t="s">
        <v>290</v>
      </c>
      <c r="J168" s="125" t="s">
        <v>290</v>
      </c>
      <c r="K168" s="224" t="s">
        <v>290</v>
      </c>
      <c r="L168" s="125" t="s">
        <v>290</v>
      </c>
      <c r="M168" s="224" t="s">
        <v>290</v>
      </c>
      <c r="N168" s="125" t="s">
        <v>290</v>
      </c>
      <c r="O168" s="224" t="s">
        <v>290</v>
      </c>
      <c r="Q168" s="262" t="s">
        <v>290</v>
      </c>
    </row>
    <row r="169" spans="1:17" x14ac:dyDescent="0.25">
      <c r="A169" s="39" t="s" vm="7">
        <v>8</v>
      </c>
      <c r="B169" s="125" t="s">
        <v>290</v>
      </c>
      <c r="C169" s="222" t="s">
        <v>290</v>
      </c>
      <c r="D169" s="126" t="s">
        <v>290</v>
      </c>
      <c r="E169" s="224" t="s">
        <v>290</v>
      </c>
      <c r="F169" s="125" t="s">
        <v>290</v>
      </c>
      <c r="G169" s="224" t="s">
        <v>290</v>
      </c>
      <c r="H169" s="125" t="s">
        <v>290</v>
      </c>
      <c r="I169" s="224" t="s">
        <v>290</v>
      </c>
      <c r="J169" s="125" t="s">
        <v>290</v>
      </c>
      <c r="K169" s="224" t="s">
        <v>290</v>
      </c>
      <c r="L169" s="125" t="s">
        <v>290</v>
      </c>
      <c r="M169" s="224" t="s">
        <v>290</v>
      </c>
      <c r="N169" s="125" t="s">
        <v>290</v>
      </c>
      <c r="O169" s="224" t="s">
        <v>290</v>
      </c>
      <c r="Q169" s="262" t="s">
        <v>290</v>
      </c>
    </row>
    <row r="170" spans="1:17" x14ac:dyDescent="0.25">
      <c r="A170" s="39" t="s">
        <v>213</v>
      </c>
      <c r="B170" s="125" t="s">
        <v>290</v>
      </c>
      <c r="C170" s="222" t="s">
        <v>290</v>
      </c>
      <c r="D170" s="126" t="s">
        <v>290</v>
      </c>
      <c r="E170" s="224" t="s">
        <v>290</v>
      </c>
      <c r="F170" s="125" t="s">
        <v>290</v>
      </c>
      <c r="G170" s="224" t="s">
        <v>290</v>
      </c>
      <c r="H170" s="125" t="s">
        <v>290</v>
      </c>
      <c r="I170" s="224" t="s">
        <v>290</v>
      </c>
      <c r="J170" s="125" t="s">
        <v>290</v>
      </c>
      <c r="K170" s="224" t="s">
        <v>290</v>
      </c>
      <c r="L170" s="125" t="s">
        <v>290</v>
      </c>
      <c r="M170" s="224" t="s">
        <v>290</v>
      </c>
      <c r="N170" s="125" t="s">
        <v>290</v>
      </c>
      <c r="O170" s="224" t="s">
        <v>290</v>
      </c>
      <c r="Q170" s="262" t="s">
        <v>290</v>
      </c>
    </row>
    <row r="171" spans="1:17" x14ac:dyDescent="0.25">
      <c r="A171" s="39" t="s" vm="8">
        <v>9</v>
      </c>
      <c r="B171" s="125" t="s">
        <v>290</v>
      </c>
      <c r="C171" s="222" t="s">
        <v>290</v>
      </c>
      <c r="D171" s="126" t="s">
        <v>290</v>
      </c>
      <c r="E171" s="224" t="s">
        <v>290</v>
      </c>
      <c r="F171" s="125" t="s">
        <v>290</v>
      </c>
      <c r="G171" s="224" t="s">
        <v>290</v>
      </c>
      <c r="H171" s="125" t="s">
        <v>290</v>
      </c>
      <c r="I171" s="224" t="s">
        <v>290</v>
      </c>
      <c r="J171" s="125" t="s">
        <v>290</v>
      </c>
      <c r="K171" s="224" t="s">
        <v>290</v>
      </c>
      <c r="L171" s="125" t="s">
        <v>290</v>
      </c>
      <c r="M171" s="224" t="s">
        <v>290</v>
      </c>
      <c r="N171" s="125" t="s">
        <v>290</v>
      </c>
      <c r="O171" s="224" t="s">
        <v>290</v>
      </c>
      <c r="Q171" s="262" t="s">
        <v>290</v>
      </c>
    </row>
    <row r="172" spans="1:17" x14ac:dyDescent="0.25">
      <c r="A172" s="39" t="s" vm="9">
        <v>10</v>
      </c>
      <c r="B172" s="125" t="s">
        <v>290</v>
      </c>
      <c r="C172" s="222" t="s">
        <v>290</v>
      </c>
      <c r="D172" s="126" t="s">
        <v>290</v>
      </c>
      <c r="E172" s="224" t="s">
        <v>290</v>
      </c>
      <c r="F172" s="125" t="s">
        <v>290</v>
      </c>
      <c r="G172" s="224" t="s">
        <v>290</v>
      </c>
      <c r="H172" s="125" t="s">
        <v>290</v>
      </c>
      <c r="I172" s="224" t="s">
        <v>290</v>
      </c>
      <c r="J172" s="125" t="s">
        <v>290</v>
      </c>
      <c r="K172" s="224" t="s">
        <v>290</v>
      </c>
      <c r="L172" s="125" t="s">
        <v>290</v>
      </c>
      <c r="M172" s="224" t="s">
        <v>290</v>
      </c>
      <c r="N172" s="125" t="s">
        <v>290</v>
      </c>
      <c r="O172" s="224" t="s">
        <v>290</v>
      </c>
      <c r="Q172" s="262" t="s">
        <v>290</v>
      </c>
    </row>
    <row r="173" spans="1:17" x14ac:dyDescent="0.25">
      <c r="A173" s="39" t="s" vm="10">
        <v>11</v>
      </c>
      <c r="B173" s="125" t="s">
        <v>290</v>
      </c>
      <c r="C173" s="222" t="s">
        <v>290</v>
      </c>
      <c r="D173" s="126" t="s">
        <v>290</v>
      </c>
      <c r="E173" s="224" t="s">
        <v>290</v>
      </c>
      <c r="F173" s="125" t="s">
        <v>290</v>
      </c>
      <c r="G173" s="224" t="s">
        <v>290</v>
      </c>
      <c r="H173" s="125" t="s">
        <v>290</v>
      </c>
      <c r="I173" s="224" t="s">
        <v>290</v>
      </c>
      <c r="J173" s="125" t="s">
        <v>290</v>
      </c>
      <c r="K173" s="224" t="s">
        <v>290</v>
      </c>
      <c r="L173" s="125" t="s">
        <v>290</v>
      </c>
      <c r="M173" s="224" t="s">
        <v>290</v>
      </c>
      <c r="N173" s="125" t="s">
        <v>290</v>
      </c>
      <c r="O173" s="224" t="s">
        <v>290</v>
      </c>
      <c r="Q173" s="262" t="s">
        <v>290</v>
      </c>
    </row>
    <row r="174" spans="1:17" x14ac:dyDescent="0.25">
      <c r="A174" s="39" t="s" vm="11">
        <v>12</v>
      </c>
      <c r="B174" s="125" t="s">
        <v>290</v>
      </c>
      <c r="C174" s="222" t="s">
        <v>290</v>
      </c>
      <c r="D174" s="126" t="s">
        <v>290</v>
      </c>
      <c r="E174" s="224" t="s">
        <v>290</v>
      </c>
      <c r="F174" s="125" t="s">
        <v>290</v>
      </c>
      <c r="G174" s="224" t="s">
        <v>290</v>
      </c>
      <c r="H174" s="125" t="s">
        <v>290</v>
      </c>
      <c r="I174" s="224" t="s">
        <v>290</v>
      </c>
      <c r="J174" s="125" t="s">
        <v>290</v>
      </c>
      <c r="K174" s="224" t="s">
        <v>290</v>
      </c>
      <c r="L174" s="125" t="s">
        <v>290</v>
      </c>
      <c r="M174" s="224" t="s">
        <v>290</v>
      </c>
      <c r="N174" s="125" t="s">
        <v>290</v>
      </c>
      <c r="O174" s="224" t="s">
        <v>290</v>
      </c>
      <c r="Q174" s="262" t="s">
        <v>290</v>
      </c>
    </row>
    <row r="175" spans="1:17" x14ac:dyDescent="0.25">
      <c r="A175" s="39" t="s" vm="13">
        <v>14</v>
      </c>
      <c r="B175" s="125" t="s">
        <v>290</v>
      </c>
      <c r="C175" s="222" t="s">
        <v>290</v>
      </c>
      <c r="D175" s="126" t="s">
        <v>290</v>
      </c>
      <c r="E175" s="224" t="s">
        <v>290</v>
      </c>
      <c r="F175" s="125" t="s">
        <v>290</v>
      </c>
      <c r="G175" s="224" t="s">
        <v>290</v>
      </c>
      <c r="H175" s="125" t="s">
        <v>290</v>
      </c>
      <c r="I175" s="224" t="s">
        <v>290</v>
      </c>
      <c r="J175" s="125" t="s">
        <v>290</v>
      </c>
      <c r="K175" s="224" t="s">
        <v>290</v>
      </c>
      <c r="L175" s="125" t="s">
        <v>290</v>
      </c>
      <c r="M175" s="224" t="s">
        <v>290</v>
      </c>
      <c r="N175" s="125" t="s">
        <v>290</v>
      </c>
      <c r="O175" s="224" t="s">
        <v>290</v>
      </c>
      <c r="Q175" s="262" t="s">
        <v>290</v>
      </c>
    </row>
    <row r="176" spans="1:17" x14ac:dyDescent="0.25">
      <c r="A176" s="39" t="s" vm="14">
        <v>15</v>
      </c>
      <c r="B176" s="125" t="s">
        <v>290</v>
      </c>
      <c r="C176" s="222" t="s">
        <v>290</v>
      </c>
      <c r="D176" s="126" t="s">
        <v>290</v>
      </c>
      <c r="E176" s="224" t="s">
        <v>290</v>
      </c>
      <c r="F176" s="125" t="s">
        <v>290</v>
      </c>
      <c r="G176" s="224" t="s">
        <v>290</v>
      </c>
      <c r="H176" s="125" t="s">
        <v>290</v>
      </c>
      <c r="I176" s="224" t="s">
        <v>290</v>
      </c>
      <c r="J176" s="125" t="s">
        <v>290</v>
      </c>
      <c r="K176" s="224" t="s">
        <v>290</v>
      </c>
      <c r="L176" s="125" t="s">
        <v>290</v>
      </c>
      <c r="M176" s="224" t="s">
        <v>290</v>
      </c>
      <c r="N176" s="125" t="s">
        <v>290</v>
      </c>
      <c r="O176" s="224" t="s">
        <v>290</v>
      </c>
      <c r="Q176" s="262" t="s">
        <v>290</v>
      </c>
    </row>
    <row r="177" spans="1:18" x14ac:dyDescent="0.25">
      <c r="A177" s="39" t="s" vm="17">
        <v>18</v>
      </c>
      <c r="B177" s="125" t="s">
        <v>290</v>
      </c>
      <c r="C177" s="222" t="s">
        <v>290</v>
      </c>
      <c r="D177" s="126" t="s">
        <v>290</v>
      </c>
      <c r="E177" s="224" t="s">
        <v>290</v>
      </c>
      <c r="F177" s="125" t="s">
        <v>290</v>
      </c>
      <c r="G177" s="224" t="s">
        <v>290</v>
      </c>
      <c r="H177" s="125" t="s">
        <v>290</v>
      </c>
      <c r="I177" s="224" t="s">
        <v>290</v>
      </c>
      <c r="J177" s="125" t="s">
        <v>290</v>
      </c>
      <c r="K177" s="224" t="s">
        <v>290</v>
      </c>
      <c r="L177" s="125" t="s">
        <v>290</v>
      </c>
      <c r="M177" s="224" t="s">
        <v>290</v>
      </c>
      <c r="N177" s="125" t="s">
        <v>290</v>
      </c>
      <c r="O177" s="224" t="s">
        <v>290</v>
      </c>
      <c r="Q177" s="262" t="s">
        <v>290</v>
      </c>
    </row>
    <row r="178" spans="1:18" x14ac:dyDescent="0.25">
      <c r="A178" s="39" t="s">
        <v>214</v>
      </c>
      <c r="B178" s="125" t="s">
        <v>290</v>
      </c>
      <c r="C178" s="222" t="s">
        <v>290</v>
      </c>
      <c r="D178" s="126" t="s">
        <v>290</v>
      </c>
      <c r="E178" s="224" t="s">
        <v>290</v>
      </c>
      <c r="F178" s="125" t="s">
        <v>290</v>
      </c>
      <c r="G178" s="224" t="s">
        <v>290</v>
      </c>
      <c r="H178" s="125" t="s">
        <v>290</v>
      </c>
      <c r="I178" s="224" t="s">
        <v>290</v>
      </c>
      <c r="J178" s="125" t="s">
        <v>290</v>
      </c>
      <c r="K178" s="224" t="s">
        <v>290</v>
      </c>
      <c r="L178" s="125" t="s">
        <v>290</v>
      </c>
      <c r="M178" s="224" t="s">
        <v>290</v>
      </c>
      <c r="N178" s="125" t="s">
        <v>290</v>
      </c>
      <c r="O178" s="224" t="s">
        <v>290</v>
      </c>
      <c r="Q178" s="262" t="s">
        <v>290</v>
      </c>
    </row>
    <row r="179" spans="1:18" x14ac:dyDescent="0.25">
      <c r="A179" s="39" t="s" vm="19">
        <v>20</v>
      </c>
      <c r="B179" s="125" t="s">
        <v>290</v>
      </c>
      <c r="C179" s="222" t="s">
        <v>290</v>
      </c>
      <c r="D179" s="126" t="s">
        <v>290</v>
      </c>
      <c r="E179" s="224" t="s">
        <v>290</v>
      </c>
      <c r="F179" s="125" t="s">
        <v>290</v>
      </c>
      <c r="G179" s="224" t="s">
        <v>290</v>
      </c>
      <c r="H179" s="125" t="s">
        <v>290</v>
      </c>
      <c r="I179" s="224" t="s">
        <v>290</v>
      </c>
      <c r="J179" s="125" t="s">
        <v>290</v>
      </c>
      <c r="K179" s="224" t="s">
        <v>290</v>
      </c>
      <c r="L179" s="125" t="s">
        <v>290</v>
      </c>
      <c r="M179" s="224" t="s">
        <v>290</v>
      </c>
      <c r="N179" s="125" t="s">
        <v>290</v>
      </c>
      <c r="O179" s="224" t="s">
        <v>290</v>
      </c>
      <c r="Q179" s="262" t="s">
        <v>290</v>
      </c>
    </row>
    <row r="180" spans="1:18" x14ac:dyDescent="0.25">
      <c r="A180" s="39" t="s" vm="20">
        <v>21</v>
      </c>
      <c r="B180" s="125" t="s">
        <v>290</v>
      </c>
      <c r="C180" s="222" t="s">
        <v>290</v>
      </c>
      <c r="D180" s="126" t="s">
        <v>290</v>
      </c>
      <c r="E180" s="224" t="s">
        <v>290</v>
      </c>
      <c r="F180" s="125" t="s">
        <v>290</v>
      </c>
      <c r="G180" s="224" t="s">
        <v>290</v>
      </c>
      <c r="H180" s="125" t="s">
        <v>290</v>
      </c>
      <c r="I180" s="224" t="s">
        <v>290</v>
      </c>
      <c r="J180" s="125" t="s">
        <v>290</v>
      </c>
      <c r="K180" s="224" t="s">
        <v>290</v>
      </c>
      <c r="L180" s="125" t="s">
        <v>290</v>
      </c>
      <c r="M180" s="224" t="s">
        <v>290</v>
      </c>
      <c r="N180" s="125" t="s">
        <v>290</v>
      </c>
      <c r="O180" s="224" t="s">
        <v>290</v>
      </c>
      <c r="Q180" s="262" t="s">
        <v>290</v>
      </c>
    </row>
    <row r="181" spans="1:18" s="86" customFormat="1" ht="15.75" thickBot="1" x14ac:dyDescent="0.3">
      <c r="A181" s="122" t="s">
        <v>101</v>
      </c>
      <c r="B181" s="128" t="s">
        <v>290</v>
      </c>
      <c r="C181" s="223" t="s">
        <v>290</v>
      </c>
      <c r="D181" s="129" t="s">
        <v>290</v>
      </c>
      <c r="E181" s="225" t="s">
        <v>290</v>
      </c>
      <c r="F181" s="128" t="s">
        <v>290</v>
      </c>
      <c r="G181" s="225" t="s">
        <v>290</v>
      </c>
      <c r="H181" s="128" t="s">
        <v>290</v>
      </c>
      <c r="I181" s="225" t="s">
        <v>290</v>
      </c>
      <c r="J181" s="128" t="s">
        <v>290</v>
      </c>
      <c r="K181" s="225" t="s">
        <v>290</v>
      </c>
      <c r="L181" s="128" t="s">
        <v>290</v>
      </c>
      <c r="M181" s="225" t="s">
        <v>290</v>
      </c>
      <c r="N181" s="128" t="s">
        <v>290</v>
      </c>
      <c r="O181" s="225" t="s">
        <v>290</v>
      </c>
      <c r="Q181" s="263" t="s">
        <v>290</v>
      </c>
      <c r="R181"/>
    </row>
    <row r="182" spans="1:18" ht="15.75" thickTop="1" x14ac:dyDescent="0.25"/>
  </sheetData>
  <mergeCells count="63">
    <mergeCell ref="AE82:AF82"/>
    <mergeCell ref="F81:G81"/>
    <mergeCell ref="H81:I81"/>
    <mergeCell ref="J81:K81"/>
    <mergeCell ref="L81:M81"/>
    <mergeCell ref="N81:O81"/>
    <mergeCell ref="A81:A82"/>
    <mergeCell ref="B81:C81"/>
    <mergeCell ref="D81:E81"/>
    <mergeCell ref="A159:A160"/>
    <mergeCell ref="B159:C159"/>
    <mergeCell ref="D159:E159"/>
    <mergeCell ref="A133:A134"/>
    <mergeCell ref="B133:C133"/>
    <mergeCell ref="D133:E133"/>
    <mergeCell ref="AE108:AF108"/>
    <mergeCell ref="AE160:AF160"/>
    <mergeCell ref="L133:M133"/>
    <mergeCell ref="N133:O133"/>
    <mergeCell ref="AE134:AF134"/>
    <mergeCell ref="J159:K159"/>
    <mergeCell ref="L159:M159"/>
    <mergeCell ref="J133:K133"/>
    <mergeCell ref="N159:O159"/>
    <mergeCell ref="A107:A108"/>
    <mergeCell ref="B107:C107"/>
    <mergeCell ref="D107:E107"/>
    <mergeCell ref="F107:G107"/>
    <mergeCell ref="H107:I107"/>
    <mergeCell ref="H133:I133"/>
    <mergeCell ref="J107:K107"/>
    <mergeCell ref="L107:M107"/>
    <mergeCell ref="N107:O107"/>
    <mergeCell ref="F159:G159"/>
    <mergeCell ref="H159:I159"/>
    <mergeCell ref="F133:G133"/>
    <mergeCell ref="N29:O29"/>
    <mergeCell ref="AE30:AF30"/>
    <mergeCell ref="A55:A56"/>
    <mergeCell ref="B55:C55"/>
    <mergeCell ref="D55:E55"/>
    <mergeCell ref="F55:G55"/>
    <mergeCell ref="H55:I55"/>
    <mergeCell ref="J55:K55"/>
    <mergeCell ref="L55:M55"/>
    <mergeCell ref="N55:O55"/>
    <mergeCell ref="AE56:AF56"/>
    <mergeCell ref="L3:M3"/>
    <mergeCell ref="N3:O3"/>
    <mergeCell ref="AE4:AF4"/>
    <mergeCell ref="A29:A30"/>
    <mergeCell ref="B29:C29"/>
    <mergeCell ref="D29:E29"/>
    <mergeCell ref="F29:G29"/>
    <mergeCell ref="H29:I29"/>
    <mergeCell ref="J29:K29"/>
    <mergeCell ref="L29:M29"/>
    <mergeCell ref="A3:A4"/>
    <mergeCell ref="B3:C3"/>
    <mergeCell ref="D3:E3"/>
    <mergeCell ref="F3:G3"/>
    <mergeCell ref="H3:I3"/>
    <mergeCell ref="J3:K3"/>
  </mergeCells>
  <conditionalFormatting sqref="R1:R76 R78:R1048576">
    <cfRule type="cellIs" dxfId="2" priority="2" operator="greaterThan">
      <formula>2</formula>
    </cfRule>
  </conditionalFormatting>
  <conditionalFormatting sqref="R77">
    <cfRule type="cellIs" dxfId="1" priority="1" operator="greaterThan">
      <formula>2</formula>
    </cfRule>
  </conditionalFormatting>
  <pageMargins left="0.7" right="0.7" top="0.75" bottom="0.75" header="0.3" footer="0.3"/>
  <pageSetup paperSize="9" orientation="portrait" r:id="rId1"/>
  <headerFooter>
    <oddHeader>&amp;C&amp;B&amp;"Arial"&amp;12&amp;Kff0000​‌OFFICIAL:Sensitive‌​</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rgb="FF92D050"/>
    <pageSetUpPr autoPageBreaks="0"/>
  </sheetPr>
  <dimension ref="A1:AJ182"/>
  <sheetViews>
    <sheetView showGridLines="0" zoomScaleNormal="100" workbookViewId="0">
      <pane ySplit="4" topLeftCell="A5" activePane="bottomLeft" state="frozen"/>
      <selection activeCell="S40" sqref="S40"/>
      <selection pane="bottomLeft"/>
    </sheetView>
  </sheetViews>
  <sheetFormatPr defaultRowHeight="15" x14ac:dyDescent="0.25"/>
  <cols>
    <col min="1" max="1" width="22.5703125" style="39" bestFit="1" customWidth="1"/>
    <col min="2" max="15" width="15.7109375" style="39" customWidth="1"/>
    <col min="17" max="17" width="26.5703125" style="39" customWidth="1"/>
    <col min="22" max="22" width="23.5703125" hidden="1" customWidth="1"/>
    <col min="23" max="23" width="26.7109375" hidden="1" customWidth="1"/>
    <col min="24" max="25" width="13.140625" customWidth="1"/>
    <col min="26" max="26" width="8.140625" customWidth="1"/>
    <col min="27" max="27" width="24.28515625" customWidth="1"/>
  </cols>
  <sheetData>
    <row r="1" spans="1:36" ht="23.25" x14ac:dyDescent="0.35">
      <c r="A1" s="12" t="s">
        <v>231</v>
      </c>
      <c r="B1" s="51"/>
      <c r="C1" s="51"/>
      <c r="D1" s="51"/>
      <c r="E1" s="51"/>
      <c r="F1" s="51"/>
      <c r="G1" s="51"/>
      <c r="H1" s="51"/>
      <c r="I1" s="51"/>
      <c r="J1" s="51"/>
      <c r="K1" s="51"/>
      <c r="L1" s="51"/>
      <c r="M1" s="51"/>
      <c r="N1" s="51"/>
      <c r="O1" s="51"/>
      <c r="V1" s="51">
        <v>16</v>
      </c>
      <c r="W1" s="51">
        <v>17</v>
      </c>
    </row>
    <row r="2" spans="1:36" ht="18.75" x14ac:dyDescent="0.3">
      <c r="A2" s="71"/>
      <c r="B2" s="51"/>
      <c r="C2" s="51"/>
      <c r="D2" s="51"/>
      <c r="E2" s="51"/>
      <c r="F2" s="51"/>
      <c r="G2" s="51"/>
      <c r="H2" s="51"/>
      <c r="I2" s="51"/>
      <c r="J2" s="51"/>
      <c r="K2" s="51"/>
      <c r="L2" s="51"/>
      <c r="M2" s="51"/>
      <c r="N2" s="51"/>
      <c r="O2" s="51"/>
      <c r="V2" s="51"/>
      <c r="W2" s="51"/>
    </row>
    <row r="3" spans="1:36" ht="30" customHeight="1" x14ac:dyDescent="0.25">
      <c r="A3" s="307" t="s">
        <v>30</v>
      </c>
      <c r="B3" s="310" t="s">
        <v>45</v>
      </c>
      <c r="C3" s="311"/>
      <c r="D3" s="312" t="s">
        <v>47</v>
      </c>
      <c r="E3" s="306"/>
      <c r="F3" s="313" t="s">
        <v>51</v>
      </c>
      <c r="G3" s="314"/>
      <c r="H3" s="313" t="s">
        <v>53</v>
      </c>
      <c r="I3" s="314"/>
      <c r="J3" s="313" t="s">
        <v>105</v>
      </c>
      <c r="K3" s="314"/>
      <c r="L3" s="305" t="s">
        <v>49</v>
      </c>
      <c r="M3" s="306"/>
      <c r="N3" s="305" t="s">
        <v>184</v>
      </c>
      <c r="O3" s="306"/>
      <c r="Q3" s="221" t="s">
        <v>250</v>
      </c>
      <c r="V3" s="57" t="s">
        <v>112</v>
      </c>
      <c r="W3" s="241" t="s">
        <v>113</v>
      </c>
      <c r="Y3" s="20"/>
      <c r="AA3" s="4"/>
    </row>
    <row r="4" spans="1:36" ht="30" x14ac:dyDescent="0.25">
      <c r="A4" s="309"/>
      <c r="B4" s="127" t="s">
        <v>46</v>
      </c>
      <c r="C4" s="172" t="s">
        <v>220</v>
      </c>
      <c r="D4" s="173" t="s">
        <v>46</v>
      </c>
      <c r="E4" s="174" t="s">
        <v>220</v>
      </c>
      <c r="F4" s="175" t="s">
        <v>46</v>
      </c>
      <c r="G4" s="176" t="s">
        <v>220</v>
      </c>
      <c r="H4" s="175" t="s">
        <v>46</v>
      </c>
      <c r="I4" s="176" t="s">
        <v>220</v>
      </c>
      <c r="J4" s="175" t="s">
        <v>46</v>
      </c>
      <c r="K4" s="176" t="s">
        <v>220</v>
      </c>
      <c r="L4" s="177" t="s">
        <v>46</v>
      </c>
      <c r="M4" s="174" t="s">
        <v>220</v>
      </c>
      <c r="N4" s="177" t="s">
        <v>46</v>
      </c>
      <c r="O4" s="174" t="s">
        <v>220</v>
      </c>
      <c r="Q4" s="220" t="s">
        <v>249</v>
      </c>
      <c r="V4" s="59"/>
      <c r="W4" s="59"/>
      <c r="X4" s="21"/>
      <c r="Y4" s="21"/>
      <c r="AC4" s="243"/>
      <c r="AD4" s="243"/>
      <c r="AE4" s="300"/>
      <c r="AF4" s="300"/>
      <c r="AG4" s="243"/>
      <c r="AH4" s="243"/>
      <c r="AI4" s="243"/>
      <c r="AJ4" s="243"/>
    </row>
    <row r="5" spans="1:36" x14ac:dyDescent="0.25">
      <c r="A5" s="39" t="s">
        <v>212</v>
      </c>
      <c r="B5" s="125" t="s">
        <v>208</v>
      </c>
      <c r="C5" s="222" t="s">
        <v>208</v>
      </c>
      <c r="D5" s="126" t="s">
        <v>208</v>
      </c>
      <c r="E5" s="260" t="s">
        <v>208</v>
      </c>
      <c r="F5" s="125" t="s">
        <v>208</v>
      </c>
      <c r="G5" s="260" t="s">
        <v>208</v>
      </c>
      <c r="H5" s="125" t="s">
        <v>208</v>
      </c>
      <c r="I5" s="260" t="s">
        <v>208</v>
      </c>
      <c r="J5" s="125" t="s">
        <v>208</v>
      </c>
      <c r="K5" s="260" t="s">
        <v>208</v>
      </c>
      <c r="L5" s="125" t="s">
        <v>208</v>
      </c>
      <c r="M5" s="260" t="s">
        <v>208</v>
      </c>
      <c r="N5" s="125" t="s">
        <v>208</v>
      </c>
      <c r="O5" s="260" t="s">
        <v>208</v>
      </c>
      <c r="Q5" s="262" t="s">
        <v>208</v>
      </c>
      <c r="V5" s="60" t="e">
        <v>#REF!</v>
      </c>
      <c r="W5" s="60" t="e">
        <v>#REF!</v>
      </c>
      <c r="Y5" s="58"/>
    </row>
    <row r="6" spans="1:36" x14ac:dyDescent="0.25">
      <c r="A6" s="39" t="s" vm="1">
        <v>2</v>
      </c>
      <c r="B6" s="125" t="s">
        <v>290</v>
      </c>
      <c r="C6" s="222" t="s">
        <v>290</v>
      </c>
      <c r="D6" s="126" t="s">
        <v>290</v>
      </c>
      <c r="E6" s="260" t="s">
        <v>290</v>
      </c>
      <c r="F6" s="125" t="s">
        <v>290</v>
      </c>
      <c r="G6" s="260" t="s">
        <v>290</v>
      </c>
      <c r="H6" s="125" t="s">
        <v>290</v>
      </c>
      <c r="I6" s="260" t="s">
        <v>290</v>
      </c>
      <c r="J6" s="125" t="s">
        <v>290</v>
      </c>
      <c r="K6" s="260" t="s">
        <v>290</v>
      </c>
      <c r="L6" s="125" t="s">
        <v>290</v>
      </c>
      <c r="M6" s="260" t="s">
        <v>290</v>
      </c>
      <c r="N6" s="125" t="s">
        <v>290</v>
      </c>
      <c r="O6" s="260" t="s">
        <v>290</v>
      </c>
      <c r="Q6" s="262" t="s">
        <v>290</v>
      </c>
      <c r="V6" s="60" t="e">
        <v>#REF!</v>
      </c>
      <c r="W6" s="60" t="e">
        <v>#REF!</v>
      </c>
      <c r="Y6" s="58"/>
    </row>
    <row r="7" spans="1:36" x14ac:dyDescent="0.25">
      <c r="A7" s="39" t="s" vm="2">
        <v>3</v>
      </c>
      <c r="B7" s="125">
        <v>0</v>
      </c>
      <c r="C7" s="222" t="s">
        <v>199</v>
      </c>
      <c r="D7" s="126">
        <v>0</v>
      </c>
      <c r="E7" s="260">
        <v>0</v>
      </c>
      <c r="F7" s="125">
        <v>0</v>
      </c>
      <c r="G7" s="260">
        <v>0</v>
      </c>
      <c r="H7" s="125">
        <v>0</v>
      </c>
      <c r="I7" s="260">
        <v>0</v>
      </c>
      <c r="J7" s="125">
        <v>0</v>
      </c>
      <c r="K7" s="260">
        <v>0</v>
      </c>
      <c r="L7" s="125">
        <v>0</v>
      </c>
      <c r="M7" s="260">
        <v>0</v>
      </c>
      <c r="N7" s="125">
        <v>0</v>
      </c>
      <c r="O7" s="260">
        <v>0</v>
      </c>
      <c r="Q7" s="262">
        <v>0</v>
      </c>
      <c r="V7" s="60" t="e">
        <v>#REF!</v>
      </c>
      <c r="W7" s="60" t="e">
        <v>#REF!</v>
      </c>
      <c r="Y7" s="58"/>
    </row>
    <row r="8" spans="1:36" x14ac:dyDescent="0.25">
      <c r="A8" s="39" t="s">
        <v>282</v>
      </c>
      <c r="B8" s="251">
        <v>0</v>
      </c>
      <c r="C8" s="208" t="s">
        <v>199</v>
      </c>
      <c r="D8" s="252">
        <v>0</v>
      </c>
      <c r="E8" s="256">
        <v>0</v>
      </c>
      <c r="F8" s="251">
        <v>0</v>
      </c>
      <c r="G8" s="256">
        <v>0</v>
      </c>
      <c r="H8" s="251">
        <v>0</v>
      </c>
      <c r="I8" s="256">
        <v>0</v>
      </c>
      <c r="J8" s="251">
        <v>0</v>
      </c>
      <c r="K8" s="256">
        <v>0</v>
      </c>
      <c r="L8" s="251">
        <v>0</v>
      </c>
      <c r="M8" s="256">
        <v>0</v>
      </c>
      <c r="N8" s="251">
        <v>0</v>
      </c>
      <c r="O8" s="256">
        <v>0</v>
      </c>
      <c r="P8" s="205"/>
      <c r="Q8" s="264">
        <v>0</v>
      </c>
      <c r="V8" s="60" t="e">
        <v>#REF!</v>
      </c>
      <c r="W8" s="60" t="e">
        <v>#REF!</v>
      </c>
      <c r="Y8" s="58"/>
    </row>
    <row r="9" spans="1:36" x14ac:dyDescent="0.25">
      <c r="A9" s="39" t="s">
        <v>207</v>
      </c>
      <c r="B9" s="251" t="s">
        <v>290</v>
      </c>
      <c r="C9" s="208" t="s">
        <v>290</v>
      </c>
      <c r="D9" s="252" t="s">
        <v>290</v>
      </c>
      <c r="E9" s="256" t="s">
        <v>290</v>
      </c>
      <c r="F9" s="251" t="s">
        <v>290</v>
      </c>
      <c r="G9" s="256" t="s">
        <v>290</v>
      </c>
      <c r="H9" s="251" t="s">
        <v>290</v>
      </c>
      <c r="I9" s="256" t="s">
        <v>290</v>
      </c>
      <c r="J9" s="251" t="s">
        <v>290</v>
      </c>
      <c r="K9" s="256" t="s">
        <v>290</v>
      </c>
      <c r="L9" s="251" t="s">
        <v>290</v>
      </c>
      <c r="M9" s="256" t="s">
        <v>290</v>
      </c>
      <c r="N9" s="251" t="s">
        <v>290</v>
      </c>
      <c r="O9" s="256" t="s">
        <v>290</v>
      </c>
      <c r="P9" s="205"/>
      <c r="Q9" s="264" t="s">
        <v>290</v>
      </c>
      <c r="V9" s="60" t="e">
        <v>#REF!</v>
      </c>
      <c r="W9" s="60" t="e">
        <v>#REF!</v>
      </c>
      <c r="Y9" s="58"/>
    </row>
    <row r="10" spans="1:36" x14ac:dyDescent="0.25">
      <c r="A10" s="39" t="s" vm="4">
        <v>5</v>
      </c>
      <c r="B10" s="251">
        <v>4</v>
      </c>
      <c r="C10" s="208" t="s">
        <v>199</v>
      </c>
      <c r="D10" s="252">
        <v>3</v>
      </c>
      <c r="E10" s="256">
        <v>0</v>
      </c>
      <c r="F10" s="251">
        <v>0</v>
      </c>
      <c r="G10" s="256">
        <v>0</v>
      </c>
      <c r="H10" s="251">
        <v>0</v>
      </c>
      <c r="I10" s="256">
        <v>0</v>
      </c>
      <c r="J10" s="251">
        <v>3</v>
      </c>
      <c r="K10" s="256">
        <v>0</v>
      </c>
      <c r="L10" s="251">
        <v>1</v>
      </c>
      <c r="M10" s="256">
        <v>0</v>
      </c>
      <c r="N10" s="251">
        <v>0</v>
      </c>
      <c r="O10" s="256">
        <v>0</v>
      </c>
      <c r="P10" s="205"/>
      <c r="Q10" s="264">
        <v>0.15212335683005349</v>
      </c>
      <c r="V10" s="60" t="e">
        <v>#REF!</v>
      </c>
      <c r="W10" s="60" t="e">
        <v>#REF!</v>
      </c>
      <c r="Y10" s="58"/>
    </row>
    <row r="11" spans="1:36" x14ac:dyDescent="0.25">
      <c r="A11" s="39" t="s" vm="5">
        <v>6</v>
      </c>
      <c r="B11" s="251" t="s">
        <v>290</v>
      </c>
      <c r="C11" s="208" t="s">
        <v>290</v>
      </c>
      <c r="D11" s="252" t="s">
        <v>290</v>
      </c>
      <c r="E11" s="256" t="s">
        <v>290</v>
      </c>
      <c r="F11" s="251" t="s">
        <v>290</v>
      </c>
      <c r="G11" s="256" t="s">
        <v>290</v>
      </c>
      <c r="H11" s="251" t="s">
        <v>290</v>
      </c>
      <c r="I11" s="256" t="s">
        <v>290</v>
      </c>
      <c r="J11" s="251" t="s">
        <v>290</v>
      </c>
      <c r="K11" s="256" t="s">
        <v>290</v>
      </c>
      <c r="L11" s="251" t="s">
        <v>290</v>
      </c>
      <c r="M11" s="256" t="s">
        <v>290</v>
      </c>
      <c r="N11" s="251" t="s">
        <v>290</v>
      </c>
      <c r="O11" s="256" t="s">
        <v>290</v>
      </c>
      <c r="P11" s="205"/>
      <c r="Q11" s="264" t="s">
        <v>290</v>
      </c>
      <c r="V11" s="60" t="e">
        <v>#REF!</v>
      </c>
      <c r="W11" s="60" t="e">
        <v>#REF!</v>
      </c>
    </row>
    <row r="12" spans="1:36" x14ac:dyDescent="0.25">
      <c r="A12" s="39" t="s" vm="6">
        <v>7</v>
      </c>
      <c r="B12" s="251" t="s">
        <v>208</v>
      </c>
      <c r="C12" s="208" t="s">
        <v>208</v>
      </c>
      <c r="D12" s="252" t="s">
        <v>208</v>
      </c>
      <c r="E12" s="256" t="s">
        <v>208</v>
      </c>
      <c r="F12" s="251" t="s">
        <v>208</v>
      </c>
      <c r="G12" s="256" t="s">
        <v>208</v>
      </c>
      <c r="H12" s="251" t="s">
        <v>208</v>
      </c>
      <c r="I12" s="256" t="s">
        <v>208</v>
      </c>
      <c r="J12" s="251" t="s">
        <v>208</v>
      </c>
      <c r="K12" s="256" t="s">
        <v>208</v>
      </c>
      <c r="L12" s="251" t="s">
        <v>208</v>
      </c>
      <c r="M12" s="256" t="s">
        <v>208</v>
      </c>
      <c r="N12" s="251" t="s">
        <v>208</v>
      </c>
      <c r="O12" s="256" t="s">
        <v>208</v>
      </c>
      <c r="P12" s="205"/>
      <c r="Q12" s="264" t="s">
        <v>208</v>
      </c>
      <c r="V12" s="60" t="e">
        <v>#REF!</v>
      </c>
      <c r="W12" s="60" t="e">
        <v>#REF!</v>
      </c>
    </row>
    <row r="13" spans="1:36" x14ac:dyDescent="0.25">
      <c r="A13" s="39" t="s" vm="7">
        <v>8</v>
      </c>
      <c r="B13" s="251" t="s">
        <v>290</v>
      </c>
      <c r="C13" s="208" t="s">
        <v>290</v>
      </c>
      <c r="D13" s="252" t="s">
        <v>290</v>
      </c>
      <c r="E13" s="256" t="s">
        <v>290</v>
      </c>
      <c r="F13" s="251" t="s">
        <v>290</v>
      </c>
      <c r="G13" s="256" t="s">
        <v>290</v>
      </c>
      <c r="H13" s="251" t="s">
        <v>290</v>
      </c>
      <c r="I13" s="256" t="s">
        <v>290</v>
      </c>
      <c r="J13" s="251" t="s">
        <v>290</v>
      </c>
      <c r="K13" s="256" t="s">
        <v>290</v>
      </c>
      <c r="L13" s="251" t="s">
        <v>290</v>
      </c>
      <c r="M13" s="256" t="s">
        <v>290</v>
      </c>
      <c r="N13" s="251" t="s">
        <v>290</v>
      </c>
      <c r="O13" s="256" t="s">
        <v>290</v>
      </c>
      <c r="P13" s="205"/>
      <c r="Q13" s="264" t="s">
        <v>290</v>
      </c>
      <c r="V13" s="60" t="e">
        <v>#REF!</v>
      </c>
      <c r="W13" s="60" t="e">
        <v>#REF!</v>
      </c>
    </row>
    <row r="14" spans="1:36" x14ac:dyDescent="0.25">
      <c r="A14" s="39" t="s">
        <v>213</v>
      </c>
      <c r="B14" s="251" t="s">
        <v>208</v>
      </c>
      <c r="C14" s="208" t="s">
        <v>208</v>
      </c>
      <c r="D14" s="252" t="s">
        <v>208</v>
      </c>
      <c r="E14" s="256" t="s">
        <v>208</v>
      </c>
      <c r="F14" s="251" t="s">
        <v>208</v>
      </c>
      <c r="G14" s="256" t="s">
        <v>208</v>
      </c>
      <c r="H14" s="251" t="s">
        <v>208</v>
      </c>
      <c r="I14" s="256" t="s">
        <v>208</v>
      </c>
      <c r="J14" s="251" t="s">
        <v>208</v>
      </c>
      <c r="K14" s="256" t="s">
        <v>208</v>
      </c>
      <c r="L14" s="251" t="s">
        <v>208</v>
      </c>
      <c r="M14" s="256" t="s">
        <v>208</v>
      </c>
      <c r="N14" s="251" t="s">
        <v>208</v>
      </c>
      <c r="O14" s="256" t="s">
        <v>208</v>
      </c>
      <c r="P14" s="205"/>
      <c r="Q14" s="264" t="s">
        <v>208</v>
      </c>
      <c r="V14" s="60" t="e">
        <v>#REF!</v>
      </c>
      <c r="W14" s="60" t="e">
        <v>#REF!</v>
      </c>
    </row>
    <row r="15" spans="1:36" x14ac:dyDescent="0.25">
      <c r="A15" s="39" t="s" vm="8">
        <v>9</v>
      </c>
      <c r="B15" s="251" t="s">
        <v>208</v>
      </c>
      <c r="C15" s="208" t="s">
        <v>208</v>
      </c>
      <c r="D15" s="252" t="s">
        <v>208</v>
      </c>
      <c r="E15" s="256" t="s">
        <v>208</v>
      </c>
      <c r="F15" s="251" t="s">
        <v>208</v>
      </c>
      <c r="G15" s="256" t="s">
        <v>208</v>
      </c>
      <c r="H15" s="251" t="s">
        <v>208</v>
      </c>
      <c r="I15" s="256" t="s">
        <v>208</v>
      </c>
      <c r="J15" s="251" t="s">
        <v>208</v>
      </c>
      <c r="K15" s="256" t="s">
        <v>208</v>
      </c>
      <c r="L15" s="251" t="s">
        <v>208</v>
      </c>
      <c r="M15" s="256" t="s">
        <v>208</v>
      </c>
      <c r="N15" s="251" t="s">
        <v>208</v>
      </c>
      <c r="O15" s="256" t="s">
        <v>208</v>
      </c>
      <c r="P15" s="205"/>
      <c r="Q15" s="264" t="s">
        <v>208</v>
      </c>
      <c r="V15" s="60" t="e">
        <v>#REF!</v>
      </c>
      <c r="W15" s="60" t="e">
        <v>#REF!</v>
      </c>
    </row>
    <row r="16" spans="1:36" x14ac:dyDescent="0.25">
      <c r="A16" s="39" t="s" vm="9">
        <v>10</v>
      </c>
      <c r="B16" s="251" t="s">
        <v>208</v>
      </c>
      <c r="C16" s="208" t="s">
        <v>208</v>
      </c>
      <c r="D16" s="252" t="s">
        <v>208</v>
      </c>
      <c r="E16" s="256" t="s">
        <v>208</v>
      </c>
      <c r="F16" s="251" t="s">
        <v>208</v>
      </c>
      <c r="G16" s="256" t="s">
        <v>208</v>
      </c>
      <c r="H16" s="251" t="s">
        <v>208</v>
      </c>
      <c r="I16" s="256" t="s">
        <v>208</v>
      </c>
      <c r="J16" s="251" t="s">
        <v>208</v>
      </c>
      <c r="K16" s="256" t="s">
        <v>208</v>
      </c>
      <c r="L16" s="251" t="s">
        <v>208</v>
      </c>
      <c r="M16" s="256" t="s">
        <v>208</v>
      </c>
      <c r="N16" s="251" t="s">
        <v>208</v>
      </c>
      <c r="O16" s="256" t="s">
        <v>208</v>
      </c>
      <c r="P16" s="205"/>
      <c r="Q16" s="264" t="s">
        <v>208</v>
      </c>
      <c r="V16" s="60" t="e">
        <v>#REF!</v>
      </c>
      <c r="W16" s="60" t="e">
        <v>#REF!</v>
      </c>
    </row>
    <row r="17" spans="1:36" x14ac:dyDescent="0.25">
      <c r="A17" s="39" t="s" vm="10">
        <v>11</v>
      </c>
      <c r="B17" s="251" t="s">
        <v>290</v>
      </c>
      <c r="C17" s="208" t="s">
        <v>290</v>
      </c>
      <c r="D17" s="252" t="s">
        <v>290</v>
      </c>
      <c r="E17" s="256" t="s">
        <v>290</v>
      </c>
      <c r="F17" s="251" t="s">
        <v>290</v>
      </c>
      <c r="G17" s="256" t="s">
        <v>290</v>
      </c>
      <c r="H17" s="251" t="s">
        <v>290</v>
      </c>
      <c r="I17" s="256" t="s">
        <v>290</v>
      </c>
      <c r="J17" s="251" t="s">
        <v>290</v>
      </c>
      <c r="K17" s="256" t="s">
        <v>290</v>
      </c>
      <c r="L17" s="251" t="s">
        <v>290</v>
      </c>
      <c r="M17" s="256" t="s">
        <v>290</v>
      </c>
      <c r="N17" s="251" t="s">
        <v>290</v>
      </c>
      <c r="O17" s="256" t="s">
        <v>290</v>
      </c>
      <c r="P17" s="205"/>
      <c r="Q17" s="264" t="s">
        <v>290</v>
      </c>
      <c r="V17" s="60" t="e">
        <v>#REF!</v>
      </c>
      <c r="W17" s="60" t="e">
        <v>#REF!</v>
      </c>
    </row>
    <row r="18" spans="1:36" x14ac:dyDescent="0.25">
      <c r="A18" s="39" t="s" vm="11">
        <v>12</v>
      </c>
      <c r="B18" s="251" t="s">
        <v>208</v>
      </c>
      <c r="C18" s="208" t="s">
        <v>208</v>
      </c>
      <c r="D18" s="252" t="s">
        <v>208</v>
      </c>
      <c r="E18" s="256" t="s">
        <v>208</v>
      </c>
      <c r="F18" s="251" t="s">
        <v>208</v>
      </c>
      <c r="G18" s="256" t="s">
        <v>208</v>
      </c>
      <c r="H18" s="251" t="s">
        <v>208</v>
      </c>
      <c r="I18" s="256" t="s">
        <v>208</v>
      </c>
      <c r="J18" s="251" t="s">
        <v>208</v>
      </c>
      <c r="K18" s="256" t="s">
        <v>208</v>
      </c>
      <c r="L18" s="251" t="s">
        <v>208</v>
      </c>
      <c r="M18" s="256" t="s">
        <v>208</v>
      </c>
      <c r="N18" s="251" t="s">
        <v>208</v>
      </c>
      <c r="O18" s="256" t="s">
        <v>208</v>
      </c>
      <c r="P18" s="205"/>
      <c r="Q18" s="264" t="s">
        <v>208</v>
      </c>
      <c r="V18" s="60" t="e">
        <v>#REF!</v>
      </c>
      <c r="W18" s="60" t="e">
        <v>#REF!</v>
      </c>
    </row>
    <row r="19" spans="1:36" x14ac:dyDescent="0.25">
      <c r="A19" s="39" t="s" vm="13">
        <v>14</v>
      </c>
      <c r="B19" s="251" t="s">
        <v>290</v>
      </c>
      <c r="C19" s="208" t="s">
        <v>290</v>
      </c>
      <c r="D19" s="252" t="s">
        <v>290</v>
      </c>
      <c r="E19" s="256" t="s">
        <v>290</v>
      </c>
      <c r="F19" s="251" t="s">
        <v>290</v>
      </c>
      <c r="G19" s="256" t="s">
        <v>290</v>
      </c>
      <c r="H19" s="251" t="s">
        <v>290</v>
      </c>
      <c r="I19" s="256" t="s">
        <v>290</v>
      </c>
      <c r="J19" s="251" t="s">
        <v>290</v>
      </c>
      <c r="K19" s="256" t="s">
        <v>290</v>
      </c>
      <c r="L19" s="251" t="s">
        <v>290</v>
      </c>
      <c r="M19" s="256" t="s">
        <v>290</v>
      </c>
      <c r="N19" s="251" t="s">
        <v>290</v>
      </c>
      <c r="O19" s="256" t="s">
        <v>290</v>
      </c>
      <c r="P19" s="205"/>
      <c r="Q19" s="264" t="s">
        <v>290</v>
      </c>
      <c r="V19" s="60" t="e">
        <v>#REF!</v>
      </c>
      <c r="W19" s="60" t="e">
        <v>#REF!</v>
      </c>
    </row>
    <row r="20" spans="1:36" x14ac:dyDescent="0.25">
      <c r="A20" s="39" t="s" vm="14">
        <v>15</v>
      </c>
      <c r="B20" s="251" t="s">
        <v>290</v>
      </c>
      <c r="C20" s="208" t="s">
        <v>290</v>
      </c>
      <c r="D20" s="252" t="s">
        <v>290</v>
      </c>
      <c r="E20" s="256" t="s">
        <v>290</v>
      </c>
      <c r="F20" s="251" t="s">
        <v>290</v>
      </c>
      <c r="G20" s="256" t="s">
        <v>290</v>
      </c>
      <c r="H20" s="251" t="s">
        <v>290</v>
      </c>
      <c r="I20" s="256" t="s">
        <v>290</v>
      </c>
      <c r="J20" s="251" t="s">
        <v>290</v>
      </c>
      <c r="K20" s="256" t="s">
        <v>290</v>
      </c>
      <c r="L20" s="251" t="s">
        <v>290</v>
      </c>
      <c r="M20" s="256" t="s">
        <v>290</v>
      </c>
      <c r="N20" s="251" t="s">
        <v>290</v>
      </c>
      <c r="O20" s="256" t="s">
        <v>290</v>
      </c>
      <c r="P20" s="205"/>
      <c r="Q20" s="264" t="s">
        <v>290</v>
      </c>
      <c r="V20" s="60" t="e">
        <v>#REF!</v>
      </c>
      <c r="W20" s="60" t="e">
        <v>#REF!</v>
      </c>
    </row>
    <row r="21" spans="1:36" x14ac:dyDescent="0.25">
      <c r="A21" s="39" t="s" vm="17">
        <v>18</v>
      </c>
      <c r="B21" s="251" t="s">
        <v>290</v>
      </c>
      <c r="C21" s="208" t="s">
        <v>290</v>
      </c>
      <c r="D21" s="252" t="s">
        <v>290</v>
      </c>
      <c r="E21" s="256" t="s">
        <v>290</v>
      </c>
      <c r="F21" s="251" t="s">
        <v>290</v>
      </c>
      <c r="G21" s="256" t="s">
        <v>290</v>
      </c>
      <c r="H21" s="251" t="s">
        <v>290</v>
      </c>
      <c r="I21" s="256" t="s">
        <v>290</v>
      </c>
      <c r="J21" s="251" t="s">
        <v>290</v>
      </c>
      <c r="K21" s="256" t="s">
        <v>290</v>
      </c>
      <c r="L21" s="251" t="s">
        <v>290</v>
      </c>
      <c r="M21" s="256" t="s">
        <v>290</v>
      </c>
      <c r="N21" s="251" t="s">
        <v>290</v>
      </c>
      <c r="O21" s="256" t="s">
        <v>290</v>
      </c>
      <c r="P21" s="205"/>
      <c r="Q21" s="264" t="s">
        <v>290</v>
      </c>
      <c r="V21" s="60" t="e">
        <v>#REF!</v>
      </c>
      <c r="W21" s="60" t="e">
        <v>#REF!</v>
      </c>
    </row>
    <row r="22" spans="1:36" x14ac:dyDescent="0.25">
      <c r="A22" s="39" t="s">
        <v>214</v>
      </c>
      <c r="B22" s="251" t="s">
        <v>208</v>
      </c>
      <c r="C22" s="208" t="s">
        <v>208</v>
      </c>
      <c r="D22" s="252" t="s">
        <v>208</v>
      </c>
      <c r="E22" s="256" t="s">
        <v>208</v>
      </c>
      <c r="F22" s="251" t="s">
        <v>208</v>
      </c>
      <c r="G22" s="256" t="s">
        <v>208</v>
      </c>
      <c r="H22" s="251" t="s">
        <v>208</v>
      </c>
      <c r="I22" s="256" t="s">
        <v>208</v>
      </c>
      <c r="J22" s="251" t="s">
        <v>208</v>
      </c>
      <c r="K22" s="256" t="s">
        <v>208</v>
      </c>
      <c r="L22" s="251" t="s">
        <v>208</v>
      </c>
      <c r="M22" s="256" t="s">
        <v>208</v>
      </c>
      <c r="N22" s="251" t="s">
        <v>208</v>
      </c>
      <c r="O22" s="256" t="s">
        <v>208</v>
      </c>
      <c r="P22" s="205"/>
      <c r="Q22" s="264" t="s">
        <v>208</v>
      </c>
      <c r="V22" s="60" t="e">
        <v>#REF!</v>
      </c>
      <c r="W22" s="60" t="e">
        <v>#REF!</v>
      </c>
    </row>
    <row r="23" spans="1:36" x14ac:dyDescent="0.25">
      <c r="A23" s="39" t="s" vm="19">
        <v>20</v>
      </c>
      <c r="B23" s="251" t="s">
        <v>208</v>
      </c>
      <c r="C23" s="208" t="s">
        <v>208</v>
      </c>
      <c r="D23" s="252" t="s">
        <v>208</v>
      </c>
      <c r="E23" s="256" t="s">
        <v>208</v>
      </c>
      <c r="F23" s="251" t="s">
        <v>208</v>
      </c>
      <c r="G23" s="256" t="s">
        <v>208</v>
      </c>
      <c r="H23" s="251" t="s">
        <v>208</v>
      </c>
      <c r="I23" s="256" t="s">
        <v>208</v>
      </c>
      <c r="J23" s="251" t="s">
        <v>208</v>
      </c>
      <c r="K23" s="256" t="s">
        <v>208</v>
      </c>
      <c r="L23" s="251" t="s">
        <v>208</v>
      </c>
      <c r="M23" s="256" t="s">
        <v>208</v>
      </c>
      <c r="N23" s="251" t="s">
        <v>208</v>
      </c>
      <c r="O23" s="256" t="s">
        <v>208</v>
      </c>
      <c r="P23" s="205"/>
      <c r="Q23" s="264" t="s">
        <v>208</v>
      </c>
      <c r="V23" s="60" t="e">
        <v>#REF!</v>
      </c>
      <c r="W23" s="60" t="e">
        <v>#REF!</v>
      </c>
    </row>
    <row r="24" spans="1:36" x14ac:dyDescent="0.25">
      <c r="A24" s="39" t="s" vm="20">
        <v>21</v>
      </c>
      <c r="B24" s="251">
        <v>0</v>
      </c>
      <c r="C24" s="208" t="s">
        <v>199</v>
      </c>
      <c r="D24" s="252">
        <v>0</v>
      </c>
      <c r="E24" s="256">
        <v>0</v>
      </c>
      <c r="F24" s="251">
        <v>0</v>
      </c>
      <c r="G24" s="256">
        <v>0</v>
      </c>
      <c r="H24" s="251">
        <v>0</v>
      </c>
      <c r="I24" s="256">
        <v>0</v>
      </c>
      <c r="J24" s="251">
        <v>0</v>
      </c>
      <c r="K24" s="256">
        <v>0</v>
      </c>
      <c r="L24" s="251">
        <v>0</v>
      </c>
      <c r="M24" s="256">
        <v>0</v>
      </c>
      <c r="N24" s="251">
        <v>0</v>
      </c>
      <c r="O24" s="256">
        <v>0</v>
      </c>
      <c r="P24" s="205"/>
      <c r="Q24" s="264">
        <v>0</v>
      </c>
      <c r="V24" s="60" t="e">
        <v>#REF!</v>
      </c>
      <c r="W24" s="60" t="e">
        <v>#REF!</v>
      </c>
    </row>
    <row r="25" spans="1:36" s="86" customFormat="1" ht="15.75" thickBot="1" x14ac:dyDescent="0.3">
      <c r="A25" s="122" t="s">
        <v>101</v>
      </c>
      <c r="B25" s="128">
        <v>5</v>
      </c>
      <c r="C25" s="223" t="s">
        <v>199</v>
      </c>
      <c r="D25" s="129">
        <v>4</v>
      </c>
      <c r="E25" s="261">
        <v>0</v>
      </c>
      <c r="F25" s="128">
        <v>0</v>
      </c>
      <c r="G25" s="261">
        <v>0</v>
      </c>
      <c r="H25" s="128">
        <v>0</v>
      </c>
      <c r="I25" s="261">
        <v>0</v>
      </c>
      <c r="J25" s="128">
        <v>4</v>
      </c>
      <c r="K25" s="261">
        <v>0</v>
      </c>
      <c r="L25" s="128">
        <v>1</v>
      </c>
      <c r="M25" s="261">
        <v>0</v>
      </c>
      <c r="N25" s="128">
        <v>0</v>
      </c>
      <c r="O25" s="261">
        <v>0</v>
      </c>
      <c r="Q25" s="263">
        <v>0.17920600985274643</v>
      </c>
      <c r="R25"/>
    </row>
    <row r="26" spans="1:36" ht="15.75" thickTop="1" x14ac:dyDescent="0.25"/>
    <row r="29" spans="1:36" ht="30" customHeight="1" x14ac:dyDescent="0.25">
      <c r="A29" s="307" t="s">
        <v>31</v>
      </c>
      <c r="B29" s="310" t="s">
        <v>45</v>
      </c>
      <c r="C29" s="311"/>
      <c r="D29" s="312" t="s">
        <v>47</v>
      </c>
      <c r="E29" s="306"/>
      <c r="F29" s="313" t="s">
        <v>51</v>
      </c>
      <c r="G29" s="314"/>
      <c r="H29" s="313" t="s">
        <v>53</v>
      </c>
      <c r="I29" s="314"/>
      <c r="J29" s="313" t="s">
        <v>105</v>
      </c>
      <c r="K29" s="314"/>
      <c r="L29" s="305" t="s">
        <v>49</v>
      </c>
      <c r="M29" s="306"/>
      <c r="N29" s="305" t="s">
        <v>184</v>
      </c>
      <c r="O29" s="306"/>
      <c r="Q29" s="221" t="s">
        <v>250</v>
      </c>
      <c r="V29" s="57" t="s">
        <v>112</v>
      </c>
      <c r="W29" s="241" t="s">
        <v>113</v>
      </c>
      <c r="Y29" s="20"/>
      <c r="AA29" s="4"/>
    </row>
    <row r="30" spans="1:36" ht="30" x14ac:dyDescent="0.25">
      <c r="A30" s="309"/>
      <c r="B30" s="127" t="s">
        <v>46</v>
      </c>
      <c r="C30" s="172" t="s">
        <v>220</v>
      </c>
      <c r="D30" s="173" t="s">
        <v>46</v>
      </c>
      <c r="E30" s="174" t="s">
        <v>220</v>
      </c>
      <c r="F30" s="175" t="s">
        <v>46</v>
      </c>
      <c r="G30" s="176" t="s">
        <v>220</v>
      </c>
      <c r="H30" s="175" t="s">
        <v>46</v>
      </c>
      <c r="I30" s="176" t="s">
        <v>220</v>
      </c>
      <c r="J30" s="175" t="s">
        <v>46</v>
      </c>
      <c r="K30" s="176" t="s">
        <v>220</v>
      </c>
      <c r="L30" s="177" t="s">
        <v>46</v>
      </c>
      <c r="M30" s="174" t="s">
        <v>220</v>
      </c>
      <c r="N30" s="177" t="s">
        <v>46</v>
      </c>
      <c r="O30" s="174" t="s">
        <v>220</v>
      </c>
      <c r="Q30" s="220" t="s">
        <v>249</v>
      </c>
      <c r="V30" s="59"/>
      <c r="W30" s="59"/>
      <c r="X30" s="21"/>
      <c r="Y30" s="21"/>
      <c r="AC30" s="243"/>
      <c r="AD30" s="243"/>
      <c r="AE30" s="300"/>
      <c r="AF30" s="300"/>
      <c r="AG30" s="243"/>
      <c r="AH30" s="243"/>
      <c r="AI30" s="243"/>
      <c r="AJ30" s="243"/>
    </row>
    <row r="31" spans="1:36" x14ac:dyDescent="0.25">
      <c r="A31" s="39" t="s">
        <v>212</v>
      </c>
      <c r="B31" s="125" t="s">
        <v>208</v>
      </c>
      <c r="C31" s="222" t="s">
        <v>208</v>
      </c>
      <c r="D31" s="126" t="s">
        <v>208</v>
      </c>
      <c r="E31" s="260" t="s">
        <v>208</v>
      </c>
      <c r="F31" s="125" t="s">
        <v>208</v>
      </c>
      <c r="G31" s="260" t="s">
        <v>208</v>
      </c>
      <c r="H31" s="125" t="s">
        <v>208</v>
      </c>
      <c r="I31" s="260" t="s">
        <v>208</v>
      </c>
      <c r="J31" s="125" t="s">
        <v>208</v>
      </c>
      <c r="K31" s="260" t="s">
        <v>208</v>
      </c>
      <c r="L31" s="125" t="s">
        <v>208</v>
      </c>
      <c r="M31" s="260" t="s">
        <v>208</v>
      </c>
      <c r="N31" s="125" t="s">
        <v>208</v>
      </c>
      <c r="O31" s="260" t="s">
        <v>208</v>
      </c>
      <c r="Q31" s="262" t="s">
        <v>208</v>
      </c>
    </row>
    <row r="32" spans="1:36" x14ac:dyDescent="0.25">
      <c r="A32" s="39" t="s" vm="1">
        <v>2</v>
      </c>
      <c r="B32" s="125" t="s">
        <v>290</v>
      </c>
      <c r="C32" s="222" t="s">
        <v>290</v>
      </c>
      <c r="D32" s="126" t="s">
        <v>290</v>
      </c>
      <c r="E32" s="260" t="s">
        <v>290</v>
      </c>
      <c r="F32" s="125" t="s">
        <v>290</v>
      </c>
      <c r="G32" s="260" t="s">
        <v>290</v>
      </c>
      <c r="H32" s="125" t="s">
        <v>290</v>
      </c>
      <c r="I32" s="260" t="s">
        <v>290</v>
      </c>
      <c r="J32" s="125" t="s">
        <v>290</v>
      </c>
      <c r="K32" s="260" t="s">
        <v>290</v>
      </c>
      <c r="L32" s="125" t="s">
        <v>290</v>
      </c>
      <c r="M32" s="260" t="s">
        <v>290</v>
      </c>
      <c r="N32" s="125" t="s">
        <v>290</v>
      </c>
      <c r="O32" s="260" t="s">
        <v>290</v>
      </c>
      <c r="Q32" s="262" t="s">
        <v>290</v>
      </c>
    </row>
    <row r="33" spans="1:17" x14ac:dyDescent="0.25">
      <c r="A33" s="39" t="s" vm="2">
        <v>3</v>
      </c>
      <c r="B33" s="125" t="s">
        <v>208</v>
      </c>
      <c r="C33" s="222" t="s">
        <v>208</v>
      </c>
      <c r="D33" s="126" t="s">
        <v>208</v>
      </c>
      <c r="E33" s="260" t="s">
        <v>208</v>
      </c>
      <c r="F33" s="125" t="s">
        <v>208</v>
      </c>
      <c r="G33" s="260" t="s">
        <v>208</v>
      </c>
      <c r="H33" s="125" t="s">
        <v>208</v>
      </c>
      <c r="I33" s="260" t="s">
        <v>208</v>
      </c>
      <c r="J33" s="125" t="s">
        <v>208</v>
      </c>
      <c r="K33" s="260" t="s">
        <v>208</v>
      </c>
      <c r="L33" s="125" t="s">
        <v>208</v>
      </c>
      <c r="M33" s="260" t="s">
        <v>208</v>
      </c>
      <c r="N33" s="125" t="s">
        <v>208</v>
      </c>
      <c r="O33" s="260" t="s">
        <v>208</v>
      </c>
      <c r="Q33" s="262" t="s">
        <v>208</v>
      </c>
    </row>
    <row r="34" spans="1:17" x14ac:dyDescent="0.25">
      <c r="A34" s="39" t="s">
        <v>282</v>
      </c>
      <c r="B34" s="125" t="s">
        <v>208</v>
      </c>
      <c r="C34" s="222" t="s">
        <v>208</v>
      </c>
      <c r="D34" s="126" t="s">
        <v>208</v>
      </c>
      <c r="E34" s="260" t="s">
        <v>208</v>
      </c>
      <c r="F34" s="125" t="s">
        <v>208</v>
      </c>
      <c r="G34" s="260" t="s">
        <v>208</v>
      </c>
      <c r="H34" s="125" t="s">
        <v>208</v>
      </c>
      <c r="I34" s="260" t="s">
        <v>208</v>
      </c>
      <c r="J34" s="125" t="s">
        <v>208</v>
      </c>
      <c r="K34" s="260" t="s">
        <v>208</v>
      </c>
      <c r="L34" s="125" t="s">
        <v>208</v>
      </c>
      <c r="M34" s="260" t="s">
        <v>208</v>
      </c>
      <c r="N34" s="125" t="s">
        <v>208</v>
      </c>
      <c r="O34" s="260" t="s">
        <v>208</v>
      </c>
      <c r="Q34" s="262" t="s">
        <v>208</v>
      </c>
    </row>
    <row r="35" spans="1:17" x14ac:dyDescent="0.25">
      <c r="A35" s="39" t="s">
        <v>207</v>
      </c>
      <c r="B35" s="251" t="s">
        <v>290</v>
      </c>
      <c r="C35" s="208" t="s">
        <v>290</v>
      </c>
      <c r="D35" s="252" t="s">
        <v>290</v>
      </c>
      <c r="E35" s="256" t="s">
        <v>290</v>
      </c>
      <c r="F35" s="251" t="s">
        <v>290</v>
      </c>
      <c r="G35" s="256" t="s">
        <v>290</v>
      </c>
      <c r="H35" s="251" t="s">
        <v>290</v>
      </c>
      <c r="I35" s="256" t="s">
        <v>290</v>
      </c>
      <c r="J35" s="251" t="s">
        <v>290</v>
      </c>
      <c r="K35" s="256" t="s">
        <v>290</v>
      </c>
      <c r="L35" s="251" t="s">
        <v>290</v>
      </c>
      <c r="M35" s="256" t="s">
        <v>290</v>
      </c>
      <c r="N35" s="251" t="s">
        <v>290</v>
      </c>
      <c r="O35" s="256" t="s">
        <v>290</v>
      </c>
      <c r="P35" s="205"/>
      <c r="Q35" s="264" t="s">
        <v>290</v>
      </c>
    </row>
    <row r="36" spans="1:17" x14ac:dyDescent="0.25">
      <c r="A36" s="39" t="s" vm="4">
        <v>5</v>
      </c>
      <c r="B36" s="251" t="s">
        <v>208</v>
      </c>
      <c r="C36" s="208" t="s">
        <v>208</v>
      </c>
      <c r="D36" s="252" t="s">
        <v>208</v>
      </c>
      <c r="E36" s="256" t="s">
        <v>208</v>
      </c>
      <c r="F36" s="251" t="s">
        <v>208</v>
      </c>
      <c r="G36" s="256" t="s">
        <v>208</v>
      </c>
      <c r="H36" s="251" t="s">
        <v>208</v>
      </c>
      <c r="I36" s="256" t="s">
        <v>208</v>
      </c>
      <c r="J36" s="251" t="s">
        <v>208</v>
      </c>
      <c r="K36" s="256" t="s">
        <v>208</v>
      </c>
      <c r="L36" s="251" t="s">
        <v>208</v>
      </c>
      <c r="M36" s="256" t="s">
        <v>208</v>
      </c>
      <c r="N36" s="251" t="s">
        <v>208</v>
      </c>
      <c r="O36" s="256" t="s">
        <v>208</v>
      </c>
      <c r="P36" s="205"/>
      <c r="Q36" s="264" t="s">
        <v>208</v>
      </c>
    </row>
    <row r="37" spans="1:17" x14ac:dyDescent="0.25">
      <c r="A37" s="39" t="s" vm="5">
        <v>6</v>
      </c>
      <c r="B37" s="251" t="s">
        <v>290</v>
      </c>
      <c r="C37" s="208" t="s">
        <v>290</v>
      </c>
      <c r="D37" s="252" t="s">
        <v>290</v>
      </c>
      <c r="E37" s="256" t="s">
        <v>290</v>
      </c>
      <c r="F37" s="251" t="s">
        <v>290</v>
      </c>
      <c r="G37" s="256" t="s">
        <v>290</v>
      </c>
      <c r="H37" s="251" t="s">
        <v>290</v>
      </c>
      <c r="I37" s="256" t="s">
        <v>290</v>
      </c>
      <c r="J37" s="251" t="s">
        <v>290</v>
      </c>
      <c r="K37" s="256" t="s">
        <v>290</v>
      </c>
      <c r="L37" s="251" t="s">
        <v>290</v>
      </c>
      <c r="M37" s="256" t="s">
        <v>290</v>
      </c>
      <c r="N37" s="251" t="s">
        <v>290</v>
      </c>
      <c r="O37" s="256" t="s">
        <v>290</v>
      </c>
      <c r="P37" s="205"/>
      <c r="Q37" s="264" t="s">
        <v>290</v>
      </c>
    </row>
    <row r="38" spans="1:17" x14ac:dyDescent="0.25">
      <c r="A38" s="39" t="s" vm="6">
        <v>7</v>
      </c>
      <c r="B38" s="251" t="s">
        <v>208</v>
      </c>
      <c r="C38" s="208" t="s">
        <v>208</v>
      </c>
      <c r="D38" s="252" t="s">
        <v>208</v>
      </c>
      <c r="E38" s="256" t="s">
        <v>208</v>
      </c>
      <c r="F38" s="251" t="s">
        <v>208</v>
      </c>
      <c r="G38" s="256" t="s">
        <v>208</v>
      </c>
      <c r="H38" s="251" t="s">
        <v>208</v>
      </c>
      <c r="I38" s="256" t="s">
        <v>208</v>
      </c>
      <c r="J38" s="251" t="s">
        <v>208</v>
      </c>
      <c r="K38" s="256" t="s">
        <v>208</v>
      </c>
      <c r="L38" s="251" t="s">
        <v>208</v>
      </c>
      <c r="M38" s="256" t="s">
        <v>208</v>
      </c>
      <c r="N38" s="251" t="s">
        <v>208</v>
      </c>
      <c r="O38" s="256" t="s">
        <v>208</v>
      </c>
      <c r="P38" s="205"/>
      <c r="Q38" s="264" t="s">
        <v>208</v>
      </c>
    </row>
    <row r="39" spans="1:17" x14ac:dyDescent="0.25">
      <c r="A39" s="39" t="s" vm="7">
        <v>8</v>
      </c>
      <c r="B39" s="251" t="s">
        <v>208</v>
      </c>
      <c r="C39" s="208" t="s">
        <v>208</v>
      </c>
      <c r="D39" s="252" t="s">
        <v>208</v>
      </c>
      <c r="E39" s="256" t="s">
        <v>208</v>
      </c>
      <c r="F39" s="251" t="s">
        <v>208</v>
      </c>
      <c r="G39" s="256" t="s">
        <v>208</v>
      </c>
      <c r="H39" s="251" t="s">
        <v>208</v>
      </c>
      <c r="I39" s="256" t="s">
        <v>208</v>
      </c>
      <c r="J39" s="251" t="s">
        <v>208</v>
      </c>
      <c r="K39" s="256" t="s">
        <v>208</v>
      </c>
      <c r="L39" s="251" t="s">
        <v>208</v>
      </c>
      <c r="M39" s="256" t="s">
        <v>208</v>
      </c>
      <c r="N39" s="251" t="s">
        <v>208</v>
      </c>
      <c r="O39" s="256" t="s">
        <v>208</v>
      </c>
      <c r="P39" s="205"/>
      <c r="Q39" s="264" t="s">
        <v>208</v>
      </c>
    </row>
    <row r="40" spans="1:17" x14ac:dyDescent="0.25">
      <c r="A40" s="39" t="s">
        <v>213</v>
      </c>
      <c r="B40" s="251" t="s">
        <v>208</v>
      </c>
      <c r="C40" s="208" t="s">
        <v>208</v>
      </c>
      <c r="D40" s="252" t="s">
        <v>208</v>
      </c>
      <c r="E40" s="256" t="s">
        <v>208</v>
      </c>
      <c r="F40" s="251" t="s">
        <v>208</v>
      </c>
      <c r="G40" s="256" t="s">
        <v>208</v>
      </c>
      <c r="H40" s="251" t="s">
        <v>208</v>
      </c>
      <c r="I40" s="256" t="s">
        <v>208</v>
      </c>
      <c r="J40" s="251" t="s">
        <v>208</v>
      </c>
      <c r="K40" s="256" t="s">
        <v>208</v>
      </c>
      <c r="L40" s="251" t="s">
        <v>208</v>
      </c>
      <c r="M40" s="256" t="s">
        <v>208</v>
      </c>
      <c r="N40" s="251" t="s">
        <v>208</v>
      </c>
      <c r="O40" s="256" t="s">
        <v>208</v>
      </c>
      <c r="P40" s="205"/>
      <c r="Q40" s="264" t="s">
        <v>208</v>
      </c>
    </row>
    <row r="41" spans="1:17" x14ac:dyDescent="0.25">
      <c r="A41" s="39" t="s" vm="8">
        <v>9</v>
      </c>
      <c r="B41" s="251" t="s">
        <v>208</v>
      </c>
      <c r="C41" s="208" t="s">
        <v>208</v>
      </c>
      <c r="D41" s="252" t="s">
        <v>208</v>
      </c>
      <c r="E41" s="256" t="s">
        <v>208</v>
      </c>
      <c r="F41" s="251" t="s">
        <v>208</v>
      </c>
      <c r="G41" s="256" t="s">
        <v>208</v>
      </c>
      <c r="H41" s="251" t="s">
        <v>208</v>
      </c>
      <c r="I41" s="256" t="s">
        <v>208</v>
      </c>
      <c r="J41" s="251" t="s">
        <v>208</v>
      </c>
      <c r="K41" s="256" t="s">
        <v>208</v>
      </c>
      <c r="L41" s="251" t="s">
        <v>208</v>
      </c>
      <c r="M41" s="256" t="s">
        <v>208</v>
      </c>
      <c r="N41" s="251" t="s">
        <v>208</v>
      </c>
      <c r="O41" s="256" t="s">
        <v>208</v>
      </c>
      <c r="P41" s="205"/>
      <c r="Q41" s="264" t="s">
        <v>208</v>
      </c>
    </row>
    <row r="42" spans="1:17" x14ac:dyDescent="0.25">
      <c r="A42" s="39" t="s" vm="9">
        <v>10</v>
      </c>
      <c r="B42" s="251" t="s">
        <v>208</v>
      </c>
      <c r="C42" s="208" t="s">
        <v>208</v>
      </c>
      <c r="D42" s="252" t="s">
        <v>208</v>
      </c>
      <c r="E42" s="256" t="s">
        <v>208</v>
      </c>
      <c r="F42" s="251" t="s">
        <v>208</v>
      </c>
      <c r="G42" s="256" t="s">
        <v>208</v>
      </c>
      <c r="H42" s="251" t="s">
        <v>208</v>
      </c>
      <c r="I42" s="256" t="s">
        <v>208</v>
      </c>
      <c r="J42" s="251" t="s">
        <v>208</v>
      </c>
      <c r="K42" s="256" t="s">
        <v>208</v>
      </c>
      <c r="L42" s="251" t="s">
        <v>208</v>
      </c>
      <c r="M42" s="256" t="s">
        <v>208</v>
      </c>
      <c r="N42" s="251" t="s">
        <v>208</v>
      </c>
      <c r="O42" s="256" t="s">
        <v>208</v>
      </c>
      <c r="P42" s="205"/>
      <c r="Q42" s="264" t="s">
        <v>208</v>
      </c>
    </row>
    <row r="43" spans="1:17" x14ac:dyDescent="0.25">
      <c r="A43" s="39" t="s" vm="10">
        <v>11</v>
      </c>
      <c r="B43" s="251" t="s">
        <v>290</v>
      </c>
      <c r="C43" s="208" t="s">
        <v>290</v>
      </c>
      <c r="D43" s="252" t="s">
        <v>290</v>
      </c>
      <c r="E43" s="256" t="s">
        <v>290</v>
      </c>
      <c r="F43" s="251" t="s">
        <v>290</v>
      </c>
      <c r="G43" s="256" t="s">
        <v>290</v>
      </c>
      <c r="H43" s="251" t="s">
        <v>290</v>
      </c>
      <c r="I43" s="256" t="s">
        <v>290</v>
      </c>
      <c r="J43" s="251" t="s">
        <v>290</v>
      </c>
      <c r="K43" s="256" t="s">
        <v>290</v>
      </c>
      <c r="L43" s="251" t="s">
        <v>290</v>
      </c>
      <c r="M43" s="256" t="s">
        <v>290</v>
      </c>
      <c r="N43" s="251" t="s">
        <v>290</v>
      </c>
      <c r="O43" s="256" t="s">
        <v>290</v>
      </c>
      <c r="P43" s="205"/>
      <c r="Q43" s="264" t="s">
        <v>290</v>
      </c>
    </row>
    <row r="44" spans="1:17" x14ac:dyDescent="0.25">
      <c r="A44" s="39" t="s" vm="11">
        <v>12</v>
      </c>
      <c r="B44" s="251" t="s">
        <v>208</v>
      </c>
      <c r="C44" s="208" t="s">
        <v>208</v>
      </c>
      <c r="D44" s="252" t="s">
        <v>208</v>
      </c>
      <c r="E44" s="256" t="s">
        <v>208</v>
      </c>
      <c r="F44" s="251" t="s">
        <v>208</v>
      </c>
      <c r="G44" s="256" t="s">
        <v>208</v>
      </c>
      <c r="H44" s="251" t="s">
        <v>208</v>
      </c>
      <c r="I44" s="256" t="s">
        <v>208</v>
      </c>
      <c r="J44" s="251" t="s">
        <v>208</v>
      </c>
      <c r="K44" s="256" t="s">
        <v>208</v>
      </c>
      <c r="L44" s="251" t="s">
        <v>208</v>
      </c>
      <c r="M44" s="256" t="s">
        <v>208</v>
      </c>
      <c r="N44" s="251" t="s">
        <v>208</v>
      </c>
      <c r="O44" s="256" t="s">
        <v>208</v>
      </c>
      <c r="P44" s="205"/>
      <c r="Q44" s="264" t="s">
        <v>208</v>
      </c>
    </row>
    <row r="45" spans="1:17" x14ac:dyDescent="0.25">
      <c r="A45" s="39" t="s" vm="13">
        <v>14</v>
      </c>
      <c r="B45" s="251" t="s">
        <v>290</v>
      </c>
      <c r="C45" s="208" t="s">
        <v>290</v>
      </c>
      <c r="D45" s="252" t="s">
        <v>290</v>
      </c>
      <c r="E45" s="256" t="s">
        <v>290</v>
      </c>
      <c r="F45" s="251" t="s">
        <v>290</v>
      </c>
      <c r="G45" s="256" t="s">
        <v>290</v>
      </c>
      <c r="H45" s="251" t="s">
        <v>290</v>
      </c>
      <c r="I45" s="256" t="s">
        <v>290</v>
      </c>
      <c r="J45" s="251" t="s">
        <v>290</v>
      </c>
      <c r="K45" s="256" t="s">
        <v>290</v>
      </c>
      <c r="L45" s="251" t="s">
        <v>290</v>
      </c>
      <c r="M45" s="256" t="s">
        <v>290</v>
      </c>
      <c r="N45" s="251" t="s">
        <v>290</v>
      </c>
      <c r="O45" s="256" t="s">
        <v>290</v>
      </c>
      <c r="P45" s="205"/>
      <c r="Q45" s="264" t="s">
        <v>290</v>
      </c>
    </row>
    <row r="46" spans="1:17" x14ac:dyDescent="0.25">
      <c r="A46" s="39" t="s" vm="14">
        <v>15</v>
      </c>
      <c r="B46" s="251" t="s">
        <v>290</v>
      </c>
      <c r="C46" s="208" t="s">
        <v>290</v>
      </c>
      <c r="D46" s="252" t="s">
        <v>290</v>
      </c>
      <c r="E46" s="256" t="s">
        <v>290</v>
      </c>
      <c r="F46" s="251" t="s">
        <v>290</v>
      </c>
      <c r="G46" s="256" t="s">
        <v>290</v>
      </c>
      <c r="H46" s="251" t="s">
        <v>290</v>
      </c>
      <c r="I46" s="256" t="s">
        <v>290</v>
      </c>
      <c r="J46" s="251" t="s">
        <v>290</v>
      </c>
      <c r="K46" s="256" t="s">
        <v>290</v>
      </c>
      <c r="L46" s="251" t="s">
        <v>290</v>
      </c>
      <c r="M46" s="256" t="s">
        <v>290</v>
      </c>
      <c r="N46" s="251" t="s">
        <v>290</v>
      </c>
      <c r="O46" s="256" t="s">
        <v>290</v>
      </c>
      <c r="P46" s="205"/>
      <c r="Q46" s="264" t="s">
        <v>290</v>
      </c>
    </row>
    <row r="47" spans="1:17" x14ac:dyDescent="0.25">
      <c r="A47" s="39" t="s" vm="17">
        <v>18</v>
      </c>
      <c r="B47" s="251" t="s">
        <v>290</v>
      </c>
      <c r="C47" s="208" t="s">
        <v>290</v>
      </c>
      <c r="D47" s="252" t="s">
        <v>290</v>
      </c>
      <c r="E47" s="256" t="s">
        <v>290</v>
      </c>
      <c r="F47" s="251" t="s">
        <v>290</v>
      </c>
      <c r="G47" s="256" t="s">
        <v>290</v>
      </c>
      <c r="H47" s="251" t="s">
        <v>290</v>
      </c>
      <c r="I47" s="256" t="s">
        <v>290</v>
      </c>
      <c r="J47" s="251" t="s">
        <v>290</v>
      </c>
      <c r="K47" s="256" t="s">
        <v>290</v>
      </c>
      <c r="L47" s="251" t="s">
        <v>290</v>
      </c>
      <c r="M47" s="256" t="s">
        <v>290</v>
      </c>
      <c r="N47" s="251" t="s">
        <v>290</v>
      </c>
      <c r="O47" s="256" t="s">
        <v>290</v>
      </c>
      <c r="P47" s="205"/>
      <c r="Q47" s="264" t="s">
        <v>290</v>
      </c>
    </row>
    <row r="48" spans="1:17" x14ac:dyDescent="0.25">
      <c r="A48" s="39" t="s">
        <v>214</v>
      </c>
      <c r="B48" s="251" t="s">
        <v>208</v>
      </c>
      <c r="C48" s="208" t="s">
        <v>208</v>
      </c>
      <c r="D48" s="252" t="s">
        <v>208</v>
      </c>
      <c r="E48" s="256" t="s">
        <v>208</v>
      </c>
      <c r="F48" s="251" t="s">
        <v>208</v>
      </c>
      <c r="G48" s="256" t="s">
        <v>208</v>
      </c>
      <c r="H48" s="251" t="s">
        <v>208</v>
      </c>
      <c r="I48" s="256" t="s">
        <v>208</v>
      </c>
      <c r="J48" s="251" t="s">
        <v>208</v>
      </c>
      <c r="K48" s="256" t="s">
        <v>208</v>
      </c>
      <c r="L48" s="251" t="s">
        <v>208</v>
      </c>
      <c r="M48" s="256" t="s">
        <v>208</v>
      </c>
      <c r="N48" s="251" t="s">
        <v>208</v>
      </c>
      <c r="O48" s="256" t="s">
        <v>208</v>
      </c>
      <c r="P48" s="205"/>
      <c r="Q48" s="264" t="s">
        <v>208</v>
      </c>
    </row>
    <row r="49" spans="1:36" x14ac:dyDescent="0.25">
      <c r="A49" s="39" t="s" vm="19">
        <v>20</v>
      </c>
      <c r="B49" s="251" t="s">
        <v>208</v>
      </c>
      <c r="C49" s="208" t="s">
        <v>208</v>
      </c>
      <c r="D49" s="252" t="s">
        <v>208</v>
      </c>
      <c r="E49" s="256" t="s">
        <v>208</v>
      </c>
      <c r="F49" s="251" t="s">
        <v>208</v>
      </c>
      <c r="G49" s="256" t="s">
        <v>208</v>
      </c>
      <c r="H49" s="251" t="s">
        <v>208</v>
      </c>
      <c r="I49" s="256" t="s">
        <v>208</v>
      </c>
      <c r="J49" s="251" t="s">
        <v>208</v>
      </c>
      <c r="K49" s="256" t="s">
        <v>208</v>
      </c>
      <c r="L49" s="251" t="s">
        <v>208</v>
      </c>
      <c r="M49" s="256" t="s">
        <v>208</v>
      </c>
      <c r="N49" s="251" t="s">
        <v>208</v>
      </c>
      <c r="O49" s="256" t="s">
        <v>208</v>
      </c>
      <c r="P49" s="205"/>
      <c r="Q49" s="264" t="s">
        <v>208</v>
      </c>
    </row>
    <row r="50" spans="1:36" x14ac:dyDescent="0.25">
      <c r="A50" s="39" t="s" vm="20">
        <v>21</v>
      </c>
      <c r="B50" s="125" t="s">
        <v>208</v>
      </c>
      <c r="C50" s="222" t="s">
        <v>208</v>
      </c>
      <c r="D50" s="126" t="s">
        <v>208</v>
      </c>
      <c r="E50" s="260" t="s">
        <v>208</v>
      </c>
      <c r="F50" s="125" t="s">
        <v>208</v>
      </c>
      <c r="G50" s="260" t="s">
        <v>208</v>
      </c>
      <c r="H50" s="125" t="s">
        <v>208</v>
      </c>
      <c r="I50" s="260" t="s">
        <v>208</v>
      </c>
      <c r="J50" s="125" t="s">
        <v>208</v>
      </c>
      <c r="K50" s="260" t="s">
        <v>208</v>
      </c>
      <c r="L50" s="125" t="s">
        <v>208</v>
      </c>
      <c r="M50" s="260" t="s">
        <v>208</v>
      </c>
      <c r="N50" s="125" t="s">
        <v>208</v>
      </c>
      <c r="O50" s="260" t="s">
        <v>208</v>
      </c>
      <c r="Q50" s="262" t="s">
        <v>208</v>
      </c>
    </row>
    <row r="51" spans="1:36" s="86" customFormat="1" ht="15.75" thickBot="1" x14ac:dyDescent="0.3">
      <c r="A51" s="122" t="s">
        <v>101</v>
      </c>
      <c r="B51" s="128">
        <v>13</v>
      </c>
      <c r="C51" s="223" t="s">
        <v>199</v>
      </c>
      <c r="D51" s="129">
        <v>10</v>
      </c>
      <c r="E51" s="261">
        <v>33443.699999999997</v>
      </c>
      <c r="F51" s="128">
        <v>5</v>
      </c>
      <c r="G51" s="261">
        <v>0</v>
      </c>
      <c r="H51" s="128">
        <v>0</v>
      </c>
      <c r="I51" s="261">
        <v>0</v>
      </c>
      <c r="J51" s="128">
        <v>5</v>
      </c>
      <c r="K51" s="261">
        <v>0</v>
      </c>
      <c r="L51" s="128">
        <v>0</v>
      </c>
      <c r="M51" s="261">
        <v>0</v>
      </c>
      <c r="N51" s="128">
        <v>3</v>
      </c>
      <c r="O51" s="261">
        <v>0</v>
      </c>
      <c r="Q51" s="263">
        <v>5.4198847232210792</v>
      </c>
      <c r="R51"/>
    </row>
    <row r="52" spans="1:36" ht="15.75" thickTop="1" x14ac:dyDescent="0.25"/>
    <row r="53" spans="1:36" s="14" customFormat="1" x14ac:dyDescent="0.25">
      <c r="A53" s="66"/>
      <c r="B53" s="66"/>
      <c r="C53" s="66"/>
      <c r="D53" s="66"/>
      <c r="E53" s="66"/>
      <c r="F53" s="66"/>
      <c r="G53" s="66"/>
      <c r="H53" s="66"/>
      <c r="I53" s="66"/>
      <c r="J53" s="66"/>
      <c r="K53" s="66"/>
      <c r="L53" s="66"/>
      <c r="M53" s="66"/>
      <c r="N53" s="66"/>
      <c r="O53" s="66"/>
      <c r="Q53" s="66"/>
    </row>
    <row r="55" spans="1:36" ht="30" customHeight="1" x14ac:dyDescent="0.25">
      <c r="A55" s="307" t="s">
        <v>32</v>
      </c>
      <c r="B55" s="310" t="s">
        <v>45</v>
      </c>
      <c r="C55" s="311"/>
      <c r="D55" s="312" t="s">
        <v>47</v>
      </c>
      <c r="E55" s="306"/>
      <c r="F55" s="313" t="s">
        <v>51</v>
      </c>
      <c r="G55" s="314"/>
      <c r="H55" s="313" t="s">
        <v>53</v>
      </c>
      <c r="I55" s="314"/>
      <c r="J55" s="313" t="s">
        <v>105</v>
      </c>
      <c r="K55" s="314"/>
      <c r="L55" s="305" t="s">
        <v>49</v>
      </c>
      <c r="M55" s="306"/>
      <c r="N55" s="305" t="s">
        <v>184</v>
      </c>
      <c r="O55" s="306"/>
      <c r="Q55" s="221" t="s">
        <v>250</v>
      </c>
      <c r="V55" s="57" t="s">
        <v>112</v>
      </c>
      <c r="W55" s="241" t="s">
        <v>113</v>
      </c>
      <c r="Y55" s="20"/>
      <c r="AA55" s="4"/>
    </row>
    <row r="56" spans="1:36" ht="30" x14ac:dyDescent="0.25">
      <c r="A56" s="309"/>
      <c r="B56" s="127" t="s">
        <v>46</v>
      </c>
      <c r="C56" s="172" t="s">
        <v>220</v>
      </c>
      <c r="D56" s="173" t="s">
        <v>46</v>
      </c>
      <c r="E56" s="174" t="s">
        <v>220</v>
      </c>
      <c r="F56" s="175" t="s">
        <v>46</v>
      </c>
      <c r="G56" s="176" t="s">
        <v>220</v>
      </c>
      <c r="H56" s="175" t="s">
        <v>46</v>
      </c>
      <c r="I56" s="176" t="s">
        <v>220</v>
      </c>
      <c r="J56" s="175" t="s">
        <v>46</v>
      </c>
      <c r="K56" s="176" t="s">
        <v>220</v>
      </c>
      <c r="L56" s="177" t="s">
        <v>46</v>
      </c>
      <c r="M56" s="174" t="s">
        <v>220</v>
      </c>
      <c r="N56" s="177" t="s">
        <v>46</v>
      </c>
      <c r="O56" s="174" t="s">
        <v>220</v>
      </c>
      <c r="Q56" s="220" t="s">
        <v>249</v>
      </c>
      <c r="V56" s="59"/>
      <c r="W56" s="59"/>
      <c r="X56" s="21"/>
      <c r="Y56" s="21"/>
      <c r="AC56" s="243"/>
      <c r="AD56" s="243"/>
      <c r="AE56" s="300"/>
      <c r="AF56" s="300"/>
      <c r="AG56" s="243"/>
      <c r="AH56" s="243"/>
      <c r="AI56" s="243"/>
      <c r="AJ56" s="243"/>
    </row>
    <row r="57" spans="1:36" x14ac:dyDescent="0.25">
      <c r="A57" s="39" t="s">
        <v>212</v>
      </c>
      <c r="B57" s="125" t="s">
        <v>208</v>
      </c>
      <c r="C57" s="222" t="s">
        <v>208</v>
      </c>
      <c r="D57" s="126" t="s">
        <v>208</v>
      </c>
      <c r="E57" s="260" t="s">
        <v>208</v>
      </c>
      <c r="F57" s="125" t="s">
        <v>208</v>
      </c>
      <c r="G57" s="260" t="s">
        <v>208</v>
      </c>
      <c r="H57" s="125" t="s">
        <v>208</v>
      </c>
      <c r="I57" s="260" t="s">
        <v>208</v>
      </c>
      <c r="J57" s="125" t="s">
        <v>208</v>
      </c>
      <c r="K57" s="260" t="s">
        <v>208</v>
      </c>
      <c r="L57" s="125" t="s">
        <v>208</v>
      </c>
      <c r="M57" s="260" t="s">
        <v>208</v>
      </c>
      <c r="N57" s="125" t="s">
        <v>208</v>
      </c>
      <c r="O57" s="260" t="s">
        <v>208</v>
      </c>
      <c r="Q57" s="262" t="s">
        <v>208</v>
      </c>
    </row>
    <row r="58" spans="1:36" x14ac:dyDescent="0.25">
      <c r="A58" s="39" t="s" vm="1">
        <v>2</v>
      </c>
      <c r="B58" s="125" t="s">
        <v>290</v>
      </c>
      <c r="C58" s="222" t="s">
        <v>290</v>
      </c>
      <c r="D58" s="126" t="s">
        <v>290</v>
      </c>
      <c r="E58" s="260" t="s">
        <v>290</v>
      </c>
      <c r="F58" s="125" t="s">
        <v>290</v>
      </c>
      <c r="G58" s="260" t="s">
        <v>290</v>
      </c>
      <c r="H58" s="125" t="s">
        <v>290</v>
      </c>
      <c r="I58" s="260" t="s">
        <v>290</v>
      </c>
      <c r="J58" s="125" t="s">
        <v>290</v>
      </c>
      <c r="K58" s="260" t="s">
        <v>290</v>
      </c>
      <c r="L58" s="125" t="s">
        <v>290</v>
      </c>
      <c r="M58" s="260" t="s">
        <v>290</v>
      </c>
      <c r="N58" s="125" t="s">
        <v>290</v>
      </c>
      <c r="O58" s="260" t="s">
        <v>290</v>
      </c>
      <c r="Q58" s="262" t="s">
        <v>290</v>
      </c>
    </row>
    <row r="59" spans="1:36" x14ac:dyDescent="0.25">
      <c r="A59" s="39" t="s" vm="2">
        <v>3</v>
      </c>
      <c r="B59" s="125" t="s">
        <v>208</v>
      </c>
      <c r="C59" s="222" t="s">
        <v>208</v>
      </c>
      <c r="D59" s="126" t="s">
        <v>208</v>
      </c>
      <c r="E59" s="260" t="s">
        <v>208</v>
      </c>
      <c r="F59" s="125" t="s">
        <v>208</v>
      </c>
      <c r="G59" s="260" t="s">
        <v>208</v>
      </c>
      <c r="H59" s="125" t="s">
        <v>208</v>
      </c>
      <c r="I59" s="260" t="s">
        <v>208</v>
      </c>
      <c r="J59" s="125" t="s">
        <v>208</v>
      </c>
      <c r="K59" s="260" t="s">
        <v>208</v>
      </c>
      <c r="L59" s="125" t="s">
        <v>208</v>
      </c>
      <c r="M59" s="260" t="s">
        <v>208</v>
      </c>
      <c r="N59" s="125" t="s">
        <v>208</v>
      </c>
      <c r="O59" s="260" t="s">
        <v>208</v>
      </c>
      <c r="Q59" s="262" t="s">
        <v>208</v>
      </c>
    </row>
    <row r="60" spans="1:36" x14ac:dyDescent="0.25">
      <c r="A60" s="39" t="s">
        <v>282</v>
      </c>
      <c r="B60" s="125" t="s">
        <v>290</v>
      </c>
      <c r="C60" s="222" t="s">
        <v>290</v>
      </c>
      <c r="D60" s="126" t="s">
        <v>290</v>
      </c>
      <c r="E60" s="260" t="s">
        <v>290</v>
      </c>
      <c r="F60" s="125" t="s">
        <v>290</v>
      </c>
      <c r="G60" s="260" t="s">
        <v>290</v>
      </c>
      <c r="H60" s="125" t="s">
        <v>290</v>
      </c>
      <c r="I60" s="260" t="s">
        <v>290</v>
      </c>
      <c r="J60" s="125" t="s">
        <v>290</v>
      </c>
      <c r="K60" s="260" t="s">
        <v>290</v>
      </c>
      <c r="L60" s="125" t="s">
        <v>290</v>
      </c>
      <c r="M60" s="260" t="s">
        <v>290</v>
      </c>
      <c r="N60" s="125" t="s">
        <v>290</v>
      </c>
      <c r="O60" s="260" t="s">
        <v>290</v>
      </c>
      <c r="Q60" s="262" t="s">
        <v>290</v>
      </c>
    </row>
    <row r="61" spans="1:36" x14ac:dyDescent="0.25">
      <c r="A61" s="39" t="s">
        <v>207</v>
      </c>
      <c r="B61" s="125" t="s">
        <v>290</v>
      </c>
      <c r="C61" s="222" t="s">
        <v>290</v>
      </c>
      <c r="D61" s="126" t="s">
        <v>290</v>
      </c>
      <c r="E61" s="260" t="s">
        <v>290</v>
      </c>
      <c r="F61" s="125" t="s">
        <v>290</v>
      </c>
      <c r="G61" s="260" t="s">
        <v>290</v>
      </c>
      <c r="H61" s="125" t="s">
        <v>290</v>
      </c>
      <c r="I61" s="260" t="s">
        <v>290</v>
      </c>
      <c r="J61" s="125" t="s">
        <v>290</v>
      </c>
      <c r="K61" s="260" t="s">
        <v>290</v>
      </c>
      <c r="L61" s="125" t="s">
        <v>290</v>
      </c>
      <c r="M61" s="260" t="s">
        <v>290</v>
      </c>
      <c r="N61" s="125" t="s">
        <v>290</v>
      </c>
      <c r="O61" s="260" t="s">
        <v>290</v>
      </c>
      <c r="Q61" s="262" t="s">
        <v>290</v>
      </c>
    </row>
    <row r="62" spans="1:36" x14ac:dyDescent="0.25">
      <c r="A62" s="39" t="s" vm="4">
        <v>5</v>
      </c>
      <c r="B62" s="125" t="s">
        <v>290</v>
      </c>
      <c r="C62" s="222" t="s">
        <v>290</v>
      </c>
      <c r="D62" s="126" t="s">
        <v>290</v>
      </c>
      <c r="E62" s="260" t="s">
        <v>290</v>
      </c>
      <c r="F62" s="125" t="s">
        <v>290</v>
      </c>
      <c r="G62" s="260" t="s">
        <v>290</v>
      </c>
      <c r="H62" s="125" t="s">
        <v>290</v>
      </c>
      <c r="I62" s="260" t="s">
        <v>290</v>
      </c>
      <c r="J62" s="125" t="s">
        <v>290</v>
      </c>
      <c r="K62" s="260" t="s">
        <v>290</v>
      </c>
      <c r="L62" s="125" t="s">
        <v>290</v>
      </c>
      <c r="M62" s="260" t="s">
        <v>290</v>
      </c>
      <c r="N62" s="125" t="s">
        <v>290</v>
      </c>
      <c r="O62" s="260" t="s">
        <v>290</v>
      </c>
      <c r="Q62" s="262" t="s">
        <v>290</v>
      </c>
    </row>
    <row r="63" spans="1:36" x14ac:dyDescent="0.25">
      <c r="A63" s="39" t="s" vm="5">
        <v>6</v>
      </c>
      <c r="B63" s="251" t="s">
        <v>290</v>
      </c>
      <c r="C63" s="208" t="s">
        <v>290</v>
      </c>
      <c r="D63" s="252" t="s">
        <v>290</v>
      </c>
      <c r="E63" s="256" t="s">
        <v>290</v>
      </c>
      <c r="F63" s="251" t="s">
        <v>290</v>
      </c>
      <c r="G63" s="256" t="s">
        <v>290</v>
      </c>
      <c r="H63" s="251" t="s">
        <v>290</v>
      </c>
      <c r="I63" s="256" t="s">
        <v>290</v>
      </c>
      <c r="J63" s="251" t="s">
        <v>290</v>
      </c>
      <c r="K63" s="256" t="s">
        <v>290</v>
      </c>
      <c r="L63" s="251" t="s">
        <v>290</v>
      </c>
      <c r="M63" s="256" t="s">
        <v>290</v>
      </c>
      <c r="N63" s="251" t="s">
        <v>290</v>
      </c>
      <c r="O63" s="256" t="s">
        <v>290</v>
      </c>
      <c r="P63" s="205"/>
      <c r="Q63" s="264" t="s">
        <v>290</v>
      </c>
    </row>
    <row r="64" spans="1:36" x14ac:dyDescent="0.25">
      <c r="A64" s="39" t="s" vm="6">
        <v>7</v>
      </c>
      <c r="B64" s="251" t="s">
        <v>208</v>
      </c>
      <c r="C64" s="208" t="s">
        <v>208</v>
      </c>
      <c r="D64" s="252" t="s">
        <v>208</v>
      </c>
      <c r="E64" s="256" t="s">
        <v>208</v>
      </c>
      <c r="F64" s="251" t="s">
        <v>208</v>
      </c>
      <c r="G64" s="256" t="s">
        <v>208</v>
      </c>
      <c r="H64" s="251" t="s">
        <v>208</v>
      </c>
      <c r="I64" s="256" t="s">
        <v>208</v>
      </c>
      <c r="J64" s="251" t="s">
        <v>208</v>
      </c>
      <c r="K64" s="256" t="s">
        <v>208</v>
      </c>
      <c r="L64" s="251" t="s">
        <v>208</v>
      </c>
      <c r="M64" s="256" t="s">
        <v>208</v>
      </c>
      <c r="N64" s="251" t="s">
        <v>208</v>
      </c>
      <c r="O64" s="256" t="s">
        <v>208</v>
      </c>
      <c r="P64" s="205"/>
      <c r="Q64" s="264" t="s">
        <v>208</v>
      </c>
    </row>
    <row r="65" spans="1:18" x14ac:dyDescent="0.25">
      <c r="A65" s="39" t="s" vm="7">
        <v>8</v>
      </c>
      <c r="B65" s="251" t="s">
        <v>290</v>
      </c>
      <c r="C65" s="208" t="s">
        <v>290</v>
      </c>
      <c r="D65" s="252" t="s">
        <v>290</v>
      </c>
      <c r="E65" s="256" t="s">
        <v>290</v>
      </c>
      <c r="F65" s="251" t="s">
        <v>290</v>
      </c>
      <c r="G65" s="256" t="s">
        <v>290</v>
      </c>
      <c r="H65" s="251" t="s">
        <v>290</v>
      </c>
      <c r="I65" s="256" t="s">
        <v>290</v>
      </c>
      <c r="J65" s="251" t="s">
        <v>290</v>
      </c>
      <c r="K65" s="256" t="s">
        <v>290</v>
      </c>
      <c r="L65" s="251" t="s">
        <v>290</v>
      </c>
      <c r="M65" s="256" t="s">
        <v>290</v>
      </c>
      <c r="N65" s="251" t="s">
        <v>290</v>
      </c>
      <c r="O65" s="256" t="s">
        <v>290</v>
      </c>
      <c r="P65" s="205"/>
      <c r="Q65" s="264" t="s">
        <v>290</v>
      </c>
    </row>
    <row r="66" spans="1:18" x14ac:dyDescent="0.25">
      <c r="A66" s="39" t="s">
        <v>213</v>
      </c>
      <c r="B66" s="251" t="s">
        <v>290</v>
      </c>
      <c r="C66" s="208" t="s">
        <v>290</v>
      </c>
      <c r="D66" s="252" t="s">
        <v>290</v>
      </c>
      <c r="E66" s="256" t="s">
        <v>290</v>
      </c>
      <c r="F66" s="251" t="s">
        <v>290</v>
      </c>
      <c r="G66" s="256" t="s">
        <v>290</v>
      </c>
      <c r="H66" s="251" t="s">
        <v>290</v>
      </c>
      <c r="I66" s="256" t="s">
        <v>290</v>
      </c>
      <c r="J66" s="251" t="s">
        <v>290</v>
      </c>
      <c r="K66" s="256" t="s">
        <v>290</v>
      </c>
      <c r="L66" s="251" t="s">
        <v>290</v>
      </c>
      <c r="M66" s="256" t="s">
        <v>290</v>
      </c>
      <c r="N66" s="251" t="s">
        <v>290</v>
      </c>
      <c r="O66" s="256" t="s">
        <v>290</v>
      </c>
      <c r="P66" s="205"/>
      <c r="Q66" s="264" t="s">
        <v>290</v>
      </c>
    </row>
    <row r="67" spans="1:18" x14ac:dyDescent="0.25">
      <c r="A67" s="39" t="s" vm="8">
        <v>9</v>
      </c>
      <c r="B67" s="251" t="s">
        <v>208</v>
      </c>
      <c r="C67" s="208" t="s">
        <v>208</v>
      </c>
      <c r="D67" s="252" t="s">
        <v>208</v>
      </c>
      <c r="E67" s="256" t="s">
        <v>208</v>
      </c>
      <c r="F67" s="251" t="s">
        <v>208</v>
      </c>
      <c r="G67" s="256" t="s">
        <v>208</v>
      </c>
      <c r="H67" s="251" t="s">
        <v>208</v>
      </c>
      <c r="I67" s="256" t="s">
        <v>208</v>
      </c>
      <c r="J67" s="251" t="s">
        <v>208</v>
      </c>
      <c r="K67" s="256" t="s">
        <v>208</v>
      </c>
      <c r="L67" s="251" t="s">
        <v>208</v>
      </c>
      <c r="M67" s="256" t="s">
        <v>208</v>
      </c>
      <c r="N67" s="251" t="s">
        <v>208</v>
      </c>
      <c r="O67" s="256" t="s">
        <v>208</v>
      </c>
      <c r="P67" s="205"/>
      <c r="Q67" s="264" t="s">
        <v>208</v>
      </c>
    </row>
    <row r="68" spans="1:18" x14ac:dyDescent="0.25">
      <c r="A68" s="39" t="s" vm="9">
        <v>10</v>
      </c>
      <c r="B68" s="251" t="s">
        <v>208</v>
      </c>
      <c r="C68" s="208" t="s">
        <v>208</v>
      </c>
      <c r="D68" s="252" t="s">
        <v>208</v>
      </c>
      <c r="E68" s="256" t="s">
        <v>208</v>
      </c>
      <c r="F68" s="251" t="s">
        <v>208</v>
      </c>
      <c r="G68" s="256" t="s">
        <v>208</v>
      </c>
      <c r="H68" s="251" t="s">
        <v>208</v>
      </c>
      <c r="I68" s="256" t="s">
        <v>208</v>
      </c>
      <c r="J68" s="251" t="s">
        <v>208</v>
      </c>
      <c r="K68" s="256" t="s">
        <v>208</v>
      </c>
      <c r="L68" s="251" t="s">
        <v>208</v>
      </c>
      <c r="M68" s="256" t="s">
        <v>208</v>
      </c>
      <c r="N68" s="251" t="s">
        <v>208</v>
      </c>
      <c r="O68" s="256" t="s">
        <v>208</v>
      </c>
      <c r="P68" s="205"/>
      <c r="Q68" s="264" t="s">
        <v>208</v>
      </c>
    </row>
    <row r="69" spans="1:18" x14ac:dyDescent="0.25">
      <c r="A69" s="39" t="s" vm="10">
        <v>11</v>
      </c>
      <c r="B69" s="251" t="s">
        <v>290</v>
      </c>
      <c r="C69" s="208" t="s">
        <v>290</v>
      </c>
      <c r="D69" s="252" t="s">
        <v>290</v>
      </c>
      <c r="E69" s="256" t="s">
        <v>290</v>
      </c>
      <c r="F69" s="251" t="s">
        <v>290</v>
      </c>
      <c r="G69" s="256" t="s">
        <v>290</v>
      </c>
      <c r="H69" s="251" t="s">
        <v>290</v>
      </c>
      <c r="I69" s="256" t="s">
        <v>290</v>
      </c>
      <c r="J69" s="251" t="s">
        <v>290</v>
      </c>
      <c r="K69" s="256" t="s">
        <v>290</v>
      </c>
      <c r="L69" s="251" t="s">
        <v>290</v>
      </c>
      <c r="M69" s="256" t="s">
        <v>290</v>
      </c>
      <c r="N69" s="251" t="s">
        <v>290</v>
      </c>
      <c r="O69" s="256" t="s">
        <v>290</v>
      </c>
      <c r="P69" s="205"/>
      <c r="Q69" s="264" t="s">
        <v>290</v>
      </c>
    </row>
    <row r="70" spans="1:18" x14ac:dyDescent="0.25">
      <c r="A70" s="39" t="s" vm="11">
        <v>12</v>
      </c>
      <c r="B70" s="125" t="s">
        <v>290</v>
      </c>
      <c r="C70" s="222" t="s">
        <v>290</v>
      </c>
      <c r="D70" s="126" t="s">
        <v>290</v>
      </c>
      <c r="E70" s="260" t="s">
        <v>290</v>
      </c>
      <c r="F70" s="125" t="s">
        <v>290</v>
      </c>
      <c r="G70" s="260" t="s">
        <v>290</v>
      </c>
      <c r="H70" s="125" t="s">
        <v>290</v>
      </c>
      <c r="I70" s="260" t="s">
        <v>290</v>
      </c>
      <c r="J70" s="125" t="s">
        <v>290</v>
      </c>
      <c r="K70" s="260" t="s">
        <v>290</v>
      </c>
      <c r="L70" s="125" t="s">
        <v>290</v>
      </c>
      <c r="M70" s="260" t="s">
        <v>290</v>
      </c>
      <c r="N70" s="125" t="s">
        <v>290</v>
      </c>
      <c r="O70" s="260" t="s">
        <v>290</v>
      </c>
      <c r="Q70" s="262" t="s">
        <v>290</v>
      </c>
    </row>
    <row r="71" spans="1:18" x14ac:dyDescent="0.25">
      <c r="A71" s="39" t="s" vm="13">
        <v>14</v>
      </c>
      <c r="B71" s="125" t="s">
        <v>290</v>
      </c>
      <c r="C71" s="222" t="s">
        <v>290</v>
      </c>
      <c r="D71" s="126" t="s">
        <v>290</v>
      </c>
      <c r="E71" s="260" t="s">
        <v>290</v>
      </c>
      <c r="F71" s="125" t="s">
        <v>290</v>
      </c>
      <c r="G71" s="260" t="s">
        <v>290</v>
      </c>
      <c r="H71" s="125" t="s">
        <v>290</v>
      </c>
      <c r="I71" s="260" t="s">
        <v>290</v>
      </c>
      <c r="J71" s="125" t="s">
        <v>290</v>
      </c>
      <c r="K71" s="260" t="s">
        <v>290</v>
      </c>
      <c r="L71" s="125" t="s">
        <v>290</v>
      </c>
      <c r="M71" s="260" t="s">
        <v>290</v>
      </c>
      <c r="N71" s="125" t="s">
        <v>290</v>
      </c>
      <c r="O71" s="260" t="s">
        <v>290</v>
      </c>
      <c r="Q71" s="262" t="s">
        <v>290</v>
      </c>
    </row>
    <row r="72" spans="1:18" x14ac:dyDescent="0.25">
      <c r="A72" s="39" t="s" vm="14">
        <v>15</v>
      </c>
      <c r="B72" s="125" t="s">
        <v>290</v>
      </c>
      <c r="C72" s="222" t="s">
        <v>290</v>
      </c>
      <c r="D72" s="126" t="s">
        <v>290</v>
      </c>
      <c r="E72" s="260" t="s">
        <v>290</v>
      </c>
      <c r="F72" s="125" t="s">
        <v>290</v>
      </c>
      <c r="G72" s="260" t="s">
        <v>290</v>
      </c>
      <c r="H72" s="125" t="s">
        <v>290</v>
      </c>
      <c r="I72" s="260" t="s">
        <v>290</v>
      </c>
      <c r="J72" s="125" t="s">
        <v>290</v>
      </c>
      <c r="K72" s="260" t="s">
        <v>290</v>
      </c>
      <c r="L72" s="125" t="s">
        <v>290</v>
      </c>
      <c r="M72" s="260" t="s">
        <v>290</v>
      </c>
      <c r="N72" s="125" t="s">
        <v>290</v>
      </c>
      <c r="O72" s="260" t="s">
        <v>290</v>
      </c>
      <c r="Q72" s="262" t="s">
        <v>290</v>
      </c>
    </row>
    <row r="73" spans="1:18" x14ac:dyDescent="0.25">
      <c r="A73" s="39" t="s" vm="17">
        <v>18</v>
      </c>
      <c r="B73" s="125" t="s">
        <v>290</v>
      </c>
      <c r="C73" s="222" t="s">
        <v>290</v>
      </c>
      <c r="D73" s="126" t="s">
        <v>290</v>
      </c>
      <c r="E73" s="260" t="s">
        <v>290</v>
      </c>
      <c r="F73" s="125" t="s">
        <v>290</v>
      </c>
      <c r="G73" s="260" t="s">
        <v>290</v>
      </c>
      <c r="H73" s="125" t="s">
        <v>290</v>
      </c>
      <c r="I73" s="260" t="s">
        <v>290</v>
      </c>
      <c r="J73" s="125" t="s">
        <v>290</v>
      </c>
      <c r="K73" s="260" t="s">
        <v>290</v>
      </c>
      <c r="L73" s="125" t="s">
        <v>290</v>
      </c>
      <c r="M73" s="260" t="s">
        <v>290</v>
      </c>
      <c r="N73" s="125" t="s">
        <v>290</v>
      </c>
      <c r="O73" s="260" t="s">
        <v>290</v>
      </c>
      <c r="Q73" s="262" t="s">
        <v>290</v>
      </c>
    </row>
    <row r="74" spans="1:18" x14ac:dyDescent="0.25">
      <c r="A74" s="39" t="s">
        <v>214</v>
      </c>
      <c r="B74" s="125" t="s">
        <v>290</v>
      </c>
      <c r="C74" s="222" t="s">
        <v>290</v>
      </c>
      <c r="D74" s="126" t="s">
        <v>290</v>
      </c>
      <c r="E74" s="260" t="s">
        <v>290</v>
      </c>
      <c r="F74" s="125" t="s">
        <v>290</v>
      </c>
      <c r="G74" s="260" t="s">
        <v>290</v>
      </c>
      <c r="H74" s="125" t="s">
        <v>290</v>
      </c>
      <c r="I74" s="260" t="s">
        <v>290</v>
      </c>
      <c r="J74" s="125" t="s">
        <v>290</v>
      </c>
      <c r="K74" s="260" t="s">
        <v>290</v>
      </c>
      <c r="L74" s="125" t="s">
        <v>290</v>
      </c>
      <c r="M74" s="260" t="s">
        <v>290</v>
      </c>
      <c r="N74" s="125" t="s">
        <v>290</v>
      </c>
      <c r="O74" s="260" t="s">
        <v>290</v>
      </c>
      <c r="Q74" s="262" t="s">
        <v>290</v>
      </c>
    </row>
    <row r="75" spans="1:18" x14ac:dyDescent="0.25">
      <c r="A75" s="39" t="s" vm="19">
        <v>20</v>
      </c>
      <c r="B75" s="251" t="s">
        <v>290</v>
      </c>
      <c r="C75" s="208" t="s">
        <v>290</v>
      </c>
      <c r="D75" s="252" t="s">
        <v>290</v>
      </c>
      <c r="E75" s="256" t="s">
        <v>290</v>
      </c>
      <c r="F75" s="251" t="s">
        <v>290</v>
      </c>
      <c r="G75" s="256" t="s">
        <v>290</v>
      </c>
      <c r="H75" s="251" t="s">
        <v>290</v>
      </c>
      <c r="I75" s="256" t="s">
        <v>290</v>
      </c>
      <c r="J75" s="251" t="s">
        <v>290</v>
      </c>
      <c r="K75" s="256" t="s">
        <v>290</v>
      </c>
      <c r="L75" s="251" t="s">
        <v>290</v>
      </c>
      <c r="M75" s="256" t="s">
        <v>290</v>
      </c>
      <c r="N75" s="251" t="s">
        <v>290</v>
      </c>
      <c r="O75" s="256" t="s">
        <v>290</v>
      </c>
      <c r="P75" s="205"/>
      <c r="Q75" s="264" t="s">
        <v>290</v>
      </c>
    </row>
    <row r="76" spans="1:18" x14ac:dyDescent="0.25">
      <c r="A76" s="39" t="s" vm="20">
        <v>21</v>
      </c>
      <c r="B76" s="125" t="s">
        <v>290</v>
      </c>
      <c r="C76" s="222" t="s">
        <v>290</v>
      </c>
      <c r="D76" s="126" t="s">
        <v>290</v>
      </c>
      <c r="E76" s="260" t="s">
        <v>290</v>
      </c>
      <c r="F76" s="125" t="s">
        <v>290</v>
      </c>
      <c r="G76" s="260" t="s">
        <v>290</v>
      </c>
      <c r="H76" s="125" t="s">
        <v>290</v>
      </c>
      <c r="I76" s="260" t="s">
        <v>290</v>
      </c>
      <c r="J76" s="125" t="s">
        <v>290</v>
      </c>
      <c r="K76" s="260" t="s">
        <v>290</v>
      </c>
      <c r="L76" s="125" t="s">
        <v>290</v>
      </c>
      <c r="M76" s="260" t="s">
        <v>290</v>
      </c>
      <c r="N76" s="125" t="s">
        <v>290</v>
      </c>
      <c r="O76" s="260" t="s">
        <v>290</v>
      </c>
      <c r="Q76" s="262" t="s">
        <v>290</v>
      </c>
    </row>
    <row r="77" spans="1:18" s="86" customFormat="1" ht="15.75" thickBot="1" x14ac:dyDescent="0.3">
      <c r="A77" s="122" t="s">
        <v>101</v>
      </c>
      <c r="B77" s="128">
        <v>3</v>
      </c>
      <c r="C77" s="223" t="s">
        <v>199</v>
      </c>
      <c r="D77" s="129">
        <v>2</v>
      </c>
      <c r="E77" s="261">
        <v>0</v>
      </c>
      <c r="F77" s="128">
        <v>1</v>
      </c>
      <c r="G77" s="261">
        <v>0</v>
      </c>
      <c r="H77" s="128">
        <v>1</v>
      </c>
      <c r="I77" s="261">
        <v>0</v>
      </c>
      <c r="J77" s="128">
        <v>0</v>
      </c>
      <c r="K77" s="261">
        <v>0</v>
      </c>
      <c r="L77" s="128">
        <v>1</v>
      </c>
      <c r="M77" s="261">
        <v>0</v>
      </c>
      <c r="N77" s="128">
        <v>0</v>
      </c>
      <c r="O77" s="261">
        <v>0</v>
      </c>
      <c r="Q77" s="263">
        <v>65.181966322650723</v>
      </c>
      <c r="R77"/>
    </row>
    <row r="78" spans="1:18" s="86" customFormat="1" ht="15.75" thickTop="1" x14ac:dyDescent="0.25">
      <c r="A78" s="68"/>
      <c r="B78" s="68"/>
      <c r="C78" s="187"/>
      <c r="D78" s="68"/>
      <c r="E78" s="187"/>
      <c r="F78" s="68"/>
      <c r="G78" s="187"/>
      <c r="H78" s="68"/>
      <c r="I78" s="187"/>
      <c r="J78" s="68"/>
      <c r="K78" s="187"/>
      <c r="L78" s="68"/>
      <c r="M78" s="187"/>
      <c r="N78" s="68"/>
      <c r="O78" s="187"/>
      <c r="Q78" s="197"/>
    </row>
    <row r="79" spans="1:18" s="86" customFormat="1" x14ac:dyDescent="0.25">
      <c r="A79" s="68"/>
      <c r="B79" s="68"/>
      <c r="C79" s="187"/>
      <c r="D79" s="68"/>
      <c r="E79" s="187"/>
      <c r="F79" s="68"/>
      <c r="G79" s="187"/>
      <c r="H79" s="68"/>
      <c r="I79" s="187"/>
      <c r="J79" s="68"/>
      <c r="K79" s="187"/>
      <c r="L79" s="68"/>
      <c r="M79" s="187"/>
      <c r="N79" s="68"/>
      <c r="O79" s="187"/>
      <c r="Q79" s="197"/>
    </row>
    <row r="80" spans="1:18" s="86" customFormat="1" x14ac:dyDescent="0.25">
      <c r="A80" s="68"/>
      <c r="B80" s="68"/>
      <c r="C80" s="187"/>
      <c r="D80" s="68"/>
      <c r="E80" s="187"/>
      <c r="F80" s="68"/>
      <c r="G80" s="187"/>
      <c r="H80" s="68"/>
      <c r="I80" s="187"/>
      <c r="J80" s="68"/>
      <c r="K80" s="187"/>
      <c r="L80" s="68"/>
      <c r="M80" s="187"/>
      <c r="N80" s="68"/>
      <c r="O80" s="187"/>
      <c r="Q80" s="197"/>
    </row>
    <row r="81" spans="1:36" ht="30" customHeight="1" x14ac:dyDescent="0.25">
      <c r="A81" s="307" t="s">
        <v>33</v>
      </c>
      <c r="B81" s="310" t="s">
        <v>45</v>
      </c>
      <c r="C81" s="311"/>
      <c r="D81" s="312" t="s">
        <v>47</v>
      </c>
      <c r="E81" s="306"/>
      <c r="F81" s="313" t="s">
        <v>51</v>
      </c>
      <c r="G81" s="314"/>
      <c r="H81" s="313" t="s">
        <v>53</v>
      </c>
      <c r="I81" s="314"/>
      <c r="J81" s="313" t="s">
        <v>105</v>
      </c>
      <c r="K81" s="314"/>
      <c r="L81" s="305" t="s">
        <v>49</v>
      </c>
      <c r="M81" s="306"/>
      <c r="N81" s="305" t="s">
        <v>184</v>
      </c>
      <c r="O81" s="306"/>
      <c r="Q81" s="221" t="s">
        <v>250</v>
      </c>
      <c r="V81" s="57" t="s">
        <v>112</v>
      </c>
      <c r="W81" s="241" t="s">
        <v>113</v>
      </c>
      <c r="Y81" s="20"/>
      <c r="AA81" s="4"/>
    </row>
    <row r="82" spans="1:36" ht="30" x14ac:dyDescent="0.25">
      <c r="A82" s="309"/>
      <c r="B82" s="127" t="s">
        <v>46</v>
      </c>
      <c r="C82" s="172" t="s">
        <v>221</v>
      </c>
      <c r="D82" s="173" t="s">
        <v>46</v>
      </c>
      <c r="E82" s="174" t="s">
        <v>220</v>
      </c>
      <c r="F82" s="175" t="s">
        <v>46</v>
      </c>
      <c r="G82" s="176" t="s">
        <v>220</v>
      </c>
      <c r="H82" s="175" t="s">
        <v>46</v>
      </c>
      <c r="I82" s="176" t="s">
        <v>220</v>
      </c>
      <c r="J82" s="175" t="s">
        <v>46</v>
      </c>
      <c r="K82" s="176" t="s">
        <v>220</v>
      </c>
      <c r="L82" s="177" t="s">
        <v>46</v>
      </c>
      <c r="M82" s="174" t="s">
        <v>220</v>
      </c>
      <c r="N82" s="177" t="s">
        <v>46</v>
      </c>
      <c r="O82" s="174" t="s">
        <v>220</v>
      </c>
      <c r="Q82" s="220" t="s">
        <v>249</v>
      </c>
      <c r="V82" s="59"/>
      <c r="W82" s="59"/>
      <c r="X82" s="21"/>
      <c r="Y82" s="21"/>
      <c r="AC82" s="243"/>
      <c r="AD82" s="243"/>
      <c r="AE82" s="300"/>
      <c r="AF82" s="300"/>
      <c r="AG82" s="243"/>
      <c r="AH82" s="243"/>
      <c r="AI82" s="243"/>
      <c r="AJ82" s="243"/>
    </row>
    <row r="83" spans="1:36" x14ac:dyDescent="0.25">
      <c r="A83" s="39" t="s">
        <v>212</v>
      </c>
      <c r="B83" s="125">
        <v>60</v>
      </c>
      <c r="C83" s="222" t="s">
        <v>199</v>
      </c>
      <c r="D83" s="126">
        <v>53</v>
      </c>
      <c r="E83" s="260">
        <v>2978.8301886792451</v>
      </c>
      <c r="F83" s="125">
        <v>10</v>
      </c>
      <c r="G83" s="260">
        <v>0</v>
      </c>
      <c r="H83" s="125">
        <v>1</v>
      </c>
      <c r="I83" s="260">
        <v>157878</v>
      </c>
      <c r="J83" s="125">
        <v>42</v>
      </c>
      <c r="K83" s="260">
        <v>0</v>
      </c>
      <c r="L83" s="125">
        <v>0</v>
      </c>
      <c r="M83" s="260">
        <v>0</v>
      </c>
      <c r="N83" s="125">
        <v>7</v>
      </c>
      <c r="O83" s="260">
        <v>0</v>
      </c>
      <c r="Q83" s="262">
        <v>77.996529154452631</v>
      </c>
    </row>
    <row r="84" spans="1:36" x14ac:dyDescent="0.25">
      <c r="A84" s="39" t="s" vm="1">
        <v>2</v>
      </c>
      <c r="B84" s="125" t="s">
        <v>290</v>
      </c>
      <c r="C84" s="222" t="s">
        <v>290</v>
      </c>
      <c r="D84" s="126" t="s">
        <v>290</v>
      </c>
      <c r="E84" s="260" t="s">
        <v>290</v>
      </c>
      <c r="F84" s="125" t="s">
        <v>290</v>
      </c>
      <c r="G84" s="260" t="s">
        <v>290</v>
      </c>
      <c r="H84" s="125" t="s">
        <v>290</v>
      </c>
      <c r="I84" s="260" t="s">
        <v>290</v>
      </c>
      <c r="J84" s="125" t="s">
        <v>290</v>
      </c>
      <c r="K84" s="260" t="s">
        <v>290</v>
      </c>
      <c r="L84" s="125" t="s">
        <v>290</v>
      </c>
      <c r="M84" s="260" t="s">
        <v>290</v>
      </c>
      <c r="N84" s="125" t="s">
        <v>290</v>
      </c>
      <c r="O84" s="260" t="s">
        <v>290</v>
      </c>
      <c r="Q84" s="262" t="s">
        <v>290</v>
      </c>
    </row>
    <row r="85" spans="1:36" x14ac:dyDescent="0.25">
      <c r="A85" s="39" t="s" vm="2">
        <v>3</v>
      </c>
      <c r="B85" s="125">
        <v>0</v>
      </c>
      <c r="C85" s="222" t="s">
        <v>199</v>
      </c>
      <c r="D85" s="126">
        <v>0</v>
      </c>
      <c r="E85" s="260">
        <v>0</v>
      </c>
      <c r="F85" s="125">
        <v>0</v>
      </c>
      <c r="G85" s="260">
        <v>0</v>
      </c>
      <c r="H85" s="125">
        <v>0</v>
      </c>
      <c r="I85" s="260">
        <v>0</v>
      </c>
      <c r="J85" s="125">
        <v>0</v>
      </c>
      <c r="K85" s="260">
        <v>0</v>
      </c>
      <c r="L85" s="125">
        <v>0</v>
      </c>
      <c r="M85" s="260">
        <v>0</v>
      </c>
      <c r="N85" s="125">
        <v>0</v>
      </c>
      <c r="O85" s="260">
        <v>0</v>
      </c>
      <c r="Q85" s="262">
        <v>0</v>
      </c>
    </row>
    <row r="86" spans="1:36" x14ac:dyDescent="0.25">
      <c r="A86" s="39" t="s">
        <v>282</v>
      </c>
      <c r="B86" s="125" t="s">
        <v>208</v>
      </c>
      <c r="C86" s="222" t="s">
        <v>208</v>
      </c>
      <c r="D86" s="126" t="s">
        <v>208</v>
      </c>
      <c r="E86" s="260" t="s">
        <v>208</v>
      </c>
      <c r="F86" s="125" t="s">
        <v>208</v>
      </c>
      <c r="G86" s="260" t="s">
        <v>208</v>
      </c>
      <c r="H86" s="125" t="s">
        <v>208</v>
      </c>
      <c r="I86" s="260" t="s">
        <v>208</v>
      </c>
      <c r="J86" s="125" t="s">
        <v>208</v>
      </c>
      <c r="K86" s="260" t="s">
        <v>208</v>
      </c>
      <c r="L86" s="125" t="s">
        <v>208</v>
      </c>
      <c r="M86" s="260" t="s">
        <v>208</v>
      </c>
      <c r="N86" s="125" t="s">
        <v>208</v>
      </c>
      <c r="O86" s="260" t="s">
        <v>208</v>
      </c>
      <c r="Q86" s="262" t="s">
        <v>208</v>
      </c>
    </row>
    <row r="87" spans="1:36" x14ac:dyDescent="0.25">
      <c r="A87" s="39" t="s">
        <v>207</v>
      </c>
      <c r="B87" s="125" t="s">
        <v>290</v>
      </c>
      <c r="C87" s="222" t="s">
        <v>290</v>
      </c>
      <c r="D87" s="126" t="s">
        <v>290</v>
      </c>
      <c r="E87" s="260" t="s">
        <v>290</v>
      </c>
      <c r="F87" s="125" t="s">
        <v>290</v>
      </c>
      <c r="G87" s="260" t="s">
        <v>290</v>
      </c>
      <c r="H87" s="125" t="s">
        <v>290</v>
      </c>
      <c r="I87" s="260" t="s">
        <v>290</v>
      </c>
      <c r="J87" s="125" t="s">
        <v>290</v>
      </c>
      <c r="K87" s="260" t="s">
        <v>290</v>
      </c>
      <c r="L87" s="125" t="s">
        <v>290</v>
      </c>
      <c r="M87" s="260" t="s">
        <v>290</v>
      </c>
      <c r="N87" s="125" t="s">
        <v>290</v>
      </c>
      <c r="O87" s="260" t="s">
        <v>290</v>
      </c>
      <c r="Q87" s="262" t="s">
        <v>290</v>
      </c>
    </row>
    <row r="88" spans="1:36" x14ac:dyDescent="0.25">
      <c r="A88" s="39" t="s" vm="4">
        <v>5</v>
      </c>
      <c r="B88" s="125">
        <v>0</v>
      </c>
      <c r="C88" s="222" t="s">
        <v>199</v>
      </c>
      <c r="D88" s="126">
        <v>0</v>
      </c>
      <c r="E88" s="260">
        <v>0</v>
      </c>
      <c r="F88" s="125">
        <v>0</v>
      </c>
      <c r="G88" s="260">
        <v>0</v>
      </c>
      <c r="H88" s="125">
        <v>0</v>
      </c>
      <c r="I88" s="260">
        <v>0</v>
      </c>
      <c r="J88" s="125">
        <v>0</v>
      </c>
      <c r="K88" s="260">
        <v>0</v>
      </c>
      <c r="L88" s="125">
        <v>0</v>
      </c>
      <c r="M88" s="260">
        <v>0</v>
      </c>
      <c r="N88" s="125">
        <v>0</v>
      </c>
      <c r="O88" s="260">
        <v>0</v>
      </c>
      <c r="Q88" s="262">
        <v>0</v>
      </c>
    </row>
    <row r="89" spans="1:36" x14ac:dyDescent="0.25">
      <c r="A89" s="39" t="s" vm="5">
        <v>6</v>
      </c>
      <c r="B89" s="125" t="s">
        <v>290</v>
      </c>
      <c r="C89" s="222" t="s">
        <v>290</v>
      </c>
      <c r="D89" s="126" t="s">
        <v>290</v>
      </c>
      <c r="E89" s="260" t="s">
        <v>290</v>
      </c>
      <c r="F89" s="125" t="s">
        <v>290</v>
      </c>
      <c r="G89" s="260" t="s">
        <v>290</v>
      </c>
      <c r="H89" s="125" t="s">
        <v>290</v>
      </c>
      <c r="I89" s="260" t="s">
        <v>290</v>
      </c>
      <c r="J89" s="125" t="s">
        <v>290</v>
      </c>
      <c r="K89" s="260" t="s">
        <v>290</v>
      </c>
      <c r="L89" s="125" t="s">
        <v>290</v>
      </c>
      <c r="M89" s="260" t="s">
        <v>290</v>
      </c>
      <c r="N89" s="125" t="s">
        <v>290</v>
      </c>
      <c r="O89" s="260" t="s">
        <v>290</v>
      </c>
      <c r="Q89" s="262" t="s">
        <v>290</v>
      </c>
    </row>
    <row r="90" spans="1:36" x14ac:dyDescent="0.25">
      <c r="A90" s="39" t="s" vm="6">
        <v>7</v>
      </c>
      <c r="B90" s="125">
        <v>31</v>
      </c>
      <c r="C90" s="222" t="s">
        <v>199</v>
      </c>
      <c r="D90" s="126">
        <v>29</v>
      </c>
      <c r="E90" s="260">
        <v>3819.9655172413795</v>
      </c>
      <c r="F90" s="125">
        <v>12</v>
      </c>
      <c r="G90" s="260">
        <v>0</v>
      </c>
      <c r="H90" s="125">
        <v>13</v>
      </c>
      <c r="I90" s="260">
        <v>6675.3076923076924</v>
      </c>
      <c r="J90" s="125">
        <v>4</v>
      </c>
      <c r="K90" s="260">
        <v>6000</v>
      </c>
      <c r="L90" s="125">
        <v>2</v>
      </c>
      <c r="M90" s="260">
        <v>0</v>
      </c>
      <c r="N90" s="125">
        <v>0</v>
      </c>
      <c r="O90" s="260">
        <v>0</v>
      </c>
      <c r="Q90" s="262">
        <v>39.396596642393284</v>
      </c>
    </row>
    <row r="91" spans="1:36" x14ac:dyDescent="0.25">
      <c r="A91" s="39" t="s" vm="7">
        <v>8</v>
      </c>
      <c r="B91" s="125" t="s">
        <v>290</v>
      </c>
      <c r="C91" s="222" t="s">
        <v>290</v>
      </c>
      <c r="D91" s="126" t="s">
        <v>290</v>
      </c>
      <c r="E91" s="260" t="s">
        <v>290</v>
      </c>
      <c r="F91" s="125" t="s">
        <v>290</v>
      </c>
      <c r="G91" s="260" t="s">
        <v>290</v>
      </c>
      <c r="H91" s="125" t="s">
        <v>290</v>
      </c>
      <c r="I91" s="260" t="s">
        <v>290</v>
      </c>
      <c r="J91" s="125" t="s">
        <v>290</v>
      </c>
      <c r="K91" s="260" t="s">
        <v>290</v>
      </c>
      <c r="L91" s="125" t="s">
        <v>290</v>
      </c>
      <c r="M91" s="260" t="s">
        <v>290</v>
      </c>
      <c r="N91" s="125" t="s">
        <v>290</v>
      </c>
      <c r="O91" s="260" t="s">
        <v>290</v>
      </c>
      <c r="Q91" s="262" t="s">
        <v>290</v>
      </c>
    </row>
    <row r="92" spans="1:36" x14ac:dyDescent="0.25">
      <c r="A92" s="39" t="s">
        <v>213</v>
      </c>
      <c r="B92" s="125" t="s">
        <v>208</v>
      </c>
      <c r="C92" s="222" t="s">
        <v>208</v>
      </c>
      <c r="D92" s="126" t="s">
        <v>208</v>
      </c>
      <c r="E92" s="260" t="s">
        <v>208</v>
      </c>
      <c r="F92" s="125" t="s">
        <v>208</v>
      </c>
      <c r="G92" s="260" t="s">
        <v>208</v>
      </c>
      <c r="H92" s="125" t="s">
        <v>208</v>
      </c>
      <c r="I92" s="260" t="s">
        <v>208</v>
      </c>
      <c r="J92" s="125" t="s">
        <v>208</v>
      </c>
      <c r="K92" s="260" t="s">
        <v>208</v>
      </c>
      <c r="L92" s="125" t="s">
        <v>208</v>
      </c>
      <c r="M92" s="260" t="s">
        <v>208</v>
      </c>
      <c r="N92" s="125" t="s">
        <v>208</v>
      </c>
      <c r="O92" s="260" t="s">
        <v>208</v>
      </c>
      <c r="Q92" s="262" t="s">
        <v>208</v>
      </c>
    </row>
    <row r="93" spans="1:36" x14ac:dyDescent="0.25">
      <c r="A93" s="39" t="s" vm="8">
        <v>9</v>
      </c>
      <c r="B93" s="125">
        <v>11</v>
      </c>
      <c r="C93" s="222" t="s">
        <v>199</v>
      </c>
      <c r="D93" s="126">
        <v>10</v>
      </c>
      <c r="E93" s="260">
        <v>0</v>
      </c>
      <c r="F93" s="125">
        <v>5</v>
      </c>
      <c r="G93" s="260">
        <v>0</v>
      </c>
      <c r="H93" s="125">
        <v>1</v>
      </c>
      <c r="I93" s="260">
        <v>0</v>
      </c>
      <c r="J93" s="125">
        <v>4</v>
      </c>
      <c r="K93" s="260">
        <v>0</v>
      </c>
      <c r="L93" s="125">
        <v>1</v>
      </c>
      <c r="M93" s="260">
        <v>0</v>
      </c>
      <c r="N93" s="125">
        <v>0</v>
      </c>
      <c r="O93" s="260">
        <v>0</v>
      </c>
      <c r="Q93" s="262">
        <v>13.114206858730187</v>
      </c>
    </row>
    <row r="94" spans="1:36" x14ac:dyDescent="0.25">
      <c r="A94" s="39" t="s" vm="9">
        <v>10</v>
      </c>
      <c r="B94" s="125">
        <v>22</v>
      </c>
      <c r="C94" s="222" t="s">
        <v>199</v>
      </c>
      <c r="D94" s="126">
        <v>16</v>
      </c>
      <c r="E94" s="260">
        <v>69562.5</v>
      </c>
      <c r="F94" s="125">
        <v>2</v>
      </c>
      <c r="G94" s="260">
        <v>0</v>
      </c>
      <c r="H94" s="125">
        <v>2</v>
      </c>
      <c r="I94" s="260">
        <v>0</v>
      </c>
      <c r="J94" s="125">
        <v>12</v>
      </c>
      <c r="K94" s="260">
        <v>92750</v>
      </c>
      <c r="L94" s="125">
        <v>1</v>
      </c>
      <c r="M94" s="260">
        <v>0</v>
      </c>
      <c r="N94" s="125">
        <v>5</v>
      </c>
      <c r="O94" s="260">
        <v>0</v>
      </c>
      <c r="Q94" s="262">
        <v>44.614791831437202</v>
      </c>
    </row>
    <row r="95" spans="1:36" x14ac:dyDescent="0.25">
      <c r="A95" s="39" t="s" vm="10">
        <v>11</v>
      </c>
      <c r="B95" s="125" t="s">
        <v>290</v>
      </c>
      <c r="C95" s="222" t="s">
        <v>290</v>
      </c>
      <c r="D95" s="126" t="s">
        <v>290</v>
      </c>
      <c r="E95" s="260" t="s">
        <v>290</v>
      </c>
      <c r="F95" s="125" t="s">
        <v>290</v>
      </c>
      <c r="G95" s="260" t="s">
        <v>290</v>
      </c>
      <c r="H95" s="125" t="s">
        <v>290</v>
      </c>
      <c r="I95" s="260" t="s">
        <v>290</v>
      </c>
      <c r="J95" s="125" t="s">
        <v>290</v>
      </c>
      <c r="K95" s="260" t="s">
        <v>290</v>
      </c>
      <c r="L95" s="125" t="s">
        <v>290</v>
      </c>
      <c r="M95" s="260" t="s">
        <v>290</v>
      </c>
      <c r="N95" s="125" t="s">
        <v>290</v>
      </c>
      <c r="O95" s="260" t="s">
        <v>290</v>
      </c>
      <c r="Q95" s="262" t="s">
        <v>290</v>
      </c>
    </row>
    <row r="96" spans="1:36" x14ac:dyDescent="0.25">
      <c r="A96" s="39" t="s" vm="11">
        <v>12</v>
      </c>
      <c r="B96" s="125">
        <v>21</v>
      </c>
      <c r="C96" s="222" t="s">
        <v>199</v>
      </c>
      <c r="D96" s="126">
        <v>19</v>
      </c>
      <c r="E96" s="260">
        <v>0</v>
      </c>
      <c r="F96" s="125">
        <v>12</v>
      </c>
      <c r="G96" s="260">
        <v>0</v>
      </c>
      <c r="H96" s="125">
        <v>4</v>
      </c>
      <c r="I96" s="260">
        <v>0</v>
      </c>
      <c r="J96" s="125">
        <v>3</v>
      </c>
      <c r="K96" s="260">
        <v>0</v>
      </c>
      <c r="L96" s="125">
        <v>1</v>
      </c>
      <c r="M96" s="260">
        <v>0</v>
      </c>
      <c r="N96" s="125">
        <v>1</v>
      </c>
      <c r="O96" s="260">
        <v>0</v>
      </c>
      <c r="Q96" s="262">
        <v>26.182416637055599</v>
      </c>
    </row>
    <row r="97" spans="1:36" x14ac:dyDescent="0.25">
      <c r="A97" s="39" t="s" vm="13">
        <v>14</v>
      </c>
      <c r="B97" s="125" t="s">
        <v>290</v>
      </c>
      <c r="C97" s="222" t="s">
        <v>290</v>
      </c>
      <c r="D97" s="126" t="s">
        <v>290</v>
      </c>
      <c r="E97" s="260" t="s">
        <v>290</v>
      </c>
      <c r="F97" s="125" t="s">
        <v>290</v>
      </c>
      <c r="G97" s="260" t="s">
        <v>290</v>
      </c>
      <c r="H97" s="125" t="s">
        <v>290</v>
      </c>
      <c r="I97" s="260" t="s">
        <v>290</v>
      </c>
      <c r="J97" s="125" t="s">
        <v>290</v>
      </c>
      <c r="K97" s="260" t="s">
        <v>290</v>
      </c>
      <c r="L97" s="125" t="s">
        <v>290</v>
      </c>
      <c r="M97" s="260" t="s">
        <v>290</v>
      </c>
      <c r="N97" s="125" t="s">
        <v>290</v>
      </c>
      <c r="O97" s="260" t="s">
        <v>290</v>
      </c>
      <c r="Q97" s="262" t="s">
        <v>290</v>
      </c>
    </row>
    <row r="98" spans="1:36" x14ac:dyDescent="0.25">
      <c r="A98" s="39" t="s" vm="14">
        <v>15</v>
      </c>
      <c r="B98" s="125" t="s">
        <v>290</v>
      </c>
      <c r="C98" s="222" t="s">
        <v>290</v>
      </c>
      <c r="D98" s="126" t="s">
        <v>290</v>
      </c>
      <c r="E98" s="260" t="s">
        <v>290</v>
      </c>
      <c r="F98" s="125" t="s">
        <v>290</v>
      </c>
      <c r="G98" s="260" t="s">
        <v>290</v>
      </c>
      <c r="H98" s="125" t="s">
        <v>290</v>
      </c>
      <c r="I98" s="260" t="s">
        <v>290</v>
      </c>
      <c r="J98" s="125" t="s">
        <v>290</v>
      </c>
      <c r="K98" s="260" t="s">
        <v>290</v>
      </c>
      <c r="L98" s="125" t="s">
        <v>290</v>
      </c>
      <c r="M98" s="260" t="s">
        <v>290</v>
      </c>
      <c r="N98" s="125" t="s">
        <v>290</v>
      </c>
      <c r="O98" s="260" t="s">
        <v>290</v>
      </c>
      <c r="Q98" s="262" t="s">
        <v>290</v>
      </c>
    </row>
    <row r="99" spans="1:36" x14ac:dyDescent="0.25">
      <c r="A99" s="39" t="s" vm="17">
        <v>18</v>
      </c>
      <c r="B99" s="125" t="s">
        <v>290</v>
      </c>
      <c r="C99" s="222" t="s">
        <v>290</v>
      </c>
      <c r="D99" s="126" t="s">
        <v>290</v>
      </c>
      <c r="E99" s="260" t="s">
        <v>290</v>
      </c>
      <c r="F99" s="125" t="s">
        <v>290</v>
      </c>
      <c r="G99" s="260" t="s">
        <v>290</v>
      </c>
      <c r="H99" s="125" t="s">
        <v>290</v>
      </c>
      <c r="I99" s="260" t="s">
        <v>290</v>
      </c>
      <c r="J99" s="125" t="s">
        <v>290</v>
      </c>
      <c r="K99" s="260" t="s">
        <v>290</v>
      </c>
      <c r="L99" s="125" t="s">
        <v>290</v>
      </c>
      <c r="M99" s="260" t="s">
        <v>290</v>
      </c>
      <c r="N99" s="125" t="s">
        <v>290</v>
      </c>
      <c r="O99" s="260" t="s">
        <v>290</v>
      </c>
      <c r="Q99" s="262" t="s">
        <v>290</v>
      </c>
    </row>
    <row r="100" spans="1:36" x14ac:dyDescent="0.25">
      <c r="A100" s="39" t="s">
        <v>214</v>
      </c>
      <c r="B100" s="125">
        <v>15</v>
      </c>
      <c r="C100" s="222" t="s">
        <v>199</v>
      </c>
      <c r="D100" s="126">
        <v>13</v>
      </c>
      <c r="E100" s="260">
        <v>13957.384615384615</v>
      </c>
      <c r="F100" s="125">
        <v>3</v>
      </c>
      <c r="G100" s="260">
        <v>0</v>
      </c>
      <c r="H100" s="125">
        <v>1</v>
      </c>
      <c r="I100" s="260">
        <v>0</v>
      </c>
      <c r="J100" s="125">
        <v>9</v>
      </c>
      <c r="K100" s="260">
        <v>20160.666666666668</v>
      </c>
      <c r="L100" s="125">
        <v>1</v>
      </c>
      <c r="M100" s="260">
        <v>0</v>
      </c>
      <c r="N100" s="125">
        <v>1</v>
      </c>
      <c r="O100" s="260">
        <v>0</v>
      </c>
      <c r="Q100" s="262">
        <v>138.76682547758915</v>
      </c>
    </row>
    <row r="101" spans="1:36" x14ac:dyDescent="0.25">
      <c r="A101" s="39" t="s" vm="19">
        <v>20</v>
      </c>
      <c r="B101" s="125" t="s">
        <v>208</v>
      </c>
      <c r="C101" s="222" t="s">
        <v>208</v>
      </c>
      <c r="D101" s="126" t="s">
        <v>208</v>
      </c>
      <c r="E101" s="260" t="s">
        <v>208</v>
      </c>
      <c r="F101" s="125" t="s">
        <v>208</v>
      </c>
      <c r="G101" s="260" t="s">
        <v>208</v>
      </c>
      <c r="H101" s="125" t="s">
        <v>208</v>
      </c>
      <c r="I101" s="260" t="s">
        <v>208</v>
      </c>
      <c r="J101" s="125" t="s">
        <v>208</v>
      </c>
      <c r="K101" s="260" t="s">
        <v>208</v>
      </c>
      <c r="L101" s="125" t="s">
        <v>208</v>
      </c>
      <c r="M101" s="260" t="s">
        <v>208</v>
      </c>
      <c r="N101" s="125" t="s">
        <v>208</v>
      </c>
      <c r="O101" s="260" t="s">
        <v>208</v>
      </c>
      <c r="Q101" s="262" t="s">
        <v>208</v>
      </c>
    </row>
    <row r="102" spans="1:36" x14ac:dyDescent="0.25">
      <c r="A102" s="39" t="s" vm="20">
        <v>21</v>
      </c>
      <c r="B102" s="125">
        <v>0</v>
      </c>
      <c r="C102" s="222" t="s">
        <v>199</v>
      </c>
      <c r="D102" s="126">
        <v>0</v>
      </c>
      <c r="E102" s="260">
        <v>0</v>
      </c>
      <c r="F102" s="125">
        <v>0</v>
      </c>
      <c r="G102" s="260">
        <v>0</v>
      </c>
      <c r="H102" s="125">
        <v>0</v>
      </c>
      <c r="I102" s="260">
        <v>0</v>
      </c>
      <c r="J102" s="125">
        <v>0</v>
      </c>
      <c r="K102" s="260">
        <v>0</v>
      </c>
      <c r="L102" s="125">
        <v>0</v>
      </c>
      <c r="M102" s="260">
        <v>0</v>
      </c>
      <c r="N102" s="125">
        <v>0</v>
      </c>
      <c r="O102" s="260">
        <v>0</v>
      </c>
      <c r="Q102" s="262">
        <v>0</v>
      </c>
    </row>
    <row r="103" spans="1:36" s="86" customFormat="1" ht="15.75" thickBot="1" x14ac:dyDescent="0.3">
      <c r="A103" s="122" t="s">
        <v>101</v>
      </c>
      <c r="B103" s="128">
        <v>167</v>
      </c>
      <c r="C103" s="223" t="s">
        <v>199</v>
      </c>
      <c r="D103" s="129">
        <v>145</v>
      </c>
      <c r="E103" s="261">
        <v>10780.020689655172</v>
      </c>
      <c r="F103" s="128">
        <v>45</v>
      </c>
      <c r="G103" s="261">
        <v>0</v>
      </c>
      <c r="H103" s="128">
        <v>23</v>
      </c>
      <c r="I103" s="261">
        <v>10637.260869565218</v>
      </c>
      <c r="J103" s="128">
        <v>77</v>
      </c>
      <c r="K103" s="261">
        <v>17122.675324675325</v>
      </c>
      <c r="L103" s="128">
        <v>6</v>
      </c>
      <c r="M103" s="261">
        <v>0</v>
      </c>
      <c r="N103" s="128">
        <v>16</v>
      </c>
      <c r="O103" s="261">
        <v>0</v>
      </c>
      <c r="Q103" s="263">
        <v>36.089419641072354</v>
      </c>
      <c r="R103"/>
    </row>
    <row r="104" spans="1:36" ht="15.75" thickTop="1" x14ac:dyDescent="0.25">
      <c r="A104" s="226" t="s">
        <v>217</v>
      </c>
    </row>
    <row r="107" spans="1:36" ht="30" customHeight="1" x14ac:dyDescent="0.25">
      <c r="A107" s="307" t="s">
        <v>34</v>
      </c>
      <c r="B107" s="310" t="s">
        <v>45</v>
      </c>
      <c r="C107" s="311"/>
      <c r="D107" s="312" t="s">
        <v>47</v>
      </c>
      <c r="E107" s="306"/>
      <c r="F107" s="313" t="s">
        <v>51</v>
      </c>
      <c r="G107" s="314"/>
      <c r="H107" s="313" t="s">
        <v>53</v>
      </c>
      <c r="I107" s="314"/>
      <c r="J107" s="313" t="s">
        <v>105</v>
      </c>
      <c r="K107" s="314"/>
      <c r="L107" s="305" t="s">
        <v>49</v>
      </c>
      <c r="M107" s="306"/>
      <c r="N107" s="305" t="s">
        <v>184</v>
      </c>
      <c r="O107" s="306"/>
      <c r="Q107" s="221" t="s">
        <v>250</v>
      </c>
      <c r="V107" s="57" t="s">
        <v>112</v>
      </c>
      <c r="W107" s="241" t="s">
        <v>113</v>
      </c>
      <c r="Y107" s="20"/>
      <c r="AA107" s="4"/>
    </row>
    <row r="108" spans="1:36" ht="30" x14ac:dyDescent="0.25">
      <c r="A108" s="309"/>
      <c r="B108" s="127" t="s">
        <v>46</v>
      </c>
      <c r="C108" s="172" t="s">
        <v>220</v>
      </c>
      <c r="D108" s="173" t="s">
        <v>46</v>
      </c>
      <c r="E108" s="174" t="s">
        <v>220</v>
      </c>
      <c r="F108" s="175" t="s">
        <v>46</v>
      </c>
      <c r="G108" s="176" t="s">
        <v>220</v>
      </c>
      <c r="H108" s="175" t="s">
        <v>46</v>
      </c>
      <c r="I108" s="176" t="s">
        <v>220</v>
      </c>
      <c r="J108" s="175" t="s">
        <v>46</v>
      </c>
      <c r="K108" s="176" t="s">
        <v>220</v>
      </c>
      <c r="L108" s="177" t="s">
        <v>46</v>
      </c>
      <c r="M108" s="174" t="s">
        <v>220</v>
      </c>
      <c r="N108" s="177" t="s">
        <v>46</v>
      </c>
      <c r="O108" s="174" t="s">
        <v>220</v>
      </c>
      <c r="Q108" s="220" t="s">
        <v>249</v>
      </c>
      <c r="V108" s="59"/>
      <c r="W108" s="59"/>
      <c r="X108" s="21"/>
      <c r="Y108" s="21"/>
      <c r="AC108" s="243"/>
      <c r="AD108" s="243"/>
      <c r="AE108" s="300"/>
      <c r="AF108" s="300"/>
      <c r="AG108" s="243"/>
      <c r="AH108" s="243"/>
      <c r="AI108" s="243"/>
      <c r="AJ108" s="243"/>
    </row>
    <row r="109" spans="1:36" x14ac:dyDescent="0.25">
      <c r="A109" s="39" t="s">
        <v>212</v>
      </c>
      <c r="B109" s="125" t="s">
        <v>208</v>
      </c>
      <c r="C109" s="222" t="s">
        <v>208</v>
      </c>
      <c r="D109" s="126" t="s">
        <v>208</v>
      </c>
      <c r="E109" s="224" t="s">
        <v>208</v>
      </c>
      <c r="F109" s="125" t="s">
        <v>208</v>
      </c>
      <c r="G109" s="224" t="s">
        <v>208</v>
      </c>
      <c r="H109" s="125" t="s">
        <v>208</v>
      </c>
      <c r="I109" s="224" t="s">
        <v>208</v>
      </c>
      <c r="J109" s="125" t="s">
        <v>208</v>
      </c>
      <c r="K109" s="224" t="s">
        <v>208</v>
      </c>
      <c r="L109" s="125" t="s">
        <v>208</v>
      </c>
      <c r="M109" s="224" t="s">
        <v>208</v>
      </c>
      <c r="N109" s="125" t="s">
        <v>208</v>
      </c>
      <c r="O109" s="224" t="s">
        <v>208</v>
      </c>
      <c r="Q109" s="262" t="s">
        <v>208</v>
      </c>
    </row>
    <row r="110" spans="1:36" x14ac:dyDescent="0.25">
      <c r="A110" s="39" t="s" vm="1">
        <v>2</v>
      </c>
      <c r="B110" s="125" t="s">
        <v>290</v>
      </c>
      <c r="C110" s="222" t="s">
        <v>290</v>
      </c>
      <c r="D110" s="126" t="s">
        <v>290</v>
      </c>
      <c r="E110" s="224" t="s">
        <v>290</v>
      </c>
      <c r="F110" s="125" t="s">
        <v>290</v>
      </c>
      <c r="G110" s="224" t="s">
        <v>290</v>
      </c>
      <c r="H110" s="125" t="s">
        <v>290</v>
      </c>
      <c r="I110" s="224" t="s">
        <v>290</v>
      </c>
      <c r="J110" s="125" t="s">
        <v>290</v>
      </c>
      <c r="K110" s="224" t="s">
        <v>290</v>
      </c>
      <c r="L110" s="125" t="s">
        <v>290</v>
      </c>
      <c r="M110" s="224" t="s">
        <v>290</v>
      </c>
      <c r="N110" s="125" t="s">
        <v>290</v>
      </c>
      <c r="O110" s="224" t="s">
        <v>290</v>
      </c>
      <c r="Q110" s="262" t="s">
        <v>290</v>
      </c>
    </row>
    <row r="111" spans="1:36" x14ac:dyDescent="0.25">
      <c r="A111" s="39" t="s" vm="2">
        <v>3</v>
      </c>
      <c r="B111" s="125" t="s">
        <v>290</v>
      </c>
      <c r="C111" s="222" t="s">
        <v>290</v>
      </c>
      <c r="D111" s="126" t="s">
        <v>290</v>
      </c>
      <c r="E111" s="224" t="s">
        <v>290</v>
      </c>
      <c r="F111" s="125" t="s">
        <v>290</v>
      </c>
      <c r="G111" s="224" t="s">
        <v>290</v>
      </c>
      <c r="H111" s="125" t="s">
        <v>290</v>
      </c>
      <c r="I111" s="224" t="s">
        <v>290</v>
      </c>
      <c r="J111" s="125" t="s">
        <v>290</v>
      </c>
      <c r="K111" s="224" t="s">
        <v>290</v>
      </c>
      <c r="L111" s="125" t="s">
        <v>290</v>
      </c>
      <c r="M111" s="224" t="s">
        <v>290</v>
      </c>
      <c r="N111" s="125" t="s">
        <v>290</v>
      </c>
      <c r="O111" s="224" t="s">
        <v>290</v>
      </c>
      <c r="Q111" s="262" t="s">
        <v>290</v>
      </c>
    </row>
    <row r="112" spans="1:36" x14ac:dyDescent="0.25">
      <c r="A112" s="39" t="s">
        <v>282</v>
      </c>
      <c r="B112" s="125" t="s">
        <v>290</v>
      </c>
      <c r="C112" s="222" t="s">
        <v>290</v>
      </c>
      <c r="D112" s="126" t="s">
        <v>290</v>
      </c>
      <c r="E112" s="224" t="s">
        <v>290</v>
      </c>
      <c r="F112" s="125" t="s">
        <v>290</v>
      </c>
      <c r="G112" s="224" t="s">
        <v>290</v>
      </c>
      <c r="H112" s="125" t="s">
        <v>290</v>
      </c>
      <c r="I112" s="224" t="s">
        <v>290</v>
      </c>
      <c r="J112" s="125" t="s">
        <v>290</v>
      </c>
      <c r="K112" s="224" t="s">
        <v>290</v>
      </c>
      <c r="L112" s="125" t="s">
        <v>290</v>
      </c>
      <c r="M112" s="224" t="s">
        <v>290</v>
      </c>
      <c r="N112" s="125" t="s">
        <v>290</v>
      </c>
      <c r="O112" s="224" t="s">
        <v>290</v>
      </c>
      <c r="Q112" s="262" t="s">
        <v>290</v>
      </c>
    </row>
    <row r="113" spans="1:17" x14ac:dyDescent="0.25">
      <c r="A113" s="39" t="s">
        <v>207</v>
      </c>
      <c r="B113" s="125" t="s">
        <v>290</v>
      </c>
      <c r="C113" s="222" t="s">
        <v>290</v>
      </c>
      <c r="D113" s="126" t="s">
        <v>290</v>
      </c>
      <c r="E113" s="224" t="s">
        <v>290</v>
      </c>
      <c r="F113" s="125" t="s">
        <v>290</v>
      </c>
      <c r="G113" s="224" t="s">
        <v>290</v>
      </c>
      <c r="H113" s="125" t="s">
        <v>290</v>
      </c>
      <c r="I113" s="224" t="s">
        <v>290</v>
      </c>
      <c r="J113" s="125" t="s">
        <v>290</v>
      </c>
      <c r="K113" s="224" t="s">
        <v>290</v>
      </c>
      <c r="L113" s="125" t="s">
        <v>290</v>
      </c>
      <c r="M113" s="224" t="s">
        <v>290</v>
      </c>
      <c r="N113" s="125" t="s">
        <v>290</v>
      </c>
      <c r="O113" s="224" t="s">
        <v>290</v>
      </c>
      <c r="Q113" s="262" t="s">
        <v>290</v>
      </c>
    </row>
    <row r="114" spans="1:17" x14ac:dyDescent="0.25">
      <c r="A114" s="39" t="s" vm="4">
        <v>5</v>
      </c>
      <c r="B114" s="125" t="s">
        <v>290</v>
      </c>
      <c r="C114" s="222" t="s">
        <v>290</v>
      </c>
      <c r="D114" s="126" t="s">
        <v>290</v>
      </c>
      <c r="E114" s="224" t="s">
        <v>290</v>
      </c>
      <c r="F114" s="125" t="s">
        <v>290</v>
      </c>
      <c r="G114" s="224" t="s">
        <v>290</v>
      </c>
      <c r="H114" s="125" t="s">
        <v>290</v>
      </c>
      <c r="I114" s="224" t="s">
        <v>290</v>
      </c>
      <c r="J114" s="125" t="s">
        <v>290</v>
      </c>
      <c r="K114" s="224" t="s">
        <v>290</v>
      </c>
      <c r="L114" s="125" t="s">
        <v>290</v>
      </c>
      <c r="M114" s="224" t="s">
        <v>290</v>
      </c>
      <c r="N114" s="125" t="s">
        <v>290</v>
      </c>
      <c r="O114" s="224" t="s">
        <v>290</v>
      </c>
      <c r="Q114" s="262" t="s">
        <v>290</v>
      </c>
    </row>
    <row r="115" spans="1:17" x14ac:dyDescent="0.25">
      <c r="A115" s="39" t="s" vm="5">
        <v>6</v>
      </c>
      <c r="B115" s="125" t="s">
        <v>290</v>
      </c>
      <c r="C115" s="222" t="s">
        <v>290</v>
      </c>
      <c r="D115" s="126" t="s">
        <v>290</v>
      </c>
      <c r="E115" s="224" t="s">
        <v>290</v>
      </c>
      <c r="F115" s="125" t="s">
        <v>290</v>
      </c>
      <c r="G115" s="224" t="s">
        <v>290</v>
      </c>
      <c r="H115" s="125" t="s">
        <v>290</v>
      </c>
      <c r="I115" s="224" t="s">
        <v>290</v>
      </c>
      <c r="J115" s="125" t="s">
        <v>290</v>
      </c>
      <c r="K115" s="224" t="s">
        <v>290</v>
      </c>
      <c r="L115" s="125" t="s">
        <v>290</v>
      </c>
      <c r="M115" s="224" t="s">
        <v>290</v>
      </c>
      <c r="N115" s="125" t="s">
        <v>290</v>
      </c>
      <c r="O115" s="224" t="s">
        <v>290</v>
      </c>
      <c r="Q115" s="262" t="s">
        <v>290</v>
      </c>
    </row>
    <row r="116" spans="1:17" x14ac:dyDescent="0.25">
      <c r="A116" s="39" t="s" vm="6">
        <v>7</v>
      </c>
      <c r="B116" s="125" t="s">
        <v>290</v>
      </c>
      <c r="C116" s="222" t="s">
        <v>290</v>
      </c>
      <c r="D116" s="126" t="s">
        <v>290</v>
      </c>
      <c r="E116" s="224" t="s">
        <v>290</v>
      </c>
      <c r="F116" s="125" t="s">
        <v>290</v>
      </c>
      <c r="G116" s="224" t="s">
        <v>290</v>
      </c>
      <c r="H116" s="125" t="s">
        <v>290</v>
      </c>
      <c r="I116" s="224" t="s">
        <v>290</v>
      </c>
      <c r="J116" s="125" t="s">
        <v>290</v>
      </c>
      <c r="K116" s="224" t="s">
        <v>290</v>
      </c>
      <c r="L116" s="125" t="s">
        <v>290</v>
      </c>
      <c r="M116" s="224" t="s">
        <v>290</v>
      </c>
      <c r="N116" s="125" t="s">
        <v>290</v>
      </c>
      <c r="O116" s="224" t="s">
        <v>290</v>
      </c>
      <c r="Q116" s="262" t="s">
        <v>290</v>
      </c>
    </row>
    <row r="117" spans="1:17" x14ac:dyDescent="0.25">
      <c r="A117" s="39" t="s" vm="7">
        <v>8</v>
      </c>
      <c r="B117" s="125" t="s">
        <v>290</v>
      </c>
      <c r="C117" s="222" t="s">
        <v>290</v>
      </c>
      <c r="D117" s="126" t="s">
        <v>290</v>
      </c>
      <c r="E117" s="224" t="s">
        <v>290</v>
      </c>
      <c r="F117" s="125" t="s">
        <v>290</v>
      </c>
      <c r="G117" s="224" t="s">
        <v>290</v>
      </c>
      <c r="H117" s="125" t="s">
        <v>290</v>
      </c>
      <c r="I117" s="224" t="s">
        <v>290</v>
      </c>
      <c r="J117" s="125" t="s">
        <v>290</v>
      </c>
      <c r="K117" s="224" t="s">
        <v>290</v>
      </c>
      <c r="L117" s="125" t="s">
        <v>290</v>
      </c>
      <c r="M117" s="224" t="s">
        <v>290</v>
      </c>
      <c r="N117" s="125" t="s">
        <v>290</v>
      </c>
      <c r="O117" s="224" t="s">
        <v>290</v>
      </c>
      <c r="Q117" s="262" t="s">
        <v>290</v>
      </c>
    </row>
    <row r="118" spans="1:17" x14ac:dyDescent="0.25">
      <c r="A118" s="39" t="s">
        <v>213</v>
      </c>
      <c r="B118" s="125" t="s">
        <v>290</v>
      </c>
      <c r="C118" s="222" t="s">
        <v>290</v>
      </c>
      <c r="D118" s="126" t="s">
        <v>290</v>
      </c>
      <c r="E118" s="224" t="s">
        <v>290</v>
      </c>
      <c r="F118" s="125" t="s">
        <v>290</v>
      </c>
      <c r="G118" s="224" t="s">
        <v>290</v>
      </c>
      <c r="H118" s="125" t="s">
        <v>290</v>
      </c>
      <c r="I118" s="224" t="s">
        <v>290</v>
      </c>
      <c r="J118" s="125" t="s">
        <v>290</v>
      </c>
      <c r="K118" s="224" t="s">
        <v>290</v>
      </c>
      <c r="L118" s="125" t="s">
        <v>290</v>
      </c>
      <c r="M118" s="224" t="s">
        <v>290</v>
      </c>
      <c r="N118" s="125" t="s">
        <v>290</v>
      </c>
      <c r="O118" s="224" t="s">
        <v>290</v>
      </c>
      <c r="Q118" s="262" t="s">
        <v>290</v>
      </c>
    </row>
    <row r="119" spans="1:17" x14ac:dyDescent="0.25">
      <c r="A119" s="39" t="s" vm="8">
        <v>9</v>
      </c>
      <c r="B119" s="125" t="s">
        <v>290</v>
      </c>
      <c r="C119" s="222" t="s">
        <v>290</v>
      </c>
      <c r="D119" s="126" t="s">
        <v>290</v>
      </c>
      <c r="E119" s="224" t="s">
        <v>290</v>
      </c>
      <c r="F119" s="125" t="s">
        <v>290</v>
      </c>
      <c r="G119" s="224" t="s">
        <v>290</v>
      </c>
      <c r="H119" s="125" t="s">
        <v>290</v>
      </c>
      <c r="I119" s="224" t="s">
        <v>290</v>
      </c>
      <c r="J119" s="125" t="s">
        <v>290</v>
      </c>
      <c r="K119" s="224" t="s">
        <v>290</v>
      </c>
      <c r="L119" s="125" t="s">
        <v>290</v>
      </c>
      <c r="M119" s="224" t="s">
        <v>290</v>
      </c>
      <c r="N119" s="125" t="s">
        <v>290</v>
      </c>
      <c r="O119" s="224" t="s">
        <v>290</v>
      </c>
      <c r="Q119" s="262" t="s">
        <v>290</v>
      </c>
    </row>
    <row r="120" spans="1:17" x14ac:dyDescent="0.25">
      <c r="A120" s="39" t="s" vm="9">
        <v>10</v>
      </c>
      <c r="B120" s="125" t="s">
        <v>290</v>
      </c>
      <c r="C120" s="222" t="s">
        <v>290</v>
      </c>
      <c r="D120" s="126" t="s">
        <v>290</v>
      </c>
      <c r="E120" s="224" t="s">
        <v>290</v>
      </c>
      <c r="F120" s="125" t="s">
        <v>290</v>
      </c>
      <c r="G120" s="224" t="s">
        <v>290</v>
      </c>
      <c r="H120" s="125" t="s">
        <v>290</v>
      </c>
      <c r="I120" s="224" t="s">
        <v>290</v>
      </c>
      <c r="J120" s="125" t="s">
        <v>290</v>
      </c>
      <c r="K120" s="224" t="s">
        <v>290</v>
      </c>
      <c r="L120" s="125" t="s">
        <v>290</v>
      </c>
      <c r="M120" s="224" t="s">
        <v>290</v>
      </c>
      <c r="N120" s="125" t="s">
        <v>290</v>
      </c>
      <c r="O120" s="224" t="s">
        <v>290</v>
      </c>
      <c r="Q120" s="262" t="s">
        <v>290</v>
      </c>
    </row>
    <row r="121" spans="1:17" x14ac:dyDescent="0.25">
      <c r="A121" s="39" t="s" vm="10">
        <v>11</v>
      </c>
      <c r="B121" s="125" t="s">
        <v>290</v>
      </c>
      <c r="C121" s="222" t="s">
        <v>290</v>
      </c>
      <c r="D121" s="126" t="s">
        <v>290</v>
      </c>
      <c r="E121" s="224" t="s">
        <v>290</v>
      </c>
      <c r="F121" s="125" t="s">
        <v>290</v>
      </c>
      <c r="G121" s="224" t="s">
        <v>290</v>
      </c>
      <c r="H121" s="125" t="s">
        <v>290</v>
      </c>
      <c r="I121" s="224" t="s">
        <v>290</v>
      </c>
      <c r="J121" s="125" t="s">
        <v>290</v>
      </c>
      <c r="K121" s="224" t="s">
        <v>290</v>
      </c>
      <c r="L121" s="125" t="s">
        <v>290</v>
      </c>
      <c r="M121" s="224" t="s">
        <v>290</v>
      </c>
      <c r="N121" s="125" t="s">
        <v>290</v>
      </c>
      <c r="O121" s="224" t="s">
        <v>290</v>
      </c>
      <c r="Q121" s="262" t="s">
        <v>290</v>
      </c>
    </row>
    <row r="122" spans="1:17" x14ac:dyDescent="0.25">
      <c r="A122" s="39" t="s" vm="11">
        <v>12</v>
      </c>
      <c r="B122" s="125" t="s">
        <v>290</v>
      </c>
      <c r="C122" s="222" t="s">
        <v>290</v>
      </c>
      <c r="D122" s="126" t="s">
        <v>290</v>
      </c>
      <c r="E122" s="224" t="s">
        <v>290</v>
      </c>
      <c r="F122" s="125" t="s">
        <v>290</v>
      </c>
      <c r="G122" s="224" t="s">
        <v>290</v>
      </c>
      <c r="H122" s="125" t="s">
        <v>290</v>
      </c>
      <c r="I122" s="224" t="s">
        <v>290</v>
      </c>
      <c r="J122" s="125" t="s">
        <v>290</v>
      </c>
      <c r="K122" s="224" t="s">
        <v>290</v>
      </c>
      <c r="L122" s="125" t="s">
        <v>290</v>
      </c>
      <c r="M122" s="224" t="s">
        <v>290</v>
      </c>
      <c r="N122" s="125" t="s">
        <v>290</v>
      </c>
      <c r="O122" s="224" t="s">
        <v>290</v>
      </c>
      <c r="Q122" s="262" t="s">
        <v>290</v>
      </c>
    </row>
    <row r="123" spans="1:17" x14ac:dyDescent="0.25">
      <c r="A123" s="39" t="s" vm="13">
        <v>14</v>
      </c>
      <c r="B123" s="125" t="s">
        <v>290</v>
      </c>
      <c r="C123" s="222" t="s">
        <v>290</v>
      </c>
      <c r="D123" s="126" t="s">
        <v>290</v>
      </c>
      <c r="E123" s="224" t="s">
        <v>290</v>
      </c>
      <c r="F123" s="125" t="s">
        <v>290</v>
      </c>
      <c r="G123" s="224" t="s">
        <v>290</v>
      </c>
      <c r="H123" s="125" t="s">
        <v>290</v>
      </c>
      <c r="I123" s="224" t="s">
        <v>290</v>
      </c>
      <c r="J123" s="125" t="s">
        <v>290</v>
      </c>
      <c r="K123" s="224" t="s">
        <v>290</v>
      </c>
      <c r="L123" s="125" t="s">
        <v>290</v>
      </c>
      <c r="M123" s="224" t="s">
        <v>290</v>
      </c>
      <c r="N123" s="125" t="s">
        <v>290</v>
      </c>
      <c r="O123" s="224" t="s">
        <v>290</v>
      </c>
      <c r="Q123" s="262" t="s">
        <v>290</v>
      </c>
    </row>
    <row r="124" spans="1:17" x14ac:dyDescent="0.25">
      <c r="A124" s="39" t="s" vm="14">
        <v>15</v>
      </c>
      <c r="B124" s="125" t="s">
        <v>290</v>
      </c>
      <c r="C124" s="222" t="s">
        <v>290</v>
      </c>
      <c r="D124" s="126" t="s">
        <v>290</v>
      </c>
      <c r="E124" s="224" t="s">
        <v>290</v>
      </c>
      <c r="F124" s="125" t="s">
        <v>290</v>
      </c>
      <c r="G124" s="224" t="s">
        <v>290</v>
      </c>
      <c r="H124" s="125" t="s">
        <v>290</v>
      </c>
      <c r="I124" s="224" t="s">
        <v>290</v>
      </c>
      <c r="J124" s="125" t="s">
        <v>290</v>
      </c>
      <c r="K124" s="224" t="s">
        <v>290</v>
      </c>
      <c r="L124" s="125" t="s">
        <v>290</v>
      </c>
      <c r="M124" s="224" t="s">
        <v>290</v>
      </c>
      <c r="N124" s="125" t="s">
        <v>290</v>
      </c>
      <c r="O124" s="224" t="s">
        <v>290</v>
      </c>
      <c r="Q124" s="262" t="s">
        <v>290</v>
      </c>
    </row>
    <row r="125" spans="1:17" x14ac:dyDescent="0.25">
      <c r="A125" s="39" t="s" vm="17">
        <v>18</v>
      </c>
      <c r="B125" s="125" t="s">
        <v>290</v>
      </c>
      <c r="C125" s="222" t="s">
        <v>290</v>
      </c>
      <c r="D125" s="126" t="s">
        <v>290</v>
      </c>
      <c r="E125" s="224" t="s">
        <v>290</v>
      </c>
      <c r="F125" s="125" t="s">
        <v>290</v>
      </c>
      <c r="G125" s="224" t="s">
        <v>290</v>
      </c>
      <c r="H125" s="125" t="s">
        <v>290</v>
      </c>
      <c r="I125" s="224" t="s">
        <v>290</v>
      </c>
      <c r="J125" s="125" t="s">
        <v>290</v>
      </c>
      <c r="K125" s="224" t="s">
        <v>290</v>
      </c>
      <c r="L125" s="125" t="s">
        <v>290</v>
      </c>
      <c r="M125" s="224" t="s">
        <v>290</v>
      </c>
      <c r="N125" s="125" t="s">
        <v>290</v>
      </c>
      <c r="O125" s="224" t="s">
        <v>290</v>
      </c>
      <c r="Q125" s="262" t="s">
        <v>290</v>
      </c>
    </row>
    <row r="126" spans="1:17" x14ac:dyDescent="0.25">
      <c r="A126" s="39" t="s">
        <v>214</v>
      </c>
      <c r="B126" s="125" t="s">
        <v>290</v>
      </c>
      <c r="C126" s="222" t="s">
        <v>290</v>
      </c>
      <c r="D126" s="126" t="s">
        <v>290</v>
      </c>
      <c r="E126" s="224" t="s">
        <v>290</v>
      </c>
      <c r="F126" s="125" t="s">
        <v>290</v>
      </c>
      <c r="G126" s="224" t="s">
        <v>290</v>
      </c>
      <c r="H126" s="125" t="s">
        <v>290</v>
      </c>
      <c r="I126" s="224" t="s">
        <v>290</v>
      </c>
      <c r="J126" s="125" t="s">
        <v>290</v>
      </c>
      <c r="K126" s="224" t="s">
        <v>290</v>
      </c>
      <c r="L126" s="125" t="s">
        <v>290</v>
      </c>
      <c r="M126" s="224" t="s">
        <v>290</v>
      </c>
      <c r="N126" s="125" t="s">
        <v>290</v>
      </c>
      <c r="O126" s="224" t="s">
        <v>290</v>
      </c>
      <c r="Q126" s="262" t="s">
        <v>290</v>
      </c>
    </row>
    <row r="127" spans="1:17" x14ac:dyDescent="0.25">
      <c r="A127" s="39" t="s" vm="19">
        <v>20</v>
      </c>
      <c r="B127" s="125" t="s">
        <v>290</v>
      </c>
      <c r="C127" s="222" t="s">
        <v>290</v>
      </c>
      <c r="D127" s="126" t="s">
        <v>290</v>
      </c>
      <c r="E127" s="224" t="s">
        <v>290</v>
      </c>
      <c r="F127" s="125" t="s">
        <v>290</v>
      </c>
      <c r="G127" s="224" t="s">
        <v>290</v>
      </c>
      <c r="H127" s="125" t="s">
        <v>290</v>
      </c>
      <c r="I127" s="224" t="s">
        <v>290</v>
      </c>
      <c r="J127" s="125" t="s">
        <v>290</v>
      </c>
      <c r="K127" s="224" t="s">
        <v>290</v>
      </c>
      <c r="L127" s="125" t="s">
        <v>290</v>
      </c>
      <c r="M127" s="224" t="s">
        <v>290</v>
      </c>
      <c r="N127" s="125" t="s">
        <v>290</v>
      </c>
      <c r="O127" s="224" t="s">
        <v>290</v>
      </c>
      <c r="Q127" s="262" t="s">
        <v>290</v>
      </c>
    </row>
    <row r="128" spans="1:17" x14ac:dyDescent="0.25">
      <c r="A128" s="39" t="s" vm="20">
        <v>21</v>
      </c>
      <c r="B128" s="125" t="s">
        <v>290</v>
      </c>
      <c r="C128" s="222" t="s">
        <v>290</v>
      </c>
      <c r="D128" s="126" t="s">
        <v>290</v>
      </c>
      <c r="E128" s="224" t="s">
        <v>290</v>
      </c>
      <c r="F128" s="125" t="s">
        <v>290</v>
      </c>
      <c r="G128" s="224" t="s">
        <v>290</v>
      </c>
      <c r="H128" s="125" t="s">
        <v>290</v>
      </c>
      <c r="I128" s="224" t="s">
        <v>290</v>
      </c>
      <c r="J128" s="125" t="s">
        <v>290</v>
      </c>
      <c r="K128" s="224" t="s">
        <v>290</v>
      </c>
      <c r="L128" s="125" t="s">
        <v>290</v>
      </c>
      <c r="M128" s="224" t="s">
        <v>290</v>
      </c>
      <c r="N128" s="125" t="s">
        <v>290</v>
      </c>
      <c r="O128" s="224" t="s">
        <v>290</v>
      </c>
      <c r="Q128" s="262" t="s">
        <v>290</v>
      </c>
    </row>
    <row r="129" spans="1:36" s="86" customFormat="1" ht="15.75" thickBot="1" x14ac:dyDescent="0.3">
      <c r="A129" s="122" t="s">
        <v>101</v>
      </c>
      <c r="B129" s="276" t="s">
        <v>208</v>
      </c>
      <c r="C129" s="217" t="s">
        <v>208</v>
      </c>
      <c r="D129" s="277" t="s">
        <v>208</v>
      </c>
      <c r="E129" s="219" t="s">
        <v>208</v>
      </c>
      <c r="F129" s="276" t="s">
        <v>208</v>
      </c>
      <c r="G129" s="219" t="s">
        <v>208</v>
      </c>
      <c r="H129" s="276" t="s">
        <v>208</v>
      </c>
      <c r="I129" s="219" t="s">
        <v>208</v>
      </c>
      <c r="J129" s="276" t="s">
        <v>208</v>
      </c>
      <c r="K129" s="219" t="s">
        <v>208</v>
      </c>
      <c r="L129" s="276" t="s">
        <v>208</v>
      </c>
      <c r="M129" s="219" t="s">
        <v>208</v>
      </c>
      <c r="N129" s="276" t="s">
        <v>208</v>
      </c>
      <c r="O129" s="219" t="s">
        <v>208</v>
      </c>
      <c r="P129" s="214"/>
      <c r="Q129" s="278" t="s">
        <v>208</v>
      </c>
      <c r="R129"/>
    </row>
    <row r="130" spans="1:36" ht="15.75" thickTop="1" x14ac:dyDescent="0.25"/>
    <row r="133" spans="1:36" ht="30" customHeight="1" x14ac:dyDescent="0.25">
      <c r="A133" s="307" t="s">
        <v>35</v>
      </c>
      <c r="B133" s="310" t="s">
        <v>45</v>
      </c>
      <c r="C133" s="311"/>
      <c r="D133" s="312" t="s">
        <v>47</v>
      </c>
      <c r="E133" s="306"/>
      <c r="F133" s="313" t="s">
        <v>51</v>
      </c>
      <c r="G133" s="314"/>
      <c r="H133" s="313" t="s">
        <v>53</v>
      </c>
      <c r="I133" s="314"/>
      <c r="J133" s="313" t="s">
        <v>105</v>
      </c>
      <c r="K133" s="314"/>
      <c r="L133" s="305" t="s">
        <v>49</v>
      </c>
      <c r="M133" s="306"/>
      <c r="N133" s="305" t="s">
        <v>184</v>
      </c>
      <c r="O133" s="306"/>
      <c r="Q133" s="221" t="s">
        <v>250</v>
      </c>
      <c r="V133" s="57" t="s">
        <v>112</v>
      </c>
      <c r="W133" s="241" t="s">
        <v>113</v>
      </c>
      <c r="Y133" s="20"/>
      <c r="AA133" s="4"/>
    </row>
    <row r="134" spans="1:36" ht="30" x14ac:dyDescent="0.25">
      <c r="A134" s="309"/>
      <c r="B134" s="127" t="s">
        <v>46</v>
      </c>
      <c r="C134" s="172" t="s">
        <v>220</v>
      </c>
      <c r="D134" s="173" t="s">
        <v>46</v>
      </c>
      <c r="E134" s="174" t="s">
        <v>220</v>
      </c>
      <c r="F134" s="175" t="s">
        <v>46</v>
      </c>
      <c r="G134" s="176" t="s">
        <v>220</v>
      </c>
      <c r="H134" s="175" t="s">
        <v>46</v>
      </c>
      <c r="I134" s="176" t="s">
        <v>220</v>
      </c>
      <c r="J134" s="175" t="s">
        <v>46</v>
      </c>
      <c r="K134" s="176" t="s">
        <v>220</v>
      </c>
      <c r="L134" s="177" t="s">
        <v>46</v>
      </c>
      <c r="M134" s="174" t="s">
        <v>220</v>
      </c>
      <c r="N134" s="177" t="s">
        <v>46</v>
      </c>
      <c r="O134" s="174" t="s">
        <v>220</v>
      </c>
      <c r="Q134" s="220" t="s">
        <v>249</v>
      </c>
      <c r="V134" s="59"/>
      <c r="W134" s="59"/>
      <c r="X134" s="21"/>
      <c r="Y134" s="21"/>
      <c r="AC134" s="243"/>
      <c r="AD134" s="243"/>
      <c r="AE134" s="300"/>
      <c r="AF134" s="300"/>
      <c r="AG134" s="243"/>
      <c r="AH134" s="243"/>
      <c r="AI134" s="243"/>
      <c r="AJ134" s="243"/>
    </row>
    <row r="135" spans="1:36" x14ac:dyDescent="0.25">
      <c r="A135" s="39" t="s">
        <v>212</v>
      </c>
      <c r="B135" s="125" t="s">
        <v>290</v>
      </c>
      <c r="C135" s="222" t="s">
        <v>290</v>
      </c>
      <c r="D135" s="126" t="s">
        <v>290</v>
      </c>
      <c r="E135" s="224" t="s">
        <v>290</v>
      </c>
      <c r="F135" s="125" t="s">
        <v>290</v>
      </c>
      <c r="G135" s="224" t="s">
        <v>290</v>
      </c>
      <c r="H135" s="125" t="s">
        <v>290</v>
      </c>
      <c r="I135" s="224" t="s">
        <v>290</v>
      </c>
      <c r="J135" s="125" t="s">
        <v>290</v>
      </c>
      <c r="K135" s="224" t="s">
        <v>290</v>
      </c>
      <c r="L135" s="125" t="s">
        <v>290</v>
      </c>
      <c r="M135" s="224" t="s">
        <v>290</v>
      </c>
      <c r="N135" s="125" t="s">
        <v>290</v>
      </c>
      <c r="O135" s="224" t="s">
        <v>290</v>
      </c>
      <c r="Q135" s="262" t="s">
        <v>290</v>
      </c>
    </row>
    <row r="136" spans="1:36" x14ac:dyDescent="0.25">
      <c r="A136" s="39" t="s" vm="1">
        <v>2</v>
      </c>
      <c r="B136" s="125" t="s">
        <v>290</v>
      </c>
      <c r="C136" s="222" t="s">
        <v>290</v>
      </c>
      <c r="D136" s="126" t="s">
        <v>290</v>
      </c>
      <c r="E136" s="224" t="s">
        <v>290</v>
      </c>
      <c r="F136" s="125" t="s">
        <v>290</v>
      </c>
      <c r="G136" s="224" t="s">
        <v>290</v>
      </c>
      <c r="H136" s="125" t="s">
        <v>290</v>
      </c>
      <c r="I136" s="224" t="s">
        <v>290</v>
      </c>
      <c r="J136" s="125" t="s">
        <v>290</v>
      </c>
      <c r="K136" s="224" t="s">
        <v>290</v>
      </c>
      <c r="L136" s="125" t="s">
        <v>290</v>
      </c>
      <c r="M136" s="224" t="s">
        <v>290</v>
      </c>
      <c r="N136" s="125" t="s">
        <v>290</v>
      </c>
      <c r="O136" s="224" t="s">
        <v>290</v>
      </c>
      <c r="Q136" s="262" t="s">
        <v>290</v>
      </c>
    </row>
    <row r="137" spans="1:36" x14ac:dyDescent="0.25">
      <c r="A137" s="39" t="s" vm="2">
        <v>3</v>
      </c>
      <c r="B137" s="125" t="s">
        <v>290</v>
      </c>
      <c r="C137" s="222" t="s">
        <v>290</v>
      </c>
      <c r="D137" s="126" t="s">
        <v>290</v>
      </c>
      <c r="E137" s="224" t="s">
        <v>290</v>
      </c>
      <c r="F137" s="125" t="s">
        <v>290</v>
      </c>
      <c r="G137" s="224" t="s">
        <v>290</v>
      </c>
      <c r="H137" s="125" t="s">
        <v>290</v>
      </c>
      <c r="I137" s="224" t="s">
        <v>290</v>
      </c>
      <c r="J137" s="125" t="s">
        <v>290</v>
      </c>
      <c r="K137" s="224" t="s">
        <v>290</v>
      </c>
      <c r="L137" s="125" t="s">
        <v>290</v>
      </c>
      <c r="M137" s="224" t="s">
        <v>290</v>
      </c>
      <c r="N137" s="125" t="s">
        <v>290</v>
      </c>
      <c r="O137" s="224" t="s">
        <v>290</v>
      </c>
      <c r="Q137" s="262" t="s">
        <v>290</v>
      </c>
    </row>
    <row r="138" spans="1:36" x14ac:dyDescent="0.25">
      <c r="A138" s="39" t="s">
        <v>282</v>
      </c>
      <c r="B138" s="125" t="s">
        <v>290</v>
      </c>
      <c r="C138" s="222" t="s">
        <v>290</v>
      </c>
      <c r="D138" s="126" t="s">
        <v>290</v>
      </c>
      <c r="E138" s="224" t="s">
        <v>290</v>
      </c>
      <c r="F138" s="125" t="s">
        <v>290</v>
      </c>
      <c r="G138" s="224" t="s">
        <v>290</v>
      </c>
      <c r="H138" s="125" t="s">
        <v>290</v>
      </c>
      <c r="I138" s="224" t="s">
        <v>290</v>
      </c>
      <c r="J138" s="125" t="s">
        <v>290</v>
      </c>
      <c r="K138" s="224" t="s">
        <v>290</v>
      </c>
      <c r="L138" s="125" t="s">
        <v>290</v>
      </c>
      <c r="M138" s="224" t="s">
        <v>290</v>
      </c>
      <c r="N138" s="125" t="s">
        <v>290</v>
      </c>
      <c r="O138" s="224" t="s">
        <v>290</v>
      </c>
      <c r="Q138" s="262" t="s">
        <v>290</v>
      </c>
    </row>
    <row r="139" spans="1:36" x14ac:dyDescent="0.25">
      <c r="A139" s="39" t="s">
        <v>207</v>
      </c>
      <c r="B139" s="125" t="s">
        <v>290</v>
      </c>
      <c r="C139" s="222" t="s">
        <v>290</v>
      </c>
      <c r="D139" s="126" t="s">
        <v>290</v>
      </c>
      <c r="E139" s="224" t="s">
        <v>290</v>
      </c>
      <c r="F139" s="125" t="s">
        <v>290</v>
      </c>
      <c r="G139" s="224" t="s">
        <v>290</v>
      </c>
      <c r="H139" s="125" t="s">
        <v>290</v>
      </c>
      <c r="I139" s="224" t="s">
        <v>290</v>
      </c>
      <c r="J139" s="125" t="s">
        <v>290</v>
      </c>
      <c r="K139" s="224" t="s">
        <v>290</v>
      </c>
      <c r="L139" s="125" t="s">
        <v>290</v>
      </c>
      <c r="M139" s="224" t="s">
        <v>290</v>
      </c>
      <c r="N139" s="125" t="s">
        <v>290</v>
      </c>
      <c r="O139" s="224" t="s">
        <v>290</v>
      </c>
      <c r="Q139" s="262" t="s">
        <v>290</v>
      </c>
    </row>
    <row r="140" spans="1:36" x14ac:dyDescent="0.25">
      <c r="A140" s="39" t="s" vm="4">
        <v>5</v>
      </c>
      <c r="B140" s="125" t="s">
        <v>290</v>
      </c>
      <c r="C140" s="222" t="s">
        <v>290</v>
      </c>
      <c r="D140" s="126" t="s">
        <v>290</v>
      </c>
      <c r="E140" s="224" t="s">
        <v>290</v>
      </c>
      <c r="F140" s="125" t="s">
        <v>290</v>
      </c>
      <c r="G140" s="224" t="s">
        <v>290</v>
      </c>
      <c r="H140" s="125" t="s">
        <v>290</v>
      </c>
      <c r="I140" s="224" t="s">
        <v>290</v>
      </c>
      <c r="J140" s="125" t="s">
        <v>290</v>
      </c>
      <c r="K140" s="224" t="s">
        <v>290</v>
      </c>
      <c r="L140" s="125" t="s">
        <v>290</v>
      </c>
      <c r="M140" s="224" t="s">
        <v>290</v>
      </c>
      <c r="N140" s="125" t="s">
        <v>290</v>
      </c>
      <c r="O140" s="224" t="s">
        <v>290</v>
      </c>
      <c r="Q140" s="262" t="s">
        <v>290</v>
      </c>
    </row>
    <row r="141" spans="1:36" x14ac:dyDescent="0.25">
      <c r="A141" s="39" t="s" vm="5">
        <v>6</v>
      </c>
      <c r="B141" s="125" t="s">
        <v>290</v>
      </c>
      <c r="C141" s="222" t="s">
        <v>290</v>
      </c>
      <c r="D141" s="126" t="s">
        <v>290</v>
      </c>
      <c r="E141" s="224" t="s">
        <v>290</v>
      </c>
      <c r="F141" s="125" t="s">
        <v>290</v>
      </c>
      <c r="G141" s="224" t="s">
        <v>290</v>
      </c>
      <c r="H141" s="125" t="s">
        <v>290</v>
      </c>
      <c r="I141" s="224" t="s">
        <v>290</v>
      </c>
      <c r="J141" s="125" t="s">
        <v>290</v>
      </c>
      <c r="K141" s="224" t="s">
        <v>290</v>
      </c>
      <c r="L141" s="125" t="s">
        <v>290</v>
      </c>
      <c r="M141" s="224" t="s">
        <v>290</v>
      </c>
      <c r="N141" s="125" t="s">
        <v>290</v>
      </c>
      <c r="O141" s="224" t="s">
        <v>290</v>
      </c>
      <c r="Q141" s="262" t="s">
        <v>290</v>
      </c>
    </row>
    <row r="142" spans="1:36" x14ac:dyDescent="0.25">
      <c r="A142" s="39" t="s" vm="6">
        <v>7</v>
      </c>
      <c r="B142" s="125" t="s">
        <v>290</v>
      </c>
      <c r="C142" s="222" t="s">
        <v>290</v>
      </c>
      <c r="D142" s="126" t="s">
        <v>290</v>
      </c>
      <c r="E142" s="224" t="s">
        <v>290</v>
      </c>
      <c r="F142" s="125" t="s">
        <v>290</v>
      </c>
      <c r="G142" s="224" t="s">
        <v>290</v>
      </c>
      <c r="H142" s="125" t="s">
        <v>290</v>
      </c>
      <c r="I142" s="224" t="s">
        <v>290</v>
      </c>
      <c r="J142" s="125" t="s">
        <v>290</v>
      </c>
      <c r="K142" s="224" t="s">
        <v>290</v>
      </c>
      <c r="L142" s="125" t="s">
        <v>290</v>
      </c>
      <c r="M142" s="224" t="s">
        <v>290</v>
      </c>
      <c r="N142" s="125" t="s">
        <v>290</v>
      </c>
      <c r="O142" s="224" t="s">
        <v>290</v>
      </c>
      <c r="Q142" s="262" t="s">
        <v>290</v>
      </c>
    </row>
    <row r="143" spans="1:36" x14ac:dyDescent="0.25">
      <c r="A143" s="39" t="s" vm="7">
        <v>8</v>
      </c>
      <c r="B143" s="125" t="s">
        <v>290</v>
      </c>
      <c r="C143" s="222" t="s">
        <v>290</v>
      </c>
      <c r="D143" s="126" t="s">
        <v>290</v>
      </c>
      <c r="E143" s="224" t="s">
        <v>290</v>
      </c>
      <c r="F143" s="125" t="s">
        <v>290</v>
      </c>
      <c r="G143" s="224" t="s">
        <v>290</v>
      </c>
      <c r="H143" s="125" t="s">
        <v>290</v>
      </c>
      <c r="I143" s="224" t="s">
        <v>290</v>
      </c>
      <c r="J143" s="125" t="s">
        <v>290</v>
      </c>
      <c r="K143" s="224" t="s">
        <v>290</v>
      </c>
      <c r="L143" s="125" t="s">
        <v>290</v>
      </c>
      <c r="M143" s="224" t="s">
        <v>290</v>
      </c>
      <c r="N143" s="125" t="s">
        <v>290</v>
      </c>
      <c r="O143" s="224" t="s">
        <v>290</v>
      </c>
      <c r="Q143" s="262" t="s">
        <v>290</v>
      </c>
    </row>
    <row r="144" spans="1:36" x14ac:dyDescent="0.25">
      <c r="A144" s="39" t="s">
        <v>213</v>
      </c>
      <c r="B144" s="125" t="s">
        <v>290</v>
      </c>
      <c r="C144" s="222" t="s">
        <v>290</v>
      </c>
      <c r="D144" s="126" t="s">
        <v>290</v>
      </c>
      <c r="E144" s="224" t="s">
        <v>290</v>
      </c>
      <c r="F144" s="125" t="s">
        <v>290</v>
      </c>
      <c r="G144" s="224" t="s">
        <v>290</v>
      </c>
      <c r="H144" s="125" t="s">
        <v>290</v>
      </c>
      <c r="I144" s="224" t="s">
        <v>290</v>
      </c>
      <c r="J144" s="125" t="s">
        <v>290</v>
      </c>
      <c r="K144" s="224" t="s">
        <v>290</v>
      </c>
      <c r="L144" s="125" t="s">
        <v>290</v>
      </c>
      <c r="M144" s="224" t="s">
        <v>290</v>
      </c>
      <c r="N144" s="125" t="s">
        <v>290</v>
      </c>
      <c r="O144" s="224" t="s">
        <v>290</v>
      </c>
      <c r="Q144" s="262" t="s">
        <v>290</v>
      </c>
    </row>
    <row r="145" spans="1:36" x14ac:dyDescent="0.25">
      <c r="A145" s="39" t="s" vm="8">
        <v>9</v>
      </c>
      <c r="B145" s="125" t="s">
        <v>290</v>
      </c>
      <c r="C145" s="222" t="s">
        <v>290</v>
      </c>
      <c r="D145" s="126" t="s">
        <v>290</v>
      </c>
      <c r="E145" s="224" t="s">
        <v>290</v>
      </c>
      <c r="F145" s="125" t="s">
        <v>290</v>
      </c>
      <c r="G145" s="224" t="s">
        <v>290</v>
      </c>
      <c r="H145" s="125" t="s">
        <v>290</v>
      </c>
      <c r="I145" s="224" t="s">
        <v>290</v>
      </c>
      <c r="J145" s="125" t="s">
        <v>290</v>
      </c>
      <c r="K145" s="224" t="s">
        <v>290</v>
      </c>
      <c r="L145" s="125" t="s">
        <v>290</v>
      </c>
      <c r="M145" s="224" t="s">
        <v>290</v>
      </c>
      <c r="N145" s="125" t="s">
        <v>290</v>
      </c>
      <c r="O145" s="224" t="s">
        <v>290</v>
      </c>
      <c r="Q145" s="262" t="s">
        <v>290</v>
      </c>
    </row>
    <row r="146" spans="1:36" x14ac:dyDescent="0.25">
      <c r="A146" s="39" t="s" vm="9">
        <v>10</v>
      </c>
      <c r="B146" s="125" t="s">
        <v>290</v>
      </c>
      <c r="C146" s="222" t="s">
        <v>290</v>
      </c>
      <c r="D146" s="126" t="s">
        <v>290</v>
      </c>
      <c r="E146" s="224" t="s">
        <v>290</v>
      </c>
      <c r="F146" s="125" t="s">
        <v>290</v>
      </c>
      <c r="G146" s="224" t="s">
        <v>290</v>
      </c>
      <c r="H146" s="125" t="s">
        <v>290</v>
      </c>
      <c r="I146" s="224" t="s">
        <v>290</v>
      </c>
      <c r="J146" s="125" t="s">
        <v>290</v>
      </c>
      <c r="K146" s="224" t="s">
        <v>290</v>
      </c>
      <c r="L146" s="125" t="s">
        <v>290</v>
      </c>
      <c r="M146" s="224" t="s">
        <v>290</v>
      </c>
      <c r="N146" s="125" t="s">
        <v>290</v>
      </c>
      <c r="O146" s="224" t="s">
        <v>290</v>
      </c>
      <c r="Q146" s="262" t="s">
        <v>290</v>
      </c>
    </row>
    <row r="147" spans="1:36" x14ac:dyDescent="0.25">
      <c r="A147" s="39" t="s" vm="10">
        <v>11</v>
      </c>
      <c r="B147" s="125" t="s">
        <v>290</v>
      </c>
      <c r="C147" s="222" t="s">
        <v>290</v>
      </c>
      <c r="D147" s="126" t="s">
        <v>290</v>
      </c>
      <c r="E147" s="224" t="s">
        <v>290</v>
      </c>
      <c r="F147" s="125" t="s">
        <v>290</v>
      </c>
      <c r="G147" s="224" t="s">
        <v>290</v>
      </c>
      <c r="H147" s="125" t="s">
        <v>290</v>
      </c>
      <c r="I147" s="224" t="s">
        <v>290</v>
      </c>
      <c r="J147" s="125" t="s">
        <v>290</v>
      </c>
      <c r="K147" s="224" t="s">
        <v>290</v>
      </c>
      <c r="L147" s="125" t="s">
        <v>290</v>
      </c>
      <c r="M147" s="224" t="s">
        <v>290</v>
      </c>
      <c r="N147" s="125" t="s">
        <v>290</v>
      </c>
      <c r="O147" s="224" t="s">
        <v>290</v>
      </c>
      <c r="Q147" s="262" t="s">
        <v>290</v>
      </c>
    </row>
    <row r="148" spans="1:36" x14ac:dyDescent="0.25">
      <c r="A148" s="39" t="s" vm="11">
        <v>12</v>
      </c>
      <c r="B148" s="125" t="s">
        <v>290</v>
      </c>
      <c r="C148" s="222" t="s">
        <v>290</v>
      </c>
      <c r="D148" s="126" t="s">
        <v>290</v>
      </c>
      <c r="E148" s="224" t="s">
        <v>290</v>
      </c>
      <c r="F148" s="125" t="s">
        <v>290</v>
      </c>
      <c r="G148" s="224" t="s">
        <v>290</v>
      </c>
      <c r="H148" s="125" t="s">
        <v>290</v>
      </c>
      <c r="I148" s="224" t="s">
        <v>290</v>
      </c>
      <c r="J148" s="125" t="s">
        <v>290</v>
      </c>
      <c r="K148" s="224" t="s">
        <v>290</v>
      </c>
      <c r="L148" s="125" t="s">
        <v>290</v>
      </c>
      <c r="M148" s="224" t="s">
        <v>290</v>
      </c>
      <c r="N148" s="125" t="s">
        <v>290</v>
      </c>
      <c r="O148" s="224" t="s">
        <v>290</v>
      </c>
      <c r="Q148" s="262" t="s">
        <v>290</v>
      </c>
    </row>
    <row r="149" spans="1:36" x14ac:dyDescent="0.25">
      <c r="A149" s="39" t="s" vm="13">
        <v>14</v>
      </c>
      <c r="B149" s="125" t="s">
        <v>290</v>
      </c>
      <c r="C149" s="222" t="s">
        <v>290</v>
      </c>
      <c r="D149" s="126" t="s">
        <v>290</v>
      </c>
      <c r="E149" s="224" t="s">
        <v>290</v>
      </c>
      <c r="F149" s="125" t="s">
        <v>290</v>
      </c>
      <c r="G149" s="224" t="s">
        <v>290</v>
      </c>
      <c r="H149" s="125" t="s">
        <v>290</v>
      </c>
      <c r="I149" s="224" t="s">
        <v>290</v>
      </c>
      <c r="J149" s="125" t="s">
        <v>290</v>
      </c>
      <c r="K149" s="224" t="s">
        <v>290</v>
      </c>
      <c r="L149" s="125" t="s">
        <v>290</v>
      </c>
      <c r="M149" s="224" t="s">
        <v>290</v>
      </c>
      <c r="N149" s="125" t="s">
        <v>290</v>
      </c>
      <c r="O149" s="224" t="s">
        <v>290</v>
      </c>
      <c r="Q149" s="262" t="s">
        <v>290</v>
      </c>
    </row>
    <row r="150" spans="1:36" x14ac:dyDescent="0.25">
      <c r="A150" s="39" t="s" vm="14">
        <v>15</v>
      </c>
      <c r="B150" s="125" t="s">
        <v>290</v>
      </c>
      <c r="C150" s="222" t="s">
        <v>290</v>
      </c>
      <c r="D150" s="126" t="s">
        <v>290</v>
      </c>
      <c r="E150" s="224" t="s">
        <v>290</v>
      </c>
      <c r="F150" s="125" t="s">
        <v>290</v>
      </c>
      <c r="G150" s="224" t="s">
        <v>290</v>
      </c>
      <c r="H150" s="125" t="s">
        <v>290</v>
      </c>
      <c r="I150" s="224" t="s">
        <v>290</v>
      </c>
      <c r="J150" s="125" t="s">
        <v>290</v>
      </c>
      <c r="K150" s="224" t="s">
        <v>290</v>
      </c>
      <c r="L150" s="125" t="s">
        <v>290</v>
      </c>
      <c r="M150" s="224" t="s">
        <v>290</v>
      </c>
      <c r="N150" s="125" t="s">
        <v>290</v>
      </c>
      <c r="O150" s="224" t="s">
        <v>290</v>
      </c>
      <c r="Q150" s="262" t="s">
        <v>290</v>
      </c>
    </row>
    <row r="151" spans="1:36" x14ac:dyDescent="0.25">
      <c r="A151" s="39" t="s" vm="17">
        <v>18</v>
      </c>
      <c r="B151" s="125" t="s">
        <v>290</v>
      </c>
      <c r="C151" s="222" t="s">
        <v>290</v>
      </c>
      <c r="D151" s="126" t="s">
        <v>290</v>
      </c>
      <c r="E151" s="224" t="s">
        <v>290</v>
      </c>
      <c r="F151" s="125" t="s">
        <v>290</v>
      </c>
      <c r="G151" s="224" t="s">
        <v>290</v>
      </c>
      <c r="H151" s="125" t="s">
        <v>290</v>
      </c>
      <c r="I151" s="224" t="s">
        <v>290</v>
      </c>
      <c r="J151" s="125" t="s">
        <v>290</v>
      </c>
      <c r="K151" s="224" t="s">
        <v>290</v>
      </c>
      <c r="L151" s="125" t="s">
        <v>290</v>
      </c>
      <c r="M151" s="224" t="s">
        <v>290</v>
      </c>
      <c r="N151" s="125" t="s">
        <v>290</v>
      </c>
      <c r="O151" s="224" t="s">
        <v>290</v>
      </c>
      <c r="Q151" s="262" t="s">
        <v>290</v>
      </c>
    </row>
    <row r="152" spans="1:36" x14ac:dyDescent="0.25">
      <c r="A152" s="39" t="s">
        <v>214</v>
      </c>
      <c r="B152" s="125" t="s">
        <v>290</v>
      </c>
      <c r="C152" s="222" t="s">
        <v>290</v>
      </c>
      <c r="D152" s="126" t="s">
        <v>290</v>
      </c>
      <c r="E152" s="224" t="s">
        <v>290</v>
      </c>
      <c r="F152" s="125" t="s">
        <v>290</v>
      </c>
      <c r="G152" s="224" t="s">
        <v>290</v>
      </c>
      <c r="H152" s="125" t="s">
        <v>290</v>
      </c>
      <c r="I152" s="224" t="s">
        <v>290</v>
      </c>
      <c r="J152" s="125" t="s">
        <v>290</v>
      </c>
      <c r="K152" s="224" t="s">
        <v>290</v>
      </c>
      <c r="L152" s="125" t="s">
        <v>290</v>
      </c>
      <c r="M152" s="224" t="s">
        <v>290</v>
      </c>
      <c r="N152" s="125" t="s">
        <v>290</v>
      </c>
      <c r="O152" s="224" t="s">
        <v>290</v>
      </c>
      <c r="Q152" s="262" t="s">
        <v>290</v>
      </c>
    </row>
    <row r="153" spans="1:36" x14ac:dyDescent="0.25">
      <c r="A153" s="39" t="s" vm="19">
        <v>20</v>
      </c>
      <c r="B153" s="125" t="s">
        <v>290</v>
      </c>
      <c r="C153" s="222" t="s">
        <v>290</v>
      </c>
      <c r="D153" s="126" t="s">
        <v>290</v>
      </c>
      <c r="E153" s="224" t="s">
        <v>290</v>
      </c>
      <c r="F153" s="125" t="s">
        <v>290</v>
      </c>
      <c r="G153" s="224" t="s">
        <v>290</v>
      </c>
      <c r="H153" s="125" t="s">
        <v>290</v>
      </c>
      <c r="I153" s="224" t="s">
        <v>290</v>
      </c>
      <c r="J153" s="125" t="s">
        <v>290</v>
      </c>
      <c r="K153" s="224" t="s">
        <v>290</v>
      </c>
      <c r="L153" s="125" t="s">
        <v>290</v>
      </c>
      <c r="M153" s="224" t="s">
        <v>290</v>
      </c>
      <c r="N153" s="125" t="s">
        <v>290</v>
      </c>
      <c r="O153" s="224" t="s">
        <v>290</v>
      </c>
      <c r="Q153" s="262" t="s">
        <v>290</v>
      </c>
    </row>
    <row r="154" spans="1:36" x14ac:dyDescent="0.25">
      <c r="A154" s="39" t="s" vm="20">
        <v>21</v>
      </c>
      <c r="B154" s="125" t="s">
        <v>290</v>
      </c>
      <c r="C154" s="222" t="s">
        <v>290</v>
      </c>
      <c r="D154" s="126" t="s">
        <v>290</v>
      </c>
      <c r="E154" s="224" t="s">
        <v>290</v>
      </c>
      <c r="F154" s="125" t="s">
        <v>290</v>
      </c>
      <c r="G154" s="224" t="s">
        <v>290</v>
      </c>
      <c r="H154" s="125" t="s">
        <v>290</v>
      </c>
      <c r="I154" s="224" t="s">
        <v>290</v>
      </c>
      <c r="J154" s="125" t="s">
        <v>290</v>
      </c>
      <c r="K154" s="224" t="s">
        <v>290</v>
      </c>
      <c r="L154" s="125" t="s">
        <v>290</v>
      </c>
      <c r="M154" s="224" t="s">
        <v>290</v>
      </c>
      <c r="N154" s="125" t="s">
        <v>290</v>
      </c>
      <c r="O154" s="224" t="s">
        <v>290</v>
      </c>
      <c r="Q154" s="262" t="s">
        <v>290</v>
      </c>
    </row>
    <row r="155" spans="1:36" s="86" customFormat="1" ht="15.75" thickBot="1" x14ac:dyDescent="0.3">
      <c r="A155" s="122" t="s">
        <v>101</v>
      </c>
      <c r="B155" s="128" t="s">
        <v>290</v>
      </c>
      <c r="C155" s="223" t="s">
        <v>290</v>
      </c>
      <c r="D155" s="129" t="s">
        <v>290</v>
      </c>
      <c r="E155" s="225" t="s">
        <v>290</v>
      </c>
      <c r="F155" s="128" t="s">
        <v>290</v>
      </c>
      <c r="G155" s="225" t="s">
        <v>290</v>
      </c>
      <c r="H155" s="128" t="s">
        <v>290</v>
      </c>
      <c r="I155" s="225" t="s">
        <v>290</v>
      </c>
      <c r="J155" s="128" t="s">
        <v>290</v>
      </c>
      <c r="K155" s="225" t="s">
        <v>290</v>
      </c>
      <c r="L155" s="128" t="s">
        <v>290</v>
      </c>
      <c r="M155" s="225" t="s">
        <v>290</v>
      </c>
      <c r="N155" s="128" t="s">
        <v>290</v>
      </c>
      <c r="O155" s="225" t="s">
        <v>290</v>
      </c>
      <c r="Q155" s="263" t="s">
        <v>290</v>
      </c>
      <c r="R155"/>
    </row>
    <row r="156" spans="1:36" ht="15.75" thickTop="1" x14ac:dyDescent="0.25"/>
    <row r="159" spans="1:36" ht="30" customHeight="1" x14ac:dyDescent="0.25">
      <c r="A159" s="307" t="s">
        <v>36</v>
      </c>
      <c r="B159" s="310" t="s">
        <v>45</v>
      </c>
      <c r="C159" s="311"/>
      <c r="D159" s="312" t="s">
        <v>47</v>
      </c>
      <c r="E159" s="306"/>
      <c r="F159" s="313" t="s">
        <v>51</v>
      </c>
      <c r="G159" s="314"/>
      <c r="H159" s="313" t="s">
        <v>53</v>
      </c>
      <c r="I159" s="314"/>
      <c r="J159" s="313" t="s">
        <v>105</v>
      </c>
      <c r="K159" s="314"/>
      <c r="L159" s="305" t="s">
        <v>49</v>
      </c>
      <c r="M159" s="306"/>
      <c r="N159" s="305" t="s">
        <v>184</v>
      </c>
      <c r="O159" s="306"/>
      <c r="Q159" s="221" t="s">
        <v>250</v>
      </c>
      <c r="V159" s="57" t="s">
        <v>112</v>
      </c>
      <c r="W159" s="241" t="s">
        <v>113</v>
      </c>
      <c r="Y159" s="20"/>
      <c r="AA159" s="4"/>
    </row>
    <row r="160" spans="1:36" ht="30" x14ac:dyDescent="0.25">
      <c r="A160" s="309"/>
      <c r="B160" s="127" t="s">
        <v>46</v>
      </c>
      <c r="C160" s="172" t="s">
        <v>220</v>
      </c>
      <c r="D160" s="173" t="s">
        <v>46</v>
      </c>
      <c r="E160" s="174" t="s">
        <v>220</v>
      </c>
      <c r="F160" s="175" t="s">
        <v>46</v>
      </c>
      <c r="G160" s="176" t="s">
        <v>220</v>
      </c>
      <c r="H160" s="175" t="s">
        <v>46</v>
      </c>
      <c r="I160" s="176" t="s">
        <v>220</v>
      </c>
      <c r="J160" s="175" t="s">
        <v>46</v>
      </c>
      <c r="K160" s="176" t="s">
        <v>220</v>
      </c>
      <c r="L160" s="177" t="s">
        <v>46</v>
      </c>
      <c r="M160" s="174" t="s">
        <v>220</v>
      </c>
      <c r="N160" s="177" t="s">
        <v>46</v>
      </c>
      <c r="O160" s="174" t="s">
        <v>220</v>
      </c>
      <c r="Q160" s="220" t="s">
        <v>249</v>
      </c>
      <c r="V160" s="59"/>
      <c r="W160" s="59"/>
      <c r="X160" s="21"/>
      <c r="Y160" s="21"/>
      <c r="AC160" s="243"/>
      <c r="AD160" s="243"/>
      <c r="AE160" s="300"/>
      <c r="AF160" s="300"/>
      <c r="AG160" s="243"/>
      <c r="AH160" s="243"/>
      <c r="AI160" s="243"/>
      <c r="AJ160" s="243"/>
    </row>
    <row r="161" spans="1:17" x14ac:dyDescent="0.25">
      <c r="A161" s="39" t="s">
        <v>212</v>
      </c>
      <c r="B161" s="125" t="s">
        <v>290</v>
      </c>
      <c r="C161" s="222" t="s">
        <v>290</v>
      </c>
      <c r="D161" s="126" t="s">
        <v>290</v>
      </c>
      <c r="E161" s="224" t="s">
        <v>290</v>
      </c>
      <c r="F161" s="125" t="s">
        <v>290</v>
      </c>
      <c r="G161" s="224" t="s">
        <v>290</v>
      </c>
      <c r="H161" s="125" t="s">
        <v>290</v>
      </c>
      <c r="I161" s="224" t="s">
        <v>290</v>
      </c>
      <c r="J161" s="125" t="s">
        <v>290</v>
      </c>
      <c r="K161" s="224" t="s">
        <v>290</v>
      </c>
      <c r="L161" s="125" t="s">
        <v>290</v>
      </c>
      <c r="M161" s="224" t="s">
        <v>290</v>
      </c>
      <c r="N161" s="125" t="s">
        <v>290</v>
      </c>
      <c r="O161" s="224" t="s">
        <v>290</v>
      </c>
      <c r="Q161" s="262" t="s">
        <v>290</v>
      </c>
    </row>
    <row r="162" spans="1:17" x14ac:dyDescent="0.25">
      <c r="A162" s="39" t="s" vm="1">
        <v>2</v>
      </c>
      <c r="B162" s="125" t="s">
        <v>290</v>
      </c>
      <c r="C162" s="222" t="s">
        <v>290</v>
      </c>
      <c r="D162" s="126" t="s">
        <v>290</v>
      </c>
      <c r="E162" s="224" t="s">
        <v>290</v>
      </c>
      <c r="F162" s="125" t="s">
        <v>290</v>
      </c>
      <c r="G162" s="224" t="s">
        <v>290</v>
      </c>
      <c r="H162" s="125" t="s">
        <v>290</v>
      </c>
      <c r="I162" s="224" t="s">
        <v>290</v>
      </c>
      <c r="J162" s="125" t="s">
        <v>290</v>
      </c>
      <c r="K162" s="224" t="s">
        <v>290</v>
      </c>
      <c r="L162" s="125" t="s">
        <v>290</v>
      </c>
      <c r="M162" s="224" t="s">
        <v>290</v>
      </c>
      <c r="N162" s="125" t="s">
        <v>290</v>
      </c>
      <c r="O162" s="224" t="s">
        <v>290</v>
      </c>
      <c r="Q162" s="262" t="s">
        <v>290</v>
      </c>
    </row>
    <row r="163" spans="1:17" x14ac:dyDescent="0.25">
      <c r="A163" s="39" t="s" vm="2">
        <v>3</v>
      </c>
      <c r="B163" s="125" t="s">
        <v>290</v>
      </c>
      <c r="C163" s="222" t="s">
        <v>290</v>
      </c>
      <c r="D163" s="126" t="s">
        <v>290</v>
      </c>
      <c r="E163" s="224" t="s">
        <v>290</v>
      </c>
      <c r="F163" s="125" t="s">
        <v>290</v>
      </c>
      <c r="G163" s="224" t="s">
        <v>290</v>
      </c>
      <c r="H163" s="125" t="s">
        <v>290</v>
      </c>
      <c r="I163" s="224" t="s">
        <v>290</v>
      </c>
      <c r="J163" s="125" t="s">
        <v>290</v>
      </c>
      <c r="K163" s="224" t="s">
        <v>290</v>
      </c>
      <c r="L163" s="125" t="s">
        <v>290</v>
      </c>
      <c r="M163" s="224" t="s">
        <v>290</v>
      </c>
      <c r="N163" s="125" t="s">
        <v>290</v>
      </c>
      <c r="O163" s="224" t="s">
        <v>290</v>
      </c>
      <c r="Q163" s="262" t="s">
        <v>290</v>
      </c>
    </row>
    <row r="164" spans="1:17" x14ac:dyDescent="0.25">
      <c r="A164" s="39" t="s">
        <v>282</v>
      </c>
      <c r="B164" s="125" t="s">
        <v>290</v>
      </c>
      <c r="C164" s="222" t="s">
        <v>290</v>
      </c>
      <c r="D164" s="126" t="s">
        <v>290</v>
      </c>
      <c r="E164" s="224" t="s">
        <v>290</v>
      </c>
      <c r="F164" s="125" t="s">
        <v>290</v>
      </c>
      <c r="G164" s="224" t="s">
        <v>290</v>
      </c>
      <c r="H164" s="125" t="s">
        <v>290</v>
      </c>
      <c r="I164" s="224" t="s">
        <v>290</v>
      </c>
      <c r="J164" s="125" t="s">
        <v>290</v>
      </c>
      <c r="K164" s="224" t="s">
        <v>290</v>
      </c>
      <c r="L164" s="125" t="s">
        <v>290</v>
      </c>
      <c r="M164" s="224" t="s">
        <v>290</v>
      </c>
      <c r="N164" s="125" t="s">
        <v>290</v>
      </c>
      <c r="O164" s="224" t="s">
        <v>290</v>
      </c>
      <c r="Q164" s="262" t="s">
        <v>290</v>
      </c>
    </row>
    <row r="165" spans="1:17" x14ac:dyDescent="0.25">
      <c r="A165" s="39" t="s">
        <v>207</v>
      </c>
      <c r="B165" s="125" t="s">
        <v>290</v>
      </c>
      <c r="C165" s="222" t="s">
        <v>290</v>
      </c>
      <c r="D165" s="126" t="s">
        <v>290</v>
      </c>
      <c r="E165" s="224" t="s">
        <v>290</v>
      </c>
      <c r="F165" s="125" t="s">
        <v>290</v>
      </c>
      <c r="G165" s="224" t="s">
        <v>290</v>
      </c>
      <c r="H165" s="125" t="s">
        <v>290</v>
      </c>
      <c r="I165" s="224" t="s">
        <v>290</v>
      </c>
      <c r="J165" s="125" t="s">
        <v>290</v>
      </c>
      <c r="K165" s="224" t="s">
        <v>290</v>
      </c>
      <c r="L165" s="125" t="s">
        <v>290</v>
      </c>
      <c r="M165" s="224" t="s">
        <v>290</v>
      </c>
      <c r="N165" s="125" t="s">
        <v>290</v>
      </c>
      <c r="O165" s="224" t="s">
        <v>290</v>
      </c>
      <c r="Q165" s="262" t="s">
        <v>290</v>
      </c>
    </row>
    <row r="166" spans="1:17" x14ac:dyDescent="0.25">
      <c r="A166" s="39" t="s" vm="4">
        <v>5</v>
      </c>
      <c r="B166" s="125" t="s">
        <v>290</v>
      </c>
      <c r="C166" s="222" t="s">
        <v>290</v>
      </c>
      <c r="D166" s="126" t="s">
        <v>290</v>
      </c>
      <c r="E166" s="224" t="s">
        <v>290</v>
      </c>
      <c r="F166" s="125" t="s">
        <v>290</v>
      </c>
      <c r="G166" s="224" t="s">
        <v>290</v>
      </c>
      <c r="H166" s="125" t="s">
        <v>290</v>
      </c>
      <c r="I166" s="224" t="s">
        <v>290</v>
      </c>
      <c r="J166" s="125" t="s">
        <v>290</v>
      </c>
      <c r="K166" s="224" t="s">
        <v>290</v>
      </c>
      <c r="L166" s="125" t="s">
        <v>290</v>
      </c>
      <c r="M166" s="224" t="s">
        <v>290</v>
      </c>
      <c r="N166" s="125" t="s">
        <v>290</v>
      </c>
      <c r="O166" s="224" t="s">
        <v>290</v>
      </c>
      <c r="Q166" s="262" t="s">
        <v>290</v>
      </c>
    </row>
    <row r="167" spans="1:17" x14ac:dyDescent="0.25">
      <c r="A167" s="39" t="s" vm="5">
        <v>6</v>
      </c>
      <c r="B167" s="125" t="s">
        <v>290</v>
      </c>
      <c r="C167" s="222" t="s">
        <v>290</v>
      </c>
      <c r="D167" s="126" t="s">
        <v>290</v>
      </c>
      <c r="E167" s="224" t="s">
        <v>290</v>
      </c>
      <c r="F167" s="125" t="s">
        <v>290</v>
      </c>
      <c r="G167" s="224" t="s">
        <v>290</v>
      </c>
      <c r="H167" s="125" t="s">
        <v>290</v>
      </c>
      <c r="I167" s="224" t="s">
        <v>290</v>
      </c>
      <c r="J167" s="125" t="s">
        <v>290</v>
      </c>
      <c r="K167" s="224" t="s">
        <v>290</v>
      </c>
      <c r="L167" s="125" t="s">
        <v>290</v>
      </c>
      <c r="M167" s="224" t="s">
        <v>290</v>
      </c>
      <c r="N167" s="125" t="s">
        <v>290</v>
      </c>
      <c r="O167" s="224" t="s">
        <v>290</v>
      </c>
      <c r="Q167" s="262" t="s">
        <v>290</v>
      </c>
    </row>
    <row r="168" spans="1:17" x14ac:dyDescent="0.25">
      <c r="A168" s="39" t="s" vm="6">
        <v>7</v>
      </c>
      <c r="B168" s="125" t="s">
        <v>290</v>
      </c>
      <c r="C168" s="222" t="s">
        <v>290</v>
      </c>
      <c r="D168" s="126" t="s">
        <v>290</v>
      </c>
      <c r="E168" s="224" t="s">
        <v>290</v>
      </c>
      <c r="F168" s="125" t="s">
        <v>290</v>
      </c>
      <c r="G168" s="224" t="s">
        <v>290</v>
      </c>
      <c r="H168" s="125" t="s">
        <v>290</v>
      </c>
      <c r="I168" s="224" t="s">
        <v>290</v>
      </c>
      <c r="J168" s="125" t="s">
        <v>290</v>
      </c>
      <c r="K168" s="224" t="s">
        <v>290</v>
      </c>
      <c r="L168" s="125" t="s">
        <v>290</v>
      </c>
      <c r="M168" s="224" t="s">
        <v>290</v>
      </c>
      <c r="N168" s="125" t="s">
        <v>290</v>
      </c>
      <c r="O168" s="224" t="s">
        <v>290</v>
      </c>
      <c r="Q168" s="262" t="s">
        <v>290</v>
      </c>
    </row>
    <row r="169" spans="1:17" x14ac:dyDescent="0.25">
      <c r="A169" s="39" t="s" vm="7">
        <v>8</v>
      </c>
      <c r="B169" s="125" t="s">
        <v>290</v>
      </c>
      <c r="C169" s="222" t="s">
        <v>290</v>
      </c>
      <c r="D169" s="126" t="s">
        <v>290</v>
      </c>
      <c r="E169" s="224" t="s">
        <v>290</v>
      </c>
      <c r="F169" s="125" t="s">
        <v>290</v>
      </c>
      <c r="G169" s="224" t="s">
        <v>290</v>
      </c>
      <c r="H169" s="125" t="s">
        <v>290</v>
      </c>
      <c r="I169" s="224" t="s">
        <v>290</v>
      </c>
      <c r="J169" s="125" t="s">
        <v>290</v>
      </c>
      <c r="K169" s="224" t="s">
        <v>290</v>
      </c>
      <c r="L169" s="125" t="s">
        <v>290</v>
      </c>
      <c r="M169" s="224" t="s">
        <v>290</v>
      </c>
      <c r="N169" s="125" t="s">
        <v>290</v>
      </c>
      <c r="O169" s="224" t="s">
        <v>290</v>
      </c>
      <c r="Q169" s="262" t="s">
        <v>290</v>
      </c>
    </row>
    <row r="170" spans="1:17" x14ac:dyDescent="0.25">
      <c r="A170" s="39" t="s">
        <v>213</v>
      </c>
      <c r="B170" s="125" t="s">
        <v>290</v>
      </c>
      <c r="C170" s="222" t="s">
        <v>290</v>
      </c>
      <c r="D170" s="126" t="s">
        <v>290</v>
      </c>
      <c r="E170" s="224" t="s">
        <v>290</v>
      </c>
      <c r="F170" s="125" t="s">
        <v>290</v>
      </c>
      <c r="G170" s="224" t="s">
        <v>290</v>
      </c>
      <c r="H170" s="125" t="s">
        <v>290</v>
      </c>
      <c r="I170" s="224" t="s">
        <v>290</v>
      </c>
      <c r="J170" s="125" t="s">
        <v>290</v>
      </c>
      <c r="K170" s="224" t="s">
        <v>290</v>
      </c>
      <c r="L170" s="125" t="s">
        <v>290</v>
      </c>
      <c r="M170" s="224" t="s">
        <v>290</v>
      </c>
      <c r="N170" s="125" t="s">
        <v>290</v>
      </c>
      <c r="O170" s="224" t="s">
        <v>290</v>
      </c>
      <c r="Q170" s="262" t="s">
        <v>290</v>
      </c>
    </row>
    <row r="171" spans="1:17" x14ac:dyDescent="0.25">
      <c r="A171" s="39" t="s" vm="8">
        <v>9</v>
      </c>
      <c r="B171" s="125" t="s">
        <v>290</v>
      </c>
      <c r="C171" s="222" t="s">
        <v>290</v>
      </c>
      <c r="D171" s="126" t="s">
        <v>290</v>
      </c>
      <c r="E171" s="224" t="s">
        <v>290</v>
      </c>
      <c r="F171" s="125" t="s">
        <v>290</v>
      </c>
      <c r="G171" s="224" t="s">
        <v>290</v>
      </c>
      <c r="H171" s="125" t="s">
        <v>290</v>
      </c>
      <c r="I171" s="224" t="s">
        <v>290</v>
      </c>
      <c r="J171" s="125" t="s">
        <v>290</v>
      </c>
      <c r="K171" s="224" t="s">
        <v>290</v>
      </c>
      <c r="L171" s="125" t="s">
        <v>290</v>
      </c>
      <c r="M171" s="224" t="s">
        <v>290</v>
      </c>
      <c r="N171" s="125" t="s">
        <v>290</v>
      </c>
      <c r="O171" s="224" t="s">
        <v>290</v>
      </c>
      <c r="Q171" s="262" t="s">
        <v>290</v>
      </c>
    </row>
    <row r="172" spans="1:17" x14ac:dyDescent="0.25">
      <c r="A172" s="39" t="s" vm="9">
        <v>10</v>
      </c>
      <c r="B172" s="125" t="s">
        <v>290</v>
      </c>
      <c r="C172" s="222" t="s">
        <v>290</v>
      </c>
      <c r="D172" s="126" t="s">
        <v>290</v>
      </c>
      <c r="E172" s="224" t="s">
        <v>290</v>
      </c>
      <c r="F172" s="125" t="s">
        <v>290</v>
      </c>
      <c r="G172" s="224" t="s">
        <v>290</v>
      </c>
      <c r="H172" s="125" t="s">
        <v>290</v>
      </c>
      <c r="I172" s="224" t="s">
        <v>290</v>
      </c>
      <c r="J172" s="125" t="s">
        <v>290</v>
      </c>
      <c r="K172" s="224" t="s">
        <v>290</v>
      </c>
      <c r="L172" s="125" t="s">
        <v>290</v>
      </c>
      <c r="M172" s="224" t="s">
        <v>290</v>
      </c>
      <c r="N172" s="125" t="s">
        <v>290</v>
      </c>
      <c r="O172" s="224" t="s">
        <v>290</v>
      </c>
      <c r="Q172" s="262" t="s">
        <v>290</v>
      </c>
    </row>
    <row r="173" spans="1:17" x14ac:dyDescent="0.25">
      <c r="A173" s="39" t="s" vm="10">
        <v>11</v>
      </c>
      <c r="B173" s="125" t="s">
        <v>290</v>
      </c>
      <c r="C173" s="222" t="s">
        <v>290</v>
      </c>
      <c r="D173" s="126" t="s">
        <v>290</v>
      </c>
      <c r="E173" s="224" t="s">
        <v>290</v>
      </c>
      <c r="F173" s="125" t="s">
        <v>290</v>
      </c>
      <c r="G173" s="224" t="s">
        <v>290</v>
      </c>
      <c r="H173" s="125" t="s">
        <v>290</v>
      </c>
      <c r="I173" s="224" t="s">
        <v>290</v>
      </c>
      <c r="J173" s="125" t="s">
        <v>290</v>
      </c>
      <c r="K173" s="224" t="s">
        <v>290</v>
      </c>
      <c r="L173" s="125" t="s">
        <v>290</v>
      </c>
      <c r="M173" s="224" t="s">
        <v>290</v>
      </c>
      <c r="N173" s="125" t="s">
        <v>290</v>
      </c>
      <c r="O173" s="224" t="s">
        <v>290</v>
      </c>
      <c r="Q173" s="262" t="s">
        <v>290</v>
      </c>
    </row>
    <row r="174" spans="1:17" x14ac:dyDescent="0.25">
      <c r="A174" s="39" t="s" vm="11">
        <v>12</v>
      </c>
      <c r="B174" s="125" t="s">
        <v>290</v>
      </c>
      <c r="C174" s="222" t="s">
        <v>290</v>
      </c>
      <c r="D174" s="126" t="s">
        <v>290</v>
      </c>
      <c r="E174" s="224" t="s">
        <v>290</v>
      </c>
      <c r="F174" s="125" t="s">
        <v>290</v>
      </c>
      <c r="G174" s="224" t="s">
        <v>290</v>
      </c>
      <c r="H174" s="125" t="s">
        <v>290</v>
      </c>
      <c r="I174" s="224" t="s">
        <v>290</v>
      </c>
      <c r="J174" s="125" t="s">
        <v>290</v>
      </c>
      <c r="K174" s="224" t="s">
        <v>290</v>
      </c>
      <c r="L174" s="125" t="s">
        <v>290</v>
      </c>
      <c r="M174" s="224" t="s">
        <v>290</v>
      </c>
      <c r="N174" s="125" t="s">
        <v>290</v>
      </c>
      <c r="O174" s="224" t="s">
        <v>290</v>
      </c>
      <c r="Q174" s="262" t="s">
        <v>290</v>
      </c>
    </row>
    <row r="175" spans="1:17" x14ac:dyDescent="0.25">
      <c r="A175" s="39" t="s" vm="13">
        <v>14</v>
      </c>
      <c r="B175" s="125" t="s">
        <v>290</v>
      </c>
      <c r="C175" s="222" t="s">
        <v>290</v>
      </c>
      <c r="D175" s="126" t="s">
        <v>290</v>
      </c>
      <c r="E175" s="224" t="s">
        <v>290</v>
      </c>
      <c r="F175" s="125" t="s">
        <v>290</v>
      </c>
      <c r="G175" s="224" t="s">
        <v>290</v>
      </c>
      <c r="H175" s="125" t="s">
        <v>290</v>
      </c>
      <c r="I175" s="224" t="s">
        <v>290</v>
      </c>
      <c r="J175" s="125" t="s">
        <v>290</v>
      </c>
      <c r="K175" s="224" t="s">
        <v>290</v>
      </c>
      <c r="L175" s="125" t="s">
        <v>290</v>
      </c>
      <c r="M175" s="224" t="s">
        <v>290</v>
      </c>
      <c r="N175" s="125" t="s">
        <v>290</v>
      </c>
      <c r="O175" s="224" t="s">
        <v>290</v>
      </c>
      <c r="Q175" s="262" t="s">
        <v>290</v>
      </c>
    </row>
    <row r="176" spans="1:17" x14ac:dyDescent="0.25">
      <c r="A176" s="39" t="s" vm="14">
        <v>15</v>
      </c>
      <c r="B176" s="125" t="s">
        <v>290</v>
      </c>
      <c r="C176" s="222" t="s">
        <v>290</v>
      </c>
      <c r="D176" s="126" t="s">
        <v>290</v>
      </c>
      <c r="E176" s="224" t="s">
        <v>290</v>
      </c>
      <c r="F176" s="125" t="s">
        <v>290</v>
      </c>
      <c r="G176" s="224" t="s">
        <v>290</v>
      </c>
      <c r="H176" s="125" t="s">
        <v>290</v>
      </c>
      <c r="I176" s="224" t="s">
        <v>290</v>
      </c>
      <c r="J176" s="125" t="s">
        <v>290</v>
      </c>
      <c r="K176" s="224" t="s">
        <v>290</v>
      </c>
      <c r="L176" s="125" t="s">
        <v>290</v>
      </c>
      <c r="M176" s="224" t="s">
        <v>290</v>
      </c>
      <c r="N176" s="125" t="s">
        <v>290</v>
      </c>
      <c r="O176" s="224" t="s">
        <v>290</v>
      </c>
      <c r="Q176" s="262" t="s">
        <v>290</v>
      </c>
    </row>
    <row r="177" spans="1:18" x14ac:dyDescent="0.25">
      <c r="A177" s="39" t="s" vm="17">
        <v>18</v>
      </c>
      <c r="B177" s="125" t="s">
        <v>290</v>
      </c>
      <c r="C177" s="222" t="s">
        <v>290</v>
      </c>
      <c r="D177" s="126" t="s">
        <v>290</v>
      </c>
      <c r="E177" s="224" t="s">
        <v>290</v>
      </c>
      <c r="F177" s="125" t="s">
        <v>290</v>
      </c>
      <c r="G177" s="224" t="s">
        <v>290</v>
      </c>
      <c r="H177" s="125" t="s">
        <v>290</v>
      </c>
      <c r="I177" s="224" t="s">
        <v>290</v>
      </c>
      <c r="J177" s="125" t="s">
        <v>290</v>
      </c>
      <c r="K177" s="224" t="s">
        <v>290</v>
      </c>
      <c r="L177" s="125" t="s">
        <v>290</v>
      </c>
      <c r="M177" s="224" t="s">
        <v>290</v>
      </c>
      <c r="N177" s="125" t="s">
        <v>290</v>
      </c>
      <c r="O177" s="224" t="s">
        <v>290</v>
      </c>
      <c r="Q177" s="262" t="s">
        <v>290</v>
      </c>
    </row>
    <row r="178" spans="1:18" x14ac:dyDescent="0.25">
      <c r="A178" s="39" t="s">
        <v>214</v>
      </c>
      <c r="B178" s="125" t="s">
        <v>290</v>
      </c>
      <c r="C178" s="222" t="s">
        <v>290</v>
      </c>
      <c r="D178" s="126" t="s">
        <v>290</v>
      </c>
      <c r="E178" s="224" t="s">
        <v>290</v>
      </c>
      <c r="F178" s="125" t="s">
        <v>290</v>
      </c>
      <c r="G178" s="224" t="s">
        <v>290</v>
      </c>
      <c r="H178" s="125" t="s">
        <v>290</v>
      </c>
      <c r="I178" s="224" t="s">
        <v>290</v>
      </c>
      <c r="J178" s="125" t="s">
        <v>290</v>
      </c>
      <c r="K178" s="224" t="s">
        <v>290</v>
      </c>
      <c r="L178" s="125" t="s">
        <v>290</v>
      </c>
      <c r="M178" s="224" t="s">
        <v>290</v>
      </c>
      <c r="N178" s="125" t="s">
        <v>290</v>
      </c>
      <c r="O178" s="224" t="s">
        <v>290</v>
      </c>
      <c r="Q178" s="262" t="s">
        <v>290</v>
      </c>
    </row>
    <row r="179" spans="1:18" x14ac:dyDescent="0.25">
      <c r="A179" s="39" t="s" vm="19">
        <v>20</v>
      </c>
      <c r="B179" s="125" t="s">
        <v>290</v>
      </c>
      <c r="C179" s="222" t="s">
        <v>290</v>
      </c>
      <c r="D179" s="126" t="s">
        <v>290</v>
      </c>
      <c r="E179" s="224" t="s">
        <v>290</v>
      </c>
      <c r="F179" s="125" t="s">
        <v>290</v>
      </c>
      <c r="G179" s="224" t="s">
        <v>290</v>
      </c>
      <c r="H179" s="125" t="s">
        <v>290</v>
      </c>
      <c r="I179" s="224" t="s">
        <v>290</v>
      </c>
      <c r="J179" s="125" t="s">
        <v>290</v>
      </c>
      <c r="K179" s="224" t="s">
        <v>290</v>
      </c>
      <c r="L179" s="125" t="s">
        <v>290</v>
      </c>
      <c r="M179" s="224" t="s">
        <v>290</v>
      </c>
      <c r="N179" s="125" t="s">
        <v>290</v>
      </c>
      <c r="O179" s="224" t="s">
        <v>290</v>
      </c>
      <c r="Q179" s="262" t="s">
        <v>290</v>
      </c>
    </row>
    <row r="180" spans="1:18" x14ac:dyDescent="0.25">
      <c r="A180" s="39" t="s" vm="20">
        <v>21</v>
      </c>
      <c r="B180" s="125" t="s">
        <v>290</v>
      </c>
      <c r="C180" s="222" t="s">
        <v>290</v>
      </c>
      <c r="D180" s="126" t="s">
        <v>290</v>
      </c>
      <c r="E180" s="224" t="s">
        <v>290</v>
      </c>
      <c r="F180" s="125" t="s">
        <v>290</v>
      </c>
      <c r="G180" s="224" t="s">
        <v>290</v>
      </c>
      <c r="H180" s="125" t="s">
        <v>290</v>
      </c>
      <c r="I180" s="224" t="s">
        <v>290</v>
      </c>
      <c r="J180" s="125" t="s">
        <v>290</v>
      </c>
      <c r="K180" s="224" t="s">
        <v>290</v>
      </c>
      <c r="L180" s="125" t="s">
        <v>290</v>
      </c>
      <c r="M180" s="224" t="s">
        <v>290</v>
      </c>
      <c r="N180" s="125" t="s">
        <v>290</v>
      </c>
      <c r="O180" s="224" t="s">
        <v>290</v>
      </c>
      <c r="Q180" s="262" t="s">
        <v>290</v>
      </c>
    </row>
    <row r="181" spans="1:18" s="86" customFormat="1" ht="15.75" thickBot="1" x14ac:dyDescent="0.3">
      <c r="A181" s="122" t="s">
        <v>101</v>
      </c>
      <c r="B181" s="128" t="s">
        <v>290</v>
      </c>
      <c r="C181" s="223" t="s">
        <v>290</v>
      </c>
      <c r="D181" s="129" t="s">
        <v>290</v>
      </c>
      <c r="E181" s="225" t="s">
        <v>290</v>
      </c>
      <c r="F181" s="128" t="s">
        <v>290</v>
      </c>
      <c r="G181" s="225" t="s">
        <v>290</v>
      </c>
      <c r="H181" s="128" t="s">
        <v>290</v>
      </c>
      <c r="I181" s="225" t="s">
        <v>290</v>
      </c>
      <c r="J181" s="128" t="s">
        <v>290</v>
      </c>
      <c r="K181" s="225" t="s">
        <v>290</v>
      </c>
      <c r="L181" s="128" t="s">
        <v>290</v>
      </c>
      <c r="M181" s="225" t="s">
        <v>290</v>
      </c>
      <c r="N181" s="128" t="s">
        <v>290</v>
      </c>
      <c r="O181" s="225" t="s">
        <v>290</v>
      </c>
      <c r="Q181" s="263" t="s">
        <v>290</v>
      </c>
      <c r="R181"/>
    </row>
    <row r="182" spans="1:18" ht="15.75" thickTop="1" x14ac:dyDescent="0.25"/>
  </sheetData>
  <mergeCells count="63">
    <mergeCell ref="L3:M3"/>
    <mergeCell ref="N3:O3"/>
    <mergeCell ref="AE4:AF4"/>
    <mergeCell ref="A29:A30"/>
    <mergeCell ref="B29:C29"/>
    <mergeCell ref="D29:E29"/>
    <mergeCell ref="F29:G29"/>
    <mergeCell ref="H29:I29"/>
    <mergeCell ref="J29:K29"/>
    <mergeCell ref="L29:M29"/>
    <mergeCell ref="A3:A4"/>
    <mergeCell ref="B3:C3"/>
    <mergeCell ref="D3:E3"/>
    <mergeCell ref="F3:G3"/>
    <mergeCell ref="H3:I3"/>
    <mergeCell ref="J3:K3"/>
    <mergeCell ref="N29:O29"/>
    <mergeCell ref="AE30:AF30"/>
    <mergeCell ref="A55:A56"/>
    <mergeCell ref="B55:C55"/>
    <mergeCell ref="D55:E55"/>
    <mergeCell ref="F55:G55"/>
    <mergeCell ref="H55:I55"/>
    <mergeCell ref="J55:K55"/>
    <mergeCell ref="L55:M55"/>
    <mergeCell ref="N55:O55"/>
    <mergeCell ref="AE56:AF56"/>
    <mergeCell ref="A81:A82"/>
    <mergeCell ref="B81:C81"/>
    <mergeCell ref="D81:E81"/>
    <mergeCell ref="F81:G81"/>
    <mergeCell ref="H81:I81"/>
    <mergeCell ref="J81:K81"/>
    <mergeCell ref="L81:M81"/>
    <mergeCell ref="N81:O81"/>
    <mergeCell ref="AE82:AF82"/>
    <mergeCell ref="L107:M107"/>
    <mergeCell ref="N107:O107"/>
    <mergeCell ref="AE108:AF108"/>
    <mergeCell ref="A133:A134"/>
    <mergeCell ref="B133:C133"/>
    <mergeCell ref="D133:E133"/>
    <mergeCell ref="F133:G133"/>
    <mergeCell ref="H133:I133"/>
    <mergeCell ref="J133:K133"/>
    <mergeCell ref="L133:M133"/>
    <mergeCell ref="A107:A108"/>
    <mergeCell ref="B107:C107"/>
    <mergeCell ref="D107:E107"/>
    <mergeCell ref="F107:G107"/>
    <mergeCell ref="H107:I107"/>
    <mergeCell ref="J107:K107"/>
    <mergeCell ref="AE160:AF160"/>
    <mergeCell ref="N133:O133"/>
    <mergeCell ref="AE134:AF134"/>
    <mergeCell ref="A159:A160"/>
    <mergeCell ref="B159:C159"/>
    <mergeCell ref="D159:E159"/>
    <mergeCell ref="F159:G159"/>
    <mergeCell ref="H159:I159"/>
    <mergeCell ref="J159:K159"/>
    <mergeCell ref="L159:M159"/>
    <mergeCell ref="N159:O159"/>
  </mergeCells>
  <conditionalFormatting sqref="R1:R1048576">
    <cfRule type="cellIs" dxfId="0" priority="1" operator="greaterThan">
      <formula>2</formula>
    </cfRule>
  </conditionalFormatting>
  <pageMargins left="0.7" right="0.7" top="0.75" bottom="0.75" header="0.3" footer="0.3"/>
  <pageSetup paperSize="9" orientation="portrait" r:id="rId1"/>
  <headerFooter>
    <oddHeader>&amp;C&amp;B&amp;"Arial"&amp;12&amp;Kff0000​‌OFFICIAL:Sensitive‌​</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theme="9" tint="-0.249977111117893"/>
    <pageSetUpPr autoPageBreaks="0"/>
  </sheetPr>
  <dimension ref="A1:N182"/>
  <sheetViews>
    <sheetView showGridLines="0" zoomScaleNormal="100" workbookViewId="0"/>
  </sheetViews>
  <sheetFormatPr defaultRowHeight="15" x14ac:dyDescent="0.25"/>
  <cols>
    <col min="1" max="1" width="29.7109375" style="39" bestFit="1" customWidth="1"/>
    <col min="2" max="2" width="29.7109375" style="39" customWidth="1"/>
    <col min="3" max="4" width="16.85546875" style="39" customWidth="1"/>
    <col min="5" max="5" width="19.5703125" style="39" customWidth="1"/>
    <col min="6" max="6" width="19.7109375" style="44" bestFit="1" customWidth="1"/>
  </cols>
  <sheetData>
    <row r="1" spans="1:14" ht="23.25" x14ac:dyDescent="0.35">
      <c r="A1" s="107" t="s">
        <v>180</v>
      </c>
      <c r="B1" s="38"/>
    </row>
    <row r="2" spans="1:14" s="51" customFormat="1" ht="23.25" x14ac:dyDescent="0.35">
      <c r="A2" s="52"/>
      <c r="B2" s="52"/>
      <c r="C2" s="53"/>
      <c r="D2" s="53"/>
      <c r="E2" s="53"/>
      <c r="F2" s="98"/>
    </row>
    <row r="3" spans="1:14" ht="30" customHeight="1" x14ac:dyDescent="0.25">
      <c r="A3" s="297" t="s">
        <v>30</v>
      </c>
      <c r="B3" s="178" t="s">
        <v>114</v>
      </c>
      <c r="C3" s="13" t="s">
        <v>69</v>
      </c>
      <c r="D3" s="18" t="s">
        <v>70</v>
      </c>
      <c r="E3" s="18" t="s">
        <v>215</v>
      </c>
      <c r="F3" s="45" t="s" vm="33">
        <v>68</v>
      </c>
    </row>
    <row r="4" spans="1:14" x14ac:dyDescent="0.25">
      <c r="A4" s="299"/>
      <c r="B4" s="40"/>
      <c r="C4" s="40" t="s">
        <v>96</v>
      </c>
      <c r="D4" s="40" t="s">
        <v>96</v>
      </c>
      <c r="E4" s="40" t="s">
        <v>96</v>
      </c>
      <c r="F4" s="180"/>
      <c r="G4" s="179"/>
      <c r="H4" s="179"/>
      <c r="I4" s="300"/>
      <c r="J4" s="300"/>
      <c r="K4" s="179"/>
      <c r="L4" s="179"/>
      <c r="M4" s="179"/>
      <c r="N4" s="179"/>
    </row>
    <row r="5" spans="1:14" x14ac:dyDescent="0.25">
      <c r="A5" s="39" t="s">
        <v>212</v>
      </c>
      <c r="B5" s="35">
        <v>7</v>
      </c>
      <c r="C5" s="36">
        <v>0.8571428571428571</v>
      </c>
      <c r="D5" s="36">
        <v>0.14285714285714285</v>
      </c>
      <c r="E5" s="36">
        <v>0</v>
      </c>
      <c r="F5" s="189">
        <v>0.9642857142857143</v>
      </c>
      <c r="G5" s="179"/>
      <c r="H5" s="179"/>
      <c r="I5" s="179"/>
      <c r="J5" s="179"/>
      <c r="K5" s="179"/>
      <c r="L5" s="179"/>
      <c r="M5" s="179"/>
      <c r="N5" s="6"/>
    </row>
    <row r="6" spans="1:14" x14ac:dyDescent="0.25">
      <c r="A6" s="39" t="s" vm="1">
        <v>2</v>
      </c>
      <c r="B6" s="35" t="s">
        <v>290</v>
      </c>
      <c r="C6" s="36" t="s">
        <v>290</v>
      </c>
      <c r="D6" s="36" t="s">
        <v>290</v>
      </c>
      <c r="E6" s="36" t="s">
        <v>290</v>
      </c>
      <c r="F6" s="189" t="s">
        <v>290</v>
      </c>
    </row>
    <row r="7" spans="1:14" x14ac:dyDescent="0.25">
      <c r="A7" s="39" t="s" vm="2">
        <v>3</v>
      </c>
      <c r="B7" s="35">
        <v>19</v>
      </c>
      <c r="C7" s="36">
        <v>0.68421052631578949</v>
      </c>
      <c r="D7" s="36">
        <v>0</v>
      </c>
      <c r="E7" s="36">
        <v>0.31578947368421051</v>
      </c>
      <c r="F7" s="189">
        <v>3.1184210526315788</v>
      </c>
    </row>
    <row r="8" spans="1:14" x14ac:dyDescent="0.25">
      <c r="A8" s="39" t="s">
        <v>282</v>
      </c>
      <c r="B8" s="35">
        <v>7</v>
      </c>
      <c r="C8" s="36">
        <v>0.8571428571428571</v>
      </c>
      <c r="D8" s="36">
        <v>0.14285714285714285</v>
      </c>
      <c r="E8" s="36">
        <v>0</v>
      </c>
      <c r="F8" s="189">
        <v>0.9642857142857143</v>
      </c>
    </row>
    <row r="9" spans="1:14" x14ac:dyDescent="0.25">
      <c r="A9" s="39" t="s">
        <v>207</v>
      </c>
      <c r="B9" s="35" t="s">
        <v>208</v>
      </c>
      <c r="C9" s="36" t="s">
        <v>208</v>
      </c>
      <c r="D9" s="36" t="s">
        <v>208</v>
      </c>
      <c r="E9" s="36" t="s">
        <v>208</v>
      </c>
      <c r="F9" s="189" t="s">
        <v>208</v>
      </c>
    </row>
    <row r="10" spans="1:14" x14ac:dyDescent="0.25">
      <c r="A10" s="39" t="s" vm="4">
        <v>5</v>
      </c>
      <c r="B10" s="35">
        <v>12</v>
      </c>
      <c r="C10" s="36">
        <v>0.58333333333333337</v>
      </c>
      <c r="D10" s="36">
        <v>0.16666666666666666</v>
      </c>
      <c r="E10" s="36">
        <v>0.25</v>
      </c>
      <c r="F10" s="189">
        <v>1.9375</v>
      </c>
    </row>
    <row r="11" spans="1:14" x14ac:dyDescent="0.25">
      <c r="A11" s="39" t="s" vm="5">
        <v>6</v>
      </c>
      <c r="B11" s="35" t="s">
        <v>208</v>
      </c>
      <c r="C11" s="36" t="s">
        <v>208</v>
      </c>
      <c r="D11" s="36" t="s">
        <v>208</v>
      </c>
      <c r="E11" s="36" t="s">
        <v>208</v>
      </c>
      <c r="F11" s="189" t="s">
        <v>208</v>
      </c>
    </row>
    <row r="12" spans="1:14" x14ac:dyDescent="0.25">
      <c r="A12" s="39" t="s" vm="6">
        <v>7</v>
      </c>
      <c r="B12" s="35" t="s">
        <v>290</v>
      </c>
      <c r="C12" s="36" t="s">
        <v>290</v>
      </c>
      <c r="D12" s="36" t="s">
        <v>290</v>
      </c>
      <c r="E12" s="36" t="s">
        <v>290</v>
      </c>
      <c r="F12" s="189" t="s">
        <v>290</v>
      </c>
    </row>
    <row r="13" spans="1:14" x14ac:dyDescent="0.25">
      <c r="A13" s="39" t="s" vm="7">
        <v>8</v>
      </c>
      <c r="B13" s="35" t="s">
        <v>290</v>
      </c>
      <c r="C13" s="36" t="s">
        <v>290</v>
      </c>
      <c r="D13" s="36" t="s">
        <v>290</v>
      </c>
      <c r="E13" s="36" t="s">
        <v>290</v>
      </c>
      <c r="F13" s="189" t="s">
        <v>290</v>
      </c>
    </row>
    <row r="14" spans="1:14" x14ac:dyDescent="0.25">
      <c r="A14" s="39" t="s">
        <v>213</v>
      </c>
      <c r="B14" s="35">
        <v>0</v>
      </c>
      <c r="C14" s="36">
        <v>0</v>
      </c>
      <c r="D14" s="36">
        <v>0</v>
      </c>
      <c r="E14" s="36">
        <v>0</v>
      </c>
      <c r="F14" s="189" t="s">
        <v>199</v>
      </c>
    </row>
    <row r="15" spans="1:14" x14ac:dyDescent="0.25">
      <c r="A15" s="39" t="s" vm="8">
        <v>9</v>
      </c>
      <c r="B15" s="35" t="s">
        <v>208</v>
      </c>
      <c r="C15" s="36" t="s">
        <v>208</v>
      </c>
      <c r="D15" s="36" t="s">
        <v>208</v>
      </c>
      <c r="E15" s="36" t="s">
        <v>208</v>
      </c>
      <c r="F15" s="189" t="s">
        <v>208</v>
      </c>
    </row>
    <row r="16" spans="1:14" x14ac:dyDescent="0.25">
      <c r="A16" s="39" t="s" vm="9">
        <v>10</v>
      </c>
      <c r="B16" s="35">
        <v>12</v>
      </c>
      <c r="C16" s="36">
        <v>0.75</v>
      </c>
      <c r="D16" s="36">
        <v>0</v>
      </c>
      <c r="E16" s="36">
        <v>0.25</v>
      </c>
      <c r="F16" s="189">
        <v>2.8125</v>
      </c>
    </row>
    <row r="17" spans="1:6" x14ac:dyDescent="0.25">
      <c r="A17" s="39" t="s" vm="10">
        <v>11</v>
      </c>
      <c r="B17" s="35" t="s">
        <v>208</v>
      </c>
      <c r="C17" s="36" t="s">
        <v>208</v>
      </c>
      <c r="D17" s="36" t="s">
        <v>208</v>
      </c>
      <c r="E17" s="36" t="s">
        <v>208</v>
      </c>
      <c r="F17" s="189" t="s">
        <v>208</v>
      </c>
    </row>
    <row r="18" spans="1:6" x14ac:dyDescent="0.25">
      <c r="A18" s="39" t="s" vm="11">
        <v>12</v>
      </c>
      <c r="B18" s="35">
        <v>5</v>
      </c>
      <c r="C18" s="36">
        <v>0.4</v>
      </c>
      <c r="D18" s="36">
        <v>0.4</v>
      </c>
      <c r="E18" s="36">
        <v>0.2</v>
      </c>
      <c r="F18" s="189">
        <v>2.1</v>
      </c>
    </row>
    <row r="19" spans="1:6" x14ac:dyDescent="0.25">
      <c r="A19" s="39" t="s" vm="13">
        <v>14</v>
      </c>
      <c r="B19" s="35" t="s">
        <v>290</v>
      </c>
      <c r="C19" s="36" t="s">
        <v>290</v>
      </c>
      <c r="D19" s="36" t="s">
        <v>290</v>
      </c>
      <c r="E19" s="36" t="s">
        <v>290</v>
      </c>
      <c r="F19" s="189" t="s">
        <v>290</v>
      </c>
    </row>
    <row r="20" spans="1:6" x14ac:dyDescent="0.25">
      <c r="A20" s="39" t="s" vm="14">
        <v>15</v>
      </c>
      <c r="B20" s="35" t="s">
        <v>290</v>
      </c>
      <c r="C20" s="36" t="s">
        <v>290</v>
      </c>
      <c r="D20" s="36" t="s">
        <v>290</v>
      </c>
      <c r="E20" s="36" t="s">
        <v>290</v>
      </c>
      <c r="F20" s="189" t="s">
        <v>290</v>
      </c>
    </row>
    <row r="21" spans="1:6" x14ac:dyDescent="0.25">
      <c r="A21" s="39" t="s" vm="17">
        <v>18</v>
      </c>
      <c r="B21" s="35" t="s">
        <v>290</v>
      </c>
      <c r="C21" s="36" t="s">
        <v>290</v>
      </c>
      <c r="D21" s="36" t="s">
        <v>290</v>
      </c>
      <c r="E21" s="36" t="s">
        <v>290</v>
      </c>
      <c r="F21" s="189" t="s">
        <v>290</v>
      </c>
    </row>
    <row r="22" spans="1:6" x14ac:dyDescent="0.25">
      <c r="A22" s="39" t="s">
        <v>214</v>
      </c>
      <c r="B22" s="35">
        <v>8</v>
      </c>
      <c r="C22" s="36">
        <v>0.875</v>
      </c>
      <c r="D22" s="36">
        <v>0.125</v>
      </c>
      <c r="E22" s="36">
        <v>0</v>
      </c>
      <c r="F22" s="189">
        <v>0.9375</v>
      </c>
    </row>
    <row r="23" spans="1:6" x14ac:dyDescent="0.25">
      <c r="A23" s="39" t="s" vm="19">
        <v>20</v>
      </c>
      <c r="B23" s="35">
        <v>14</v>
      </c>
      <c r="C23" s="36">
        <v>0.9285714285714286</v>
      </c>
      <c r="D23" s="36">
        <v>0</v>
      </c>
      <c r="E23" s="36">
        <v>7.1428571428571425E-2</v>
      </c>
      <c r="F23" s="189">
        <v>1.3392857142857142</v>
      </c>
    </row>
    <row r="24" spans="1:6" x14ac:dyDescent="0.25">
      <c r="A24" s="39" t="s" vm="20">
        <v>21</v>
      </c>
      <c r="B24" s="35">
        <v>9</v>
      </c>
      <c r="C24" s="36">
        <v>0.66666666666666663</v>
      </c>
      <c r="D24" s="36">
        <v>0.1111111111111111</v>
      </c>
      <c r="E24" s="36">
        <v>0.22222222222222221</v>
      </c>
      <c r="F24" s="189">
        <v>1.75</v>
      </c>
    </row>
    <row r="25" spans="1:6" s="86" customFormat="1" ht="15.75" thickBot="1" x14ac:dyDescent="0.3">
      <c r="A25" s="76" t="s">
        <v>101</v>
      </c>
      <c r="B25" s="96">
        <v>98</v>
      </c>
      <c r="C25" s="97">
        <v>0.74489795918367352</v>
      </c>
      <c r="D25" s="97">
        <v>9.1836734693877556E-2</v>
      </c>
      <c r="E25" s="97">
        <v>0.16326530612244897</v>
      </c>
      <c r="F25" s="190">
        <v>1.9132653061224489</v>
      </c>
    </row>
    <row r="26" spans="1:6" ht="15.75" thickTop="1" x14ac:dyDescent="0.25"/>
    <row r="29" spans="1:6" ht="30" customHeight="1" x14ac:dyDescent="0.25">
      <c r="A29" s="297" t="s">
        <v>31</v>
      </c>
      <c r="B29" s="178" t="s">
        <v>114</v>
      </c>
      <c r="C29" s="13" t="s">
        <v>69</v>
      </c>
      <c r="D29" s="18" t="s">
        <v>70</v>
      </c>
      <c r="E29" s="18" t="s">
        <v>215</v>
      </c>
      <c r="F29" s="45" t="s" vm="33">
        <v>68</v>
      </c>
    </row>
    <row r="30" spans="1:6" x14ac:dyDescent="0.25">
      <c r="A30" s="299"/>
      <c r="B30" s="40"/>
      <c r="C30" s="40" t="s">
        <v>96</v>
      </c>
      <c r="D30" s="40" t="s">
        <v>96</v>
      </c>
      <c r="E30" s="40" t="s">
        <v>96</v>
      </c>
      <c r="F30" s="180"/>
    </row>
    <row r="31" spans="1:6" x14ac:dyDescent="0.25">
      <c r="A31" s="39" t="s">
        <v>212</v>
      </c>
      <c r="B31" s="35">
        <v>28</v>
      </c>
      <c r="C31" s="36">
        <v>0.35714285714285715</v>
      </c>
      <c r="D31" s="36">
        <v>0.39285714285714285</v>
      </c>
      <c r="E31" s="36">
        <v>0.25</v>
      </c>
      <c r="F31" s="189">
        <v>3.9910714285714284</v>
      </c>
    </row>
    <row r="32" spans="1:6" x14ac:dyDescent="0.25">
      <c r="A32" s="39" t="s" vm="1">
        <v>2</v>
      </c>
      <c r="B32" s="35" t="s">
        <v>290</v>
      </c>
      <c r="C32" s="36" t="s">
        <v>290</v>
      </c>
      <c r="D32" s="36" t="s">
        <v>290</v>
      </c>
      <c r="E32" s="36" t="s">
        <v>290</v>
      </c>
      <c r="F32" s="189" t="s">
        <v>290</v>
      </c>
    </row>
    <row r="33" spans="1:6" x14ac:dyDescent="0.25">
      <c r="A33" s="39" t="s" vm="2">
        <v>3</v>
      </c>
      <c r="B33" s="35">
        <v>87</v>
      </c>
      <c r="C33" s="36">
        <v>0.39080459770114945</v>
      </c>
      <c r="D33" s="36">
        <v>0.42528735632183906</v>
      </c>
      <c r="E33" s="36">
        <v>0.18390804597701149</v>
      </c>
      <c r="F33" s="189">
        <v>3.2672413793103448</v>
      </c>
    </row>
    <row r="34" spans="1:6" x14ac:dyDescent="0.25">
      <c r="A34" s="39" t="s">
        <v>282</v>
      </c>
      <c r="B34" s="35">
        <v>25</v>
      </c>
      <c r="C34" s="36">
        <v>0.72</v>
      </c>
      <c r="D34" s="36">
        <v>0.04</v>
      </c>
      <c r="E34" s="36">
        <v>0.24</v>
      </c>
      <c r="F34" s="189">
        <v>3.69</v>
      </c>
    </row>
    <row r="35" spans="1:6" x14ac:dyDescent="0.25">
      <c r="A35" s="39" t="s">
        <v>207</v>
      </c>
      <c r="B35" s="35" t="s">
        <v>208</v>
      </c>
      <c r="C35" s="36" t="s">
        <v>208</v>
      </c>
      <c r="D35" s="36" t="s">
        <v>208</v>
      </c>
      <c r="E35" s="36" t="s">
        <v>208</v>
      </c>
      <c r="F35" s="189" t="s">
        <v>208</v>
      </c>
    </row>
    <row r="36" spans="1:6" x14ac:dyDescent="0.25">
      <c r="A36" s="39" t="s" vm="4">
        <v>5</v>
      </c>
      <c r="B36" s="35">
        <v>15</v>
      </c>
      <c r="C36" s="36">
        <v>0.66666666666666663</v>
      </c>
      <c r="D36" s="36">
        <v>0.2</v>
      </c>
      <c r="E36" s="36">
        <v>0.13333333333333333</v>
      </c>
      <c r="F36" s="189">
        <v>1.55</v>
      </c>
    </row>
    <row r="37" spans="1:6" x14ac:dyDescent="0.25">
      <c r="A37" s="39" t="s" vm="5">
        <v>6</v>
      </c>
      <c r="B37" s="35" t="s">
        <v>290</v>
      </c>
      <c r="C37" s="36" t="s">
        <v>290</v>
      </c>
      <c r="D37" s="36" t="s">
        <v>290</v>
      </c>
      <c r="E37" s="36" t="s">
        <v>290</v>
      </c>
      <c r="F37" s="189" t="s">
        <v>290</v>
      </c>
    </row>
    <row r="38" spans="1:6" x14ac:dyDescent="0.25">
      <c r="A38" s="39" t="s" vm="6">
        <v>7</v>
      </c>
      <c r="B38" s="35" t="s">
        <v>290</v>
      </c>
      <c r="C38" s="36" t="s">
        <v>290</v>
      </c>
      <c r="D38" s="36" t="s">
        <v>290</v>
      </c>
      <c r="E38" s="36" t="s">
        <v>290</v>
      </c>
      <c r="F38" s="189" t="s">
        <v>290</v>
      </c>
    </row>
    <row r="39" spans="1:6" x14ac:dyDescent="0.25">
      <c r="A39" s="39" t="s" vm="7">
        <v>8</v>
      </c>
      <c r="B39" s="35" t="s">
        <v>290</v>
      </c>
      <c r="C39" s="36" t="s">
        <v>290</v>
      </c>
      <c r="D39" s="36" t="s">
        <v>290</v>
      </c>
      <c r="E39" s="36" t="s">
        <v>290</v>
      </c>
      <c r="F39" s="189" t="s">
        <v>290</v>
      </c>
    </row>
    <row r="40" spans="1:6" x14ac:dyDescent="0.25">
      <c r="A40" s="39" t="s">
        <v>213</v>
      </c>
      <c r="B40" s="35">
        <v>0</v>
      </c>
      <c r="C40" s="36">
        <v>0</v>
      </c>
      <c r="D40" s="36">
        <v>0</v>
      </c>
      <c r="E40" s="36">
        <v>0</v>
      </c>
      <c r="F40" s="189" t="s">
        <v>199</v>
      </c>
    </row>
    <row r="41" spans="1:6" x14ac:dyDescent="0.25">
      <c r="A41" s="39" t="s" vm="8">
        <v>9</v>
      </c>
      <c r="B41" s="35">
        <v>0</v>
      </c>
      <c r="C41" s="36">
        <v>0</v>
      </c>
      <c r="D41" s="36">
        <v>0</v>
      </c>
      <c r="E41" s="36">
        <v>0</v>
      </c>
      <c r="F41" s="189" t="s">
        <v>199</v>
      </c>
    </row>
    <row r="42" spans="1:6" x14ac:dyDescent="0.25">
      <c r="A42" s="39" t="s" vm="9">
        <v>10</v>
      </c>
      <c r="B42" s="35">
        <v>32</v>
      </c>
      <c r="C42" s="36">
        <v>0.6875</v>
      </c>
      <c r="D42" s="36">
        <v>3.125E-2</v>
      </c>
      <c r="E42" s="36">
        <v>0.28125</v>
      </c>
      <c r="F42" s="189">
        <v>3.3984375</v>
      </c>
    </row>
    <row r="43" spans="1:6" x14ac:dyDescent="0.25">
      <c r="A43" s="39" t="s" vm="10">
        <v>11</v>
      </c>
      <c r="B43" s="35" t="s">
        <v>208</v>
      </c>
      <c r="C43" s="36" t="s">
        <v>208</v>
      </c>
      <c r="D43" s="36" t="s">
        <v>208</v>
      </c>
      <c r="E43" s="36" t="s">
        <v>208</v>
      </c>
      <c r="F43" s="189" t="s">
        <v>208</v>
      </c>
    </row>
    <row r="44" spans="1:6" x14ac:dyDescent="0.25">
      <c r="A44" s="39" t="s" vm="11">
        <v>12</v>
      </c>
      <c r="B44" s="35">
        <v>55</v>
      </c>
      <c r="C44" s="36">
        <v>0.47272727272727272</v>
      </c>
      <c r="D44" s="36">
        <v>0.21818181818181817</v>
      </c>
      <c r="E44" s="36">
        <v>0.30909090909090908</v>
      </c>
      <c r="F44" s="189">
        <v>4.581818181818182</v>
      </c>
    </row>
    <row r="45" spans="1:6" x14ac:dyDescent="0.25">
      <c r="A45" s="39" t="s" vm="13">
        <v>14</v>
      </c>
      <c r="B45" s="35" t="s">
        <v>290</v>
      </c>
      <c r="C45" s="36" t="s">
        <v>290</v>
      </c>
      <c r="D45" s="36" t="s">
        <v>290</v>
      </c>
      <c r="E45" s="36" t="s">
        <v>290</v>
      </c>
      <c r="F45" s="189" t="s">
        <v>290</v>
      </c>
    </row>
    <row r="46" spans="1:6" x14ac:dyDescent="0.25">
      <c r="A46" s="39" t="s" vm="14">
        <v>15</v>
      </c>
      <c r="B46" s="35" t="s">
        <v>290</v>
      </c>
      <c r="C46" s="36" t="s">
        <v>290</v>
      </c>
      <c r="D46" s="36" t="s">
        <v>290</v>
      </c>
      <c r="E46" s="36" t="s">
        <v>290</v>
      </c>
      <c r="F46" s="189" t="s">
        <v>290</v>
      </c>
    </row>
    <row r="47" spans="1:6" x14ac:dyDescent="0.25">
      <c r="A47" s="39" t="s" vm="17">
        <v>18</v>
      </c>
      <c r="B47" s="35" t="s">
        <v>290</v>
      </c>
      <c r="C47" s="36" t="s">
        <v>290</v>
      </c>
      <c r="D47" s="36" t="s">
        <v>290</v>
      </c>
      <c r="E47" s="36" t="s">
        <v>290</v>
      </c>
      <c r="F47" s="189" t="s">
        <v>290</v>
      </c>
    </row>
    <row r="48" spans="1:6" x14ac:dyDescent="0.25">
      <c r="A48" s="39" t="s">
        <v>214</v>
      </c>
      <c r="B48" s="35">
        <v>23</v>
      </c>
      <c r="C48" s="36">
        <v>0.60869565217391308</v>
      </c>
      <c r="D48" s="36">
        <v>0.21739130434782608</v>
      </c>
      <c r="E48" s="36">
        <v>0.17391304347826086</v>
      </c>
      <c r="F48" s="189">
        <v>2.5108695652173911</v>
      </c>
    </row>
    <row r="49" spans="1:6" x14ac:dyDescent="0.25">
      <c r="A49" s="39" t="s" vm="19">
        <v>20</v>
      </c>
      <c r="B49" s="35">
        <v>60</v>
      </c>
      <c r="C49" s="36">
        <v>0.66666666666666663</v>
      </c>
      <c r="D49" s="36">
        <v>8.3333333333333329E-2</v>
      </c>
      <c r="E49" s="36">
        <v>0.25</v>
      </c>
      <c r="F49" s="189">
        <v>3.6625000000000001</v>
      </c>
    </row>
    <row r="50" spans="1:6" x14ac:dyDescent="0.25">
      <c r="A50" s="39" t="s" vm="20">
        <v>21</v>
      </c>
      <c r="B50" s="35">
        <v>15</v>
      </c>
      <c r="C50" s="36">
        <v>0.46666666666666667</v>
      </c>
      <c r="D50" s="36">
        <v>0.26666666666666666</v>
      </c>
      <c r="E50" s="36">
        <v>0.26666666666666666</v>
      </c>
      <c r="F50" s="189">
        <v>3.35</v>
      </c>
    </row>
    <row r="51" spans="1:6" s="86" customFormat="1" ht="15.75" thickBot="1" x14ac:dyDescent="0.3">
      <c r="A51" s="76" t="s">
        <v>101</v>
      </c>
      <c r="B51" s="96">
        <v>340</v>
      </c>
      <c r="C51" s="97">
        <v>0.53235294117647058</v>
      </c>
      <c r="D51" s="97">
        <v>0.2323529411764706</v>
      </c>
      <c r="E51" s="97">
        <v>0.23529411764705882</v>
      </c>
      <c r="F51" s="190">
        <v>3.5294117647058822</v>
      </c>
    </row>
    <row r="52" spans="1:6" ht="15.75" thickTop="1" x14ac:dyDescent="0.25"/>
    <row r="55" spans="1:6" ht="30" customHeight="1" x14ac:dyDescent="0.25">
      <c r="A55" s="297" t="s">
        <v>32</v>
      </c>
      <c r="B55" s="178" t="s">
        <v>114</v>
      </c>
      <c r="C55" s="13" t="s">
        <v>69</v>
      </c>
      <c r="D55" s="18" t="s">
        <v>70</v>
      </c>
      <c r="E55" s="18" t="s">
        <v>215</v>
      </c>
      <c r="F55" s="45" t="s" vm="33">
        <v>68</v>
      </c>
    </row>
    <row r="56" spans="1:6" x14ac:dyDescent="0.25">
      <c r="A56" s="299"/>
      <c r="B56" s="40"/>
      <c r="C56" s="40" t="s">
        <v>96</v>
      </c>
      <c r="D56" s="40" t="s">
        <v>96</v>
      </c>
      <c r="E56" s="40" t="s">
        <v>96</v>
      </c>
      <c r="F56" s="180"/>
    </row>
    <row r="57" spans="1:6" x14ac:dyDescent="0.25">
      <c r="A57" s="39" t="s">
        <v>212</v>
      </c>
      <c r="B57" s="35">
        <v>30</v>
      </c>
      <c r="C57" s="36">
        <v>0.6</v>
      </c>
      <c r="D57" s="36">
        <v>0.16666666666666666</v>
      </c>
      <c r="E57" s="36">
        <v>0.23333333333333334</v>
      </c>
      <c r="F57" s="189">
        <v>2.7749999999999999</v>
      </c>
    </row>
    <row r="58" spans="1:6" x14ac:dyDescent="0.25">
      <c r="A58" s="39" t="s" vm="1">
        <v>2</v>
      </c>
      <c r="B58" s="35" t="s">
        <v>290</v>
      </c>
      <c r="C58" s="36" t="s">
        <v>290</v>
      </c>
      <c r="D58" s="36" t="s">
        <v>290</v>
      </c>
      <c r="E58" s="36" t="s">
        <v>290</v>
      </c>
      <c r="F58" s="189" t="s">
        <v>290</v>
      </c>
    </row>
    <row r="59" spans="1:6" x14ac:dyDescent="0.25">
      <c r="A59" s="39" t="s" vm="2">
        <v>3</v>
      </c>
      <c r="B59" s="35">
        <v>47</v>
      </c>
      <c r="C59" s="36">
        <v>0.87234042553191493</v>
      </c>
      <c r="D59" s="36">
        <v>4.2553191489361701E-2</v>
      </c>
      <c r="E59" s="36">
        <v>8.5106382978723402E-2</v>
      </c>
      <c r="F59" s="189">
        <v>1.2287234042553192</v>
      </c>
    </row>
    <row r="60" spans="1:6" x14ac:dyDescent="0.25">
      <c r="A60" s="39" t="s">
        <v>282</v>
      </c>
      <c r="B60" s="35">
        <v>19</v>
      </c>
      <c r="C60" s="36">
        <v>0.84210526315789469</v>
      </c>
      <c r="D60" s="36">
        <v>5.2631578947368418E-2</v>
      </c>
      <c r="E60" s="36">
        <v>0.10526315789473684</v>
      </c>
      <c r="F60" s="189">
        <v>1.9342105263157894</v>
      </c>
    </row>
    <row r="61" spans="1:6" x14ac:dyDescent="0.25">
      <c r="A61" s="39" t="s">
        <v>207</v>
      </c>
      <c r="B61" s="35">
        <v>1</v>
      </c>
      <c r="C61" s="36">
        <v>1</v>
      </c>
      <c r="D61" s="36">
        <v>0</v>
      </c>
      <c r="E61" s="36">
        <v>0</v>
      </c>
      <c r="F61" s="189">
        <v>0.75</v>
      </c>
    </row>
    <row r="62" spans="1:6" x14ac:dyDescent="0.25">
      <c r="A62" s="39" t="s" vm="4">
        <v>5</v>
      </c>
      <c r="B62" s="35">
        <v>37</v>
      </c>
      <c r="C62" s="36">
        <v>0.51351351351351349</v>
      </c>
      <c r="D62" s="36">
        <v>0.13513513513513514</v>
      </c>
      <c r="E62" s="36">
        <v>0.35135135135135137</v>
      </c>
      <c r="F62" s="189">
        <v>3</v>
      </c>
    </row>
    <row r="63" spans="1:6" x14ac:dyDescent="0.25">
      <c r="A63" s="39" t="s" vm="5">
        <v>6</v>
      </c>
      <c r="B63" s="35" t="s">
        <v>290</v>
      </c>
      <c r="C63" s="36" t="s">
        <v>290</v>
      </c>
      <c r="D63" s="36" t="s">
        <v>290</v>
      </c>
      <c r="E63" s="36" t="s">
        <v>290</v>
      </c>
      <c r="F63" s="189" t="s">
        <v>290</v>
      </c>
    </row>
    <row r="64" spans="1:6" x14ac:dyDescent="0.25">
      <c r="A64" s="39" t="s" vm="6">
        <v>7</v>
      </c>
      <c r="B64" s="35" t="s">
        <v>290</v>
      </c>
      <c r="C64" s="36" t="s">
        <v>290</v>
      </c>
      <c r="D64" s="36" t="s">
        <v>290</v>
      </c>
      <c r="E64" s="36" t="s">
        <v>290</v>
      </c>
      <c r="F64" s="189" t="s">
        <v>290</v>
      </c>
    </row>
    <row r="65" spans="1:6" x14ac:dyDescent="0.25">
      <c r="A65" s="39" t="s" vm="7">
        <v>8</v>
      </c>
      <c r="B65" s="35" t="s">
        <v>290</v>
      </c>
      <c r="C65" s="36" t="s">
        <v>290</v>
      </c>
      <c r="D65" s="36" t="s">
        <v>290</v>
      </c>
      <c r="E65" s="36" t="s">
        <v>290</v>
      </c>
      <c r="F65" s="189" t="s">
        <v>290</v>
      </c>
    </row>
    <row r="66" spans="1:6" x14ac:dyDescent="0.25">
      <c r="A66" s="39" t="s">
        <v>213</v>
      </c>
      <c r="B66" s="258">
        <v>0</v>
      </c>
      <c r="C66" s="274">
        <v>0</v>
      </c>
      <c r="D66" s="274">
        <v>0</v>
      </c>
      <c r="E66" s="274">
        <v>0</v>
      </c>
      <c r="F66" s="281" t="s">
        <v>199</v>
      </c>
    </row>
    <row r="67" spans="1:6" x14ac:dyDescent="0.25">
      <c r="A67" s="39" t="s" vm="8">
        <v>9</v>
      </c>
      <c r="B67" s="258" t="s">
        <v>208</v>
      </c>
      <c r="C67" s="274" t="s">
        <v>208</v>
      </c>
      <c r="D67" s="274" t="s">
        <v>208</v>
      </c>
      <c r="E67" s="274" t="s">
        <v>208</v>
      </c>
      <c r="F67" s="281" t="s">
        <v>208</v>
      </c>
    </row>
    <row r="68" spans="1:6" x14ac:dyDescent="0.25">
      <c r="A68" s="39" t="s" vm="9">
        <v>10</v>
      </c>
      <c r="B68" s="258">
        <v>27</v>
      </c>
      <c r="C68" s="274">
        <v>0.70370370370370372</v>
      </c>
      <c r="D68" s="274">
        <v>0.1111111111111111</v>
      </c>
      <c r="E68" s="274">
        <v>0.18518518518518517</v>
      </c>
      <c r="F68" s="281">
        <v>2.7777777777777777</v>
      </c>
    </row>
    <row r="69" spans="1:6" x14ac:dyDescent="0.25">
      <c r="A69" s="39" t="s" vm="10">
        <v>11</v>
      </c>
      <c r="B69" s="258" t="s">
        <v>208</v>
      </c>
      <c r="C69" s="274" t="s">
        <v>208</v>
      </c>
      <c r="D69" s="274" t="s">
        <v>208</v>
      </c>
      <c r="E69" s="274" t="s">
        <v>208</v>
      </c>
      <c r="F69" s="281" t="s">
        <v>208</v>
      </c>
    </row>
    <row r="70" spans="1:6" x14ac:dyDescent="0.25">
      <c r="A70" s="39" t="s" vm="11">
        <v>12</v>
      </c>
      <c r="B70" s="258">
        <v>29</v>
      </c>
      <c r="C70" s="274">
        <v>0.68965517241379315</v>
      </c>
      <c r="D70" s="274">
        <v>0.17241379310344829</v>
      </c>
      <c r="E70" s="274">
        <v>0.13793103448275862</v>
      </c>
      <c r="F70" s="281">
        <v>1.6810344827586208</v>
      </c>
    </row>
    <row r="71" spans="1:6" x14ac:dyDescent="0.25">
      <c r="A71" s="39" t="s" vm="13">
        <v>14</v>
      </c>
      <c r="B71" s="258" t="s">
        <v>290</v>
      </c>
      <c r="C71" s="274" t="s">
        <v>290</v>
      </c>
      <c r="D71" s="274" t="s">
        <v>290</v>
      </c>
      <c r="E71" s="274" t="s">
        <v>290</v>
      </c>
      <c r="F71" s="281" t="s">
        <v>290</v>
      </c>
    </row>
    <row r="72" spans="1:6" x14ac:dyDescent="0.25">
      <c r="A72" s="39" t="s" vm="14">
        <v>15</v>
      </c>
      <c r="B72" s="258" t="s">
        <v>290</v>
      </c>
      <c r="C72" s="274" t="s">
        <v>290</v>
      </c>
      <c r="D72" s="274" t="s">
        <v>290</v>
      </c>
      <c r="E72" s="274" t="s">
        <v>290</v>
      </c>
      <c r="F72" s="281" t="s">
        <v>290</v>
      </c>
    </row>
    <row r="73" spans="1:6" x14ac:dyDescent="0.25">
      <c r="A73" s="39" t="s" vm="17">
        <v>18</v>
      </c>
      <c r="B73" s="258" t="s">
        <v>290</v>
      </c>
      <c r="C73" s="274" t="s">
        <v>290</v>
      </c>
      <c r="D73" s="274" t="s">
        <v>290</v>
      </c>
      <c r="E73" s="274" t="s">
        <v>290</v>
      </c>
      <c r="F73" s="281" t="s">
        <v>290</v>
      </c>
    </row>
    <row r="74" spans="1:6" x14ac:dyDescent="0.25">
      <c r="A74" s="39" t="s">
        <v>214</v>
      </c>
      <c r="B74" s="35">
        <v>24</v>
      </c>
      <c r="C74" s="36">
        <v>0.58333333333333337</v>
      </c>
      <c r="D74" s="36">
        <v>0.16666666666666666</v>
      </c>
      <c r="E74" s="36">
        <v>0.25</v>
      </c>
      <c r="F74" s="189">
        <v>3.25</v>
      </c>
    </row>
    <row r="75" spans="1:6" x14ac:dyDescent="0.25">
      <c r="A75" s="39" t="s" vm="19">
        <v>20</v>
      </c>
      <c r="B75" s="35">
        <v>23</v>
      </c>
      <c r="C75" s="36">
        <v>0.69565217391304346</v>
      </c>
      <c r="D75" s="36">
        <v>8.6956521739130432E-2</v>
      </c>
      <c r="E75" s="36">
        <v>0.21739130434782608</v>
      </c>
      <c r="F75" s="189">
        <v>1.8913043478260869</v>
      </c>
    </row>
    <row r="76" spans="1:6" x14ac:dyDescent="0.25">
      <c r="A76" s="39" t="s" vm="20">
        <v>21</v>
      </c>
      <c r="B76" s="35">
        <v>17</v>
      </c>
      <c r="C76" s="36">
        <v>0.88235294117647056</v>
      </c>
      <c r="D76" s="36">
        <v>0</v>
      </c>
      <c r="E76" s="36">
        <v>0.11764705882352941</v>
      </c>
      <c r="F76" s="189">
        <v>1.7205882352941178</v>
      </c>
    </row>
    <row r="77" spans="1:6" s="86" customFormat="1" ht="15.75" thickBot="1" x14ac:dyDescent="0.3">
      <c r="A77" s="76" t="s">
        <v>101</v>
      </c>
      <c r="B77" s="96">
        <v>254</v>
      </c>
      <c r="C77" s="97">
        <v>0.70472440944881887</v>
      </c>
      <c r="D77" s="97">
        <v>0.1062992125984252</v>
      </c>
      <c r="E77" s="97">
        <v>0.1889763779527559</v>
      </c>
      <c r="F77" s="190">
        <v>2.2204724409448819</v>
      </c>
    </row>
    <row r="78" spans="1:6" ht="15.75" thickTop="1" x14ac:dyDescent="0.25"/>
    <row r="81" spans="1:7" ht="30" customHeight="1" x14ac:dyDescent="0.25">
      <c r="A81" s="297" t="s">
        <v>33</v>
      </c>
      <c r="B81" s="178" t="s">
        <v>114</v>
      </c>
      <c r="C81" s="13" t="s">
        <v>69</v>
      </c>
      <c r="D81" s="18" t="s">
        <v>70</v>
      </c>
      <c r="E81" s="18" t="s">
        <v>215</v>
      </c>
      <c r="F81" s="45" t="s" vm="33">
        <v>68</v>
      </c>
    </row>
    <row r="82" spans="1:7" x14ac:dyDescent="0.25">
      <c r="A82" s="299"/>
      <c r="B82" s="40"/>
      <c r="C82" s="40" t="s">
        <v>96</v>
      </c>
      <c r="D82" s="40" t="s">
        <v>96</v>
      </c>
      <c r="E82" s="40" t="s">
        <v>96</v>
      </c>
      <c r="F82" s="180"/>
    </row>
    <row r="83" spans="1:7" x14ac:dyDescent="0.25">
      <c r="A83" s="39" t="s">
        <v>212</v>
      </c>
      <c r="B83" s="35">
        <v>123</v>
      </c>
      <c r="C83" s="36">
        <v>0.77235772357723576</v>
      </c>
      <c r="D83" s="36">
        <v>8.943089430894309E-2</v>
      </c>
      <c r="E83" s="36">
        <v>0.13821138211382114</v>
      </c>
      <c r="F83" s="189">
        <v>2.975609756097561</v>
      </c>
    </row>
    <row r="84" spans="1:7" x14ac:dyDescent="0.25">
      <c r="A84" s="39" t="s" vm="1">
        <v>2</v>
      </c>
      <c r="B84" s="35" t="s">
        <v>290</v>
      </c>
      <c r="C84" s="36" t="s">
        <v>290</v>
      </c>
      <c r="D84" s="36" t="s">
        <v>290</v>
      </c>
      <c r="E84" s="36" t="s">
        <v>290</v>
      </c>
      <c r="F84" s="189" t="s">
        <v>290</v>
      </c>
    </row>
    <row r="85" spans="1:7" x14ac:dyDescent="0.25">
      <c r="A85" s="39" t="s" vm="2">
        <v>3</v>
      </c>
      <c r="B85" s="35">
        <v>266</v>
      </c>
      <c r="C85" s="36">
        <v>0.66541353383458646</v>
      </c>
      <c r="D85" s="36">
        <v>0.18421052631578946</v>
      </c>
      <c r="E85" s="36">
        <v>0.15037593984962405</v>
      </c>
      <c r="F85" s="189">
        <v>2.9379699248120299</v>
      </c>
    </row>
    <row r="86" spans="1:7" x14ac:dyDescent="0.25">
      <c r="A86" s="39" t="s">
        <v>282</v>
      </c>
      <c r="B86" s="35">
        <v>73</v>
      </c>
      <c r="C86" s="36">
        <v>0.73972602739726023</v>
      </c>
      <c r="D86" s="36">
        <v>5.4794520547945202E-2</v>
      </c>
      <c r="E86" s="36">
        <v>0.20547945205479451</v>
      </c>
      <c r="F86" s="189">
        <v>2.4657534246575343</v>
      </c>
    </row>
    <row r="87" spans="1:7" x14ac:dyDescent="0.25">
      <c r="A87" s="39" t="s">
        <v>207</v>
      </c>
      <c r="B87" s="258">
        <v>27</v>
      </c>
      <c r="C87" s="274">
        <v>0.62962962962962965</v>
      </c>
      <c r="D87" s="274">
        <v>0.18518518518518517</v>
      </c>
      <c r="E87" s="274">
        <v>0.18518518518518517</v>
      </c>
      <c r="F87" s="281">
        <v>1.7222222222222223</v>
      </c>
      <c r="G87" s="205"/>
    </row>
    <row r="88" spans="1:7" x14ac:dyDescent="0.25">
      <c r="A88" s="39" t="s" vm="4">
        <v>5</v>
      </c>
      <c r="B88" s="258">
        <v>80</v>
      </c>
      <c r="C88" s="274">
        <v>0.6</v>
      </c>
      <c r="D88" s="274">
        <v>0.13750000000000001</v>
      </c>
      <c r="E88" s="274">
        <v>0.26250000000000001</v>
      </c>
      <c r="F88" s="281">
        <v>2.9343750000000002</v>
      </c>
      <c r="G88" s="205"/>
    </row>
    <row r="89" spans="1:7" x14ac:dyDescent="0.25">
      <c r="A89" s="39" t="s" vm="5">
        <v>6</v>
      </c>
      <c r="B89" s="258" t="s">
        <v>290</v>
      </c>
      <c r="C89" s="274" t="s">
        <v>290</v>
      </c>
      <c r="D89" s="274" t="s">
        <v>290</v>
      </c>
      <c r="E89" s="274" t="s">
        <v>290</v>
      </c>
      <c r="F89" s="281" t="s">
        <v>290</v>
      </c>
      <c r="G89" s="205"/>
    </row>
    <row r="90" spans="1:7" x14ac:dyDescent="0.25">
      <c r="A90" s="39" t="s" vm="6">
        <v>7</v>
      </c>
      <c r="B90" s="258" t="s">
        <v>290</v>
      </c>
      <c r="C90" s="274" t="s">
        <v>290</v>
      </c>
      <c r="D90" s="274" t="s">
        <v>290</v>
      </c>
      <c r="E90" s="274" t="s">
        <v>290</v>
      </c>
      <c r="F90" s="281" t="s">
        <v>290</v>
      </c>
      <c r="G90" s="205"/>
    </row>
    <row r="91" spans="1:7" x14ac:dyDescent="0.25">
      <c r="A91" s="39" t="s" vm="7">
        <v>8</v>
      </c>
      <c r="B91" s="258" t="s">
        <v>290</v>
      </c>
      <c r="C91" s="274" t="s">
        <v>290</v>
      </c>
      <c r="D91" s="274" t="s">
        <v>290</v>
      </c>
      <c r="E91" s="274" t="s">
        <v>290</v>
      </c>
      <c r="F91" s="281" t="s">
        <v>290</v>
      </c>
      <c r="G91" s="205"/>
    </row>
    <row r="92" spans="1:7" x14ac:dyDescent="0.25">
      <c r="A92" s="39" t="s">
        <v>213</v>
      </c>
      <c r="B92" s="258" t="s">
        <v>208</v>
      </c>
      <c r="C92" s="274" t="s">
        <v>208</v>
      </c>
      <c r="D92" s="274" t="s">
        <v>208</v>
      </c>
      <c r="E92" s="274" t="s">
        <v>208</v>
      </c>
      <c r="F92" s="281" t="s">
        <v>208</v>
      </c>
      <c r="G92" s="205"/>
    </row>
    <row r="93" spans="1:7" x14ac:dyDescent="0.25">
      <c r="A93" s="39" t="s" vm="8">
        <v>9</v>
      </c>
      <c r="B93" s="258" t="s">
        <v>208</v>
      </c>
      <c r="C93" s="274" t="s">
        <v>208</v>
      </c>
      <c r="D93" s="274" t="s">
        <v>208</v>
      </c>
      <c r="E93" s="274" t="s">
        <v>208</v>
      </c>
      <c r="F93" s="281" t="s">
        <v>208</v>
      </c>
      <c r="G93" s="205"/>
    </row>
    <row r="94" spans="1:7" x14ac:dyDescent="0.25">
      <c r="A94" s="39" t="s" vm="9">
        <v>10</v>
      </c>
      <c r="B94" s="258">
        <v>107</v>
      </c>
      <c r="C94" s="274">
        <v>0.67289719626168221</v>
      </c>
      <c r="D94" s="274">
        <v>0.10280373831775701</v>
      </c>
      <c r="E94" s="274">
        <v>0.22429906542056074</v>
      </c>
      <c r="F94" s="281">
        <v>3.1471962616822431</v>
      </c>
      <c r="G94" s="205"/>
    </row>
    <row r="95" spans="1:7" x14ac:dyDescent="0.25">
      <c r="A95" s="39" t="s" vm="10">
        <v>11</v>
      </c>
      <c r="B95" s="258">
        <v>0</v>
      </c>
      <c r="C95" s="274">
        <v>0</v>
      </c>
      <c r="D95" s="274">
        <v>0</v>
      </c>
      <c r="E95" s="274">
        <v>0</v>
      </c>
      <c r="F95" s="281" t="s">
        <v>199</v>
      </c>
      <c r="G95" s="205"/>
    </row>
    <row r="96" spans="1:7" x14ac:dyDescent="0.25">
      <c r="A96" s="39" t="s" vm="11">
        <v>12</v>
      </c>
      <c r="B96" s="258">
        <v>180</v>
      </c>
      <c r="C96" s="274">
        <v>0.74444444444444446</v>
      </c>
      <c r="D96" s="274">
        <v>0.12777777777777777</v>
      </c>
      <c r="E96" s="274">
        <v>0.12777777777777777</v>
      </c>
      <c r="F96" s="281">
        <v>2.3958333333333335</v>
      </c>
      <c r="G96" s="205"/>
    </row>
    <row r="97" spans="1:7" x14ac:dyDescent="0.25">
      <c r="A97" s="39" t="s" vm="13">
        <v>14</v>
      </c>
      <c r="B97" s="258" t="s">
        <v>290</v>
      </c>
      <c r="C97" s="274" t="s">
        <v>290</v>
      </c>
      <c r="D97" s="274" t="s">
        <v>290</v>
      </c>
      <c r="E97" s="274" t="s">
        <v>290</v>
      </c>
      <c r="F97" s="281" t="s">
        <v>290</v>
      </c>
      <c r="G97" s="205"/>
    </row>
    <row r="98" spans="1:7" x14ac:dyDescent="0.25">
      <c r="A98" s="39" t="s" vm="14">
        <v>15</v>
      </c>
      <c r="B98" s="258" t="s">
        <v>290</v>
      </c>
      <c r="C98" s="274" t="s">
        <v>290</v>
      </c>
      <c r="D98" s="274" t="s">
        <v>290</v>
      </c>
      <c r="E98" s="274" t="s">
        <v>290</v>
      </c>
      <c r="F98" s="281" t="s">
        <v>290</v>
      </c>
      <c r="G98" s="205"/>
    </row>
    <row r="99" spans="1:7" x14ac:dyDescent="0.25">
      <c r="A99" s="39" t="s" vm="17">
        <v>18</v>
      </c>
      <c r="B99" s="258" t="s">
        <v>290</v>
      </c>
      <c r="C99" s="274" t="s">
        <v>290</v>
      </c>
      <c r="D99" s="274" t="s">
        <v>290</v>
      </c>
      <c r="E99" s="274" t="s">
        <v>290</v>
      </c>
      <c r="F99" s="281" t="s">
        <v>290</v>
      </c>
      <c r="G99" s="205"/>
    </row>
    <row r="100" spans="1:7" x14ac:dyDescent="0.25">
      <c r="A100" s="39" t="s">
        <v>214</v>
      </c>
      <c r="B100" s="258">
        <v>63</v>
      </c>
      <c r="C100" s="274">
        <v>0.63492063492063489</v>
      </c>
      <c r="D100" s="274">
        <v>0.12698412698412698</v>
      </c>
      <c r="E100" s="274">
        <v>0.23809523809523808</v>
      </c>
      <c r="F100" s="281">
        <v>2.7619047619047619</v>
      </c>
      <c r="G100" s="205"/>
    </row>
    <row r="101" spans="1:7" x14ac:dyDescent="0.25">
      <c r="A101" s="39" t="s" vm="19">
        <v>20</v>
      </c>
      <c r="B101" s="35">
        <v>136</v>
      </c>
      <c r="C101" s="36">
        <v>0.8529411764705882</v>
      </c>
      <c r="D101" s="36">
        <v>2.9411764705882353E-2</v>
      </c>
      <c r="E101" s="36">
        <v>0.11764705882352941</v>
      </c>
      <c r="F101" s="189">
        <v>1.8860294117647058</v>
      </c>
    </row>
    <row r="102" spans="1:7" x14ac:dyDescent="0.25">
      <c r="A102" s="39" t="s" vm="20">
        <v>21</v>
      </c>
      <c r="B102" s="35">
        <v>83</v>
      </c>
      <c r="C102" s="36">
        <v>0.6506024096385542</v>
      </c>
      <c r="D102" s="36">
        <v>0.12048192771084337</v>
      </c>
      <c r="E102" s="36">
        <v>0.2289156626506024</v>
      </c>
      <c r="F102" s="189">
        <v>2.8192771084337349</v>
      </c>
    </row>
    <row r="103" spans="1:7" s="86" customFormat="1" ht="15.75" thickBot="1" x14ac:dyDescent="0.3">
      <c r="A103" s="76" t="s">
        <v>101</v>
      </c>
      <c r="B103" s="96">
        <v>1140</v>
      </c>
      <c r="C103" s="97">
        <v>0.70877192982456139</v>
      </c>
      <c r="D103" s="97">
        <v>0.12017543859649123</v>
      </c>
      <c r="E103" s="97">
        <v>0.17105263157894737</v>
      </c>
      <c r="F103" s="190">
        <v>2.670394736842105</v>
      </c>
    </row>
    <row r="104" spans="1:7" ht="15.75" thickTop="1" x14ac:dyDescent="0.25"/>
    <row r="107" spans="1:7" ht="30" customHeight="1" x14ac:dyDescent="0.25">
      <c r="A107" s="297" t="s">
        <v>34</v>
      </c>
      <c r="B107" s="178" t="s">
        <v>114</v>
      </c>
      <c r="C107" s="13" t="s">
        <v>69</v>
      </c>
      <c r="D107" s="18" t="s">
        <v>70</v>
      </c>
      <c r="E107" s="18" t="s">
        <v>215</v>
      </c>
      <c r="F107" s="45" t="s" vm="33">
        <v>68</v>
      </c>
    </row>
    <row r="108" spans="1:7" x14ac:dyDescent="0.25">
      <c r="A108" s="299"/>
      <c r="B108" s="40"/>
      <c r="C108" s="40" t="s">
        <v>96</v>
      </c>
      <c r="D108" s="40" t="s">
        <v>96</v>
      </c>
      <c r="E108" s="40" t="s">
        <v>96</v>
      </c>
      <c r="F108" s="180"/>
    </row>
    <row r="109" spans="1:7" x14ac:dyDescent="0.25">
      <c r="A109" s="39" t="s">
        <v>212</v>
      </c>
      <c r="B109" s="35" t="s">
        <v>290</v>
      </c>
      <c r="C109" s="36" t="s">
        <v>290</v>
      </c>
      <c r="D109" s="36" t="s">
        <v>290</v>
      </c>
      <c r="E109" s="36" t="s">
        <v>290</v>
      </c>
      <c r="F109" s="189" t="s">
        <v>290</v>
      </c>
    </row>
    <row r="110" spans="1:7" x14ac:dyDescent="0.25">
      <c r="A110" s="39" t="s" vm="1">
        <v>2</v>
      </c>
      <c r="B110" s="35" t="s">
        <v>290</v>
      </c>
      <c r="C110" s="36" t="s">
        <v>290</v>
      </c>
      <c r="D110" s="36" t="s">
        <v>290</v>
      </c>
      <c r="E110" s="36" t="s">
        <v>290</v>
      </c>
      <c r="F110" s="189" t="s">
        <v>290</v>
      </c>
    </row>
    <row r="111" spans="1:7" x14ac:dyDescent="0.25">
      <c r="A111" s="39" t="s" vm="2">
        <v>3</v>
      </c>
      <c r="B111" s="35" t="s">
        <v>290</v>
      </c>
      <c r="C111" s="36" t="s">
        <v>290</v>
      </c>
      <c r="D111" s="36" t="s">
        <v>290</v>
      </c>
      <c r="E111" s="36" t="s">
        <v>290</v>
      </c>
      <c r="F111" s="189" t="s">
        <v>290</v>
      </c>
    </row>
    <row r="112" spans="1:7" x14ac:dyDescent="0.25">
      <c r="A112" s="39" t="s">
        <v>282</v>
      </c>
      <c r="B112" s="35" t="s">
        <v>290</v>
      </c>
      <c r="C112" s="36" t="s">
        <v>290</v>
      </c>
      <c r="D112" s="36" t="s">
        <v>290</v>
      </c>
      <c r="E112" s="36" t="s">
        <v>290</v>
      </c>
      <c r="F112" s="189" t="s">
        <v>290</v>
      </c>
    </row>
    <row r="113" spans="1:6" x14ac:dyDescent="0.25">
      <c r="A113" s="39" t="s">
        <v>207</v>
      </c>
      <c r="B113" s="35" t="s">
        <v>290</v>
      </c>
      <c r="C113" s="36" t="s">
        <v>290</v>
      </c>
      <c r="D113" s="36" t="s">
        <v>290</v>
      </c>
      <c r="E113" s="36" t="s">
        <v>290</v>
      </c>
      <c r="F113" s="189" t="s">
        <v>290</v>
      </c>
    </row>
    <row r="114" spans="1:6" x14ac:dyDescent="0.25">
      <c r="A114" s="39" t="s" vm="4">
        <v>5</v>
      </c>
      <c r="B114" s="35" t="s">
        <v>290</v>
      </c>
      <c r="C114" s="36" t="s">
        <v>290</v>
      </c>
      <c r="D114" s="36" t="s">
        <v>290</v>
      </c>
      <c r="E114" s="36" t="s">
        <v>290</v>
      </c>
      <c r="F114" s="189" t="s">
        <v>290</v>
      </c>
    </row>
    <row r="115" spans="1:6" x14ac:dyDescent="0.25">
      <c r="A115" s="39" t="s" vm="5">
        <v>6</v>
      </c>
      <c r="B115" s="35" t="s">
        <v>290</v>
      </c>
      <c r="C115" s="36" t="s">
        <v>290</v>
      </c>
      <c r="D115" s="36" t="s">
        <v>290</v>
      </c>
      <c r="E115" s="36" t="s">
        <v>290</v>
      </c>
      <c r="F115" s="189" t="s">
        <v>290</v>
      </c>
    </row>
    <row r="116" spans="1:6" x14ac:dyDescent="0.25">
      <c r="A116" s="39" t="s" vm="6">
        <v>7</v>
      </c>
      <c r="B116" s="35" t="s">
        <v>290</v>
      </c>
      <c r="C116" s="36" t="s">
        <v>290</v>
      </c>
      <c r="D116" s="36" t="s">
        <v>290</v>
      </c>
      <c r="E116" s="36" t="s">
        <v>290</v>
      </c>
      <c r="F116" s="189" t="s">
        <v>290</v>
      </c>
    </row>
    <row r="117" spans="1:6" x14ac:dyDescent="0.25">
      <c r="A117" s="39" t="s" vm="7">
        <v>8</v>
      </c>
      <c r="B117" s="35" t="s">
        <v>290</v>
      </c>
      <c r="C117" s="36" t="s">
        <v>290</v>
      </c>
      <c r="D117" s="36" t="s">
        <v>290</v>
      </c>
      <c r="E117" s="36" t="s">
        <v>290</v>
      </c>
      <c r="F117" s="189" t="s">
        <v>290</v>
      </c>
    </row>
    <row r="118" spans="1:6" x14ac:dyDescent="0.25">
      <c r="A118" s="39" t="s">
        <v>213</v>
      </c>
      <c r="B118" s="35" t="s">
        <v>290</v>
      </c>
      <c r="C118" s="36" t="s">
        <v>290</v>
      </c>
      <c r="D118" s="36" t="s">
        <v>290</v>
      </c>
      <c r="E118" s="36" t="s">
        <v>290</v>
      </c>
      <c r="F118" s="189" t="s">
        <v>290</v>
      </c>
    </row>
    <row r="119" spans="1:6" x14ac:dyDescent="0.25">
      <c r="A119" s="39" t="s" vm="8">
        <v>9</v>
      </c>
      <c r="B119" s="35" t="s">
        <v>290</v>
      </c>
      <c r="C119" s="36" t="s">
        <v>290</v>
      </c>
      <c r="D119" s="36" t="s">
        <v>290</v>
      </c>
      <c r="E119" s="36" t="s">
        <v>290</v>
      </c>
      <c r="F119" s="189" t="s">
        <v>290</v>
      </c>
    </row>
    <row r="120" spans="1:6" x14ac:dyDescent="0.25">
      <c r="A120" s="39" t="s" vm="9">
        <v>10</v>
      </c>
      <c r="B120" s="35" t="s">
        <v>290</v>
      </c>
      <c r="C120" s="36" t="s">
        <v>290</v>
      </c>
      <c r="D120" s="36" t="s">
        <v>290</v>
      </c>
      <c r="E120" s="36" t="s">
        <v>290</v>
      </c>
      <c r="F120" s="189" t="s">
        <v>290</v>
      </c>
    </row>
    <row r="121" spans="1:6" x14ac:dyDescent="0.25">
      <c r="A121" s="39" t="s" vm="10">
        <v>11</v>
      </c>
      <c r="B121" s="35" t="s">
        <v>290</v>
      </c>
      <c r="C121" s="36" t="s">
        <v>290</v>
      </c>
      <c r="D121" s="36" t="s">
        <v>290</v>
      </c>
      <c r="E121" s="36" t="s">
        <v>290</v>
      </c>
      <c r="F121" s="189" t="s">
        <v>290</v>
      </c>
    </row>
    <row r="122" spans="1:6" x14ac:dyDescent="0.25">
      <c r="A122" s="39" t="s" vm="11">
        <v>12</v>
      </c>
      <c r="B122" s="35" t="s">
        <v>290</v>
      </c>
      <c r="C122" s="36" t="s">
        <v>290</v>
      </c>
      <c r="D122" s="36" t="s">
        <v>290</v>
      </c>
      <c r="E122" s="36" t="s">
        <v>290</v>
      </c>
      <c r="F122" s="189" t="s">
        <v>290</v>
      </c>
    </row>
    <row r="123" spans="1:6" x14ac:dyDescent="0.25">
      <c r="A123" s="39" t="s" vm="13">
        <v>14</v>
      </c>
      <c r="B123" s="35" t="s">
        <v>290</v>
      </c>
      <c r="C123" s="36" t="s">
        <v>290</v>
      </c>
      <c r="D123" s="36" t="s">
        <v>290</v>
      </c>
      <c r="E123" s="36" t="s">
        <v>290</v>
      </c>
      <c r="F123" s="189" t="s">
        <v>290</v>
      </c>
    </row>
    <row r="124" spans="1:6" x14ac:dyDescent="0.25">
      <c r="A124" s="39" t="s" vm="14">
        <v>15</v>
      </c>
      <c r="B124" s="35" t="s">
        <v>290</v>
      </c>
      <c r="C124" s="36" t="s">
        <v>290</v>
      </c>
      <c r="D124" s="36" t="s">
        <v>290</v>
      </c>
      <c r="E124" s="36" t="s">
        <v>290</v>
      </c>
      <c r="F124" s="189" t="s">
        <v>290</v>
      </c>
    </row>
    <row r="125" spans="1:6" x14ac:dyDescent="0.25">
      <c r="A125" s="39" t="s" vm="17">
        <v>18</v>
      </c>
      <c r="B125" s="35" t="s">
        <v>290</v>
      </c>
      <c r="C125" s="36" t="s">
        <v>290</v>
      </c>
      <c r="D125" s="36" t="s">
        <v>290</v>
      </c>
      <c r="E125" s="36" t="s">
        <v>290</v>
      </c>
      <c r="F125" s="189" t="s">
        <v>290</v>
      </c>
    </row>
    <row r="126" spans="1:6" x14ac:dyDescent="0.25">
      <c r="A126" s="39" t="s">
        <v>214</v>
      </c>
      <c r="B126" s="35" t="s">
        <v>290</v>
      </c>
      <c r="C126" s="36" t="s">
        <v>290</v>
      </c>
      <c r="D126" s="36" t="s">
        <v>290</v>
      </c>
      <c r="E126" s="36" t="s">
        <v>290</v>
      </c>
      <c r="F126" s="189" t="s">
        <v>290</v>
      </c>
    </row>
    <row r="127" spans="1:6" x14ac:dyDescent="0.25">
      <c r="A127" s="39" t="s" vm="19">
        <v>20</v>
      </c>
      <c r="B127" s="35" t="s">
        <v>290</v>
      </c>
      <c r="C127" s="36" t="s">
        <v>290</v>
      </c>
      <c r="D127" s="36" t="s">
        <v>290</v>
      </c>
      <c r="E127" s="36" t="s">
        <v>290</v>
      </c>
      <c r="F127" s="189" t="s">
        <v>290</v>
      </c>
    </row>
    <row r="128" spans="1:6" x14ac:dyDescent="0.25">
      <c r="A128" s="39" t="s" vm="20">
        <v>21</v>
      </c>
      <c r="B128" s="35" t="s">
        <v>290</v>
      </c>
      <c r="C128" s="36" t="s">
        <v>290</v>
      </c>
      <c r="D128" s="36" t="s">
        <v>290</v>
      </c>
      <c r="E128" s="36" t="s">
        <v>290</v>
      </c>
      <c r="F128" s="189" t="s">
        <v>290</v>
      </c>
    </row>
    <row r="129" spans="1:6" s="86" customFormat="1" ht="15.75" thickBot="1" x14ac:dyDescent="0.3">
      <c r="A129" s="76" t="s">
        <v>101</v>
      </c>
      <c r="B129" s="96" t="s">
        <v>290</v>
      </c>
      <c r="C129" s="97" t="s">
        <v>290</v>
      </c>
      <c r="D129" s="97" t="s">
        <v>290</v>
      </c>
      <c r="E129" s="97" t="s">
        <v>290</v>
      </c>
      <c r="F129" s="190" t="s">
        <v>290</v>
      </c>
    </row>
    <row r="130" spans="1:6" ht="15.75" thickTop="1" x14ac:dyDescent="0.25"/>
    <row r="133" spans="1:6" ht="30" customHeight="1" x14ac:dyDescent="0.25">
      <c r="A133" s="297" t="s">
        <v>35</v>
      </c>
      <c r="B133" s="178" t="s">
        <v>114</v>
      </c>
      <c r="C133" s="13" t="s">
        <v>69</v>
      </c>
      <c r="D133" s="18" t="s">
        <v>70</v>
      </c>
      <c r="E133" s="18" t="s">
        <v>215</v>
      </c>
      <c r="F133" s="45" t="s" vm="33">
        <v>68</v>
      </c>
    </row>
    <row r="134" spans="1:6" x14ac:dyDescent="0.25">
      <c r="A134" s="299"/>
      <c r="B134" s="40"/>
      <c r="C134" s="40" t="s">
        <v>96</v>
      </c>
      <c r="D134" s="40" t="s">
        <v>96</v>
      </c>
      <c r="E134" s="40" t="s">
        <v>96</v>
      </c>
      <c r="F134" s="180"/>
    </row>
    <row r="135" spans="1:6" x14ac:dyDescent="0.25">
      <c r="A135" s="39" t="s">
        <v>212</v>
      </c>
      <c r="B135" s="35" t="s">
        <v>290</v>
      </c>
      <c r="C135" s="36" t="s">
        <v>290</v>
      </c>
      <c r="D135" s="36" t="s">
        <v>290</v>
      </c>
      <c r="E135" s="36" t="s">
        <v>290</v>
      </c>
      <c r="F135" s="189" t="s">
        <v>290</v>
      </c>
    </row>
    <row r="136" spans="1:6" x14ac:dyDescent="0.25">
      <c r="A136" s="39" t="s" vm="1">
        <v>2</v>
      </c>
      <c r="B136" s="35" t="s">
        <v>290</v>
      </c>
      <c r="C136" s="36" t="s">
        <v>290</v>
      </c>
      <c r="D136" s="36" t="s">
        <v>290</v>
      </c>
      <c r="E136" s="36" t="s">
        <v>290</v>
      </c>
      <c r="F136" s="189" t="s">
        <v>290</v>
      </c>
    </row>
    <row r="137" spans="1:6" x14ac:dyDescent="0.25">
      <c r="A137" s="39" t="s" vm="2">
        <v>3</v>
      </c>
      <c r="B137" s="35" t="s">
        <v>290</v>
      </c>
      <c r="C137" s="36" t="s">
        <v>290</v>
      </c>
      <c r="D137" s="36" t="s">
        <v>290</v>
      </c>
      <c r="E137" s="36" t="s">
        <v>290</v>
      </c>
      <c r="F137" s="189" t="s">
        <v>290</v>
      </c>
    </row>
    <row r="138" spans="1:6" x14ac:dyDescent="0.25">
      <c r="A138" s="39" t="s">
        <v>282</v>
      </c>
      <c r="B138" s="35" t="s">
        <v>290</v>
      </c>
      <c r="C138" s="36" t="s">
        <v>290</v>
      </c>
      <c r="D138" s="36" t="s">
        <v>290</v>
      </c>
      <c r="E138" s="36" t="s">
        <v>290</v>
      </c>
      <c r="F138" s="189" t="s">
        <v>290</v>
      </c>
    </row>
    <row r="139" spans="1:6" x14ac:dyDescent="0.25">
      <c r="A139" s="39" t="s">
        <v>207</v>
      </c>
      <c r="B139" s="35" t="s">
        <v>290</v>
      </c>
      <c r="C139" s="36" t="s">
        <v>290</v>
      </c>
      <c r="D139" s="36" t="s">
        <v>290</v>
      </c>
      <c r="E139" s="36" t="s">
        <v>290</v>
      </c>
      <c r="F139" s="189" t="s">
        <v>290</v>
      </c>
    </row>
    <row r="140" spans="1:6" x14ac:dyDescent="0.25">
      <c r="A140" s="39" t="s" vm="4">
        <v>5</v>
      </c>
      <c r="B140" s="35" t="s">
        <v>290</v>
      </c>
      <c r="C140" s="36" t="s">
        <v>290</v>
      </c>
      <c r="D140" s="36" t="s">
        <v>290</v>
      </c>
      <c r="E140" s="36" t="s">
        <v>290</v>
      </c>
      <c r="F140" s="189" t="s">
        <v>290</v>
      </c>
    </row>
    <row r="141" spans="1:6" x14ac:dyDescent="0.25">
      <c r="A141" s="39" t="s" vm="5">
        <v>6</v>
      </c>
      <c r="B141" s="35" t="s">
        <v>290</v>
      </c>
      <c r="C141" s="36" t="s">
        <v>290</v>
      </c>
      <c r="D141" s="36" t="s">
        <v>290</v>
      </c>
      <c r="E141" s="36" t="s">
        <v>290</v>
      </c>
      <c r="F141" s="189" t="s">
        <v>290</v>
      </c>
    </row>
    <row r="142" spans="1:6" x14ac:dyDescent="0.25">
      <c r="A142" s="39" t="s" vm="6">
        <v>7</v>
      </c>
      <c r="B142" s="35" t="s">
        <v>290</v>
      </c>
      <c r="C142" s="36" t="s">
        <v>290</v>
      </c>
      <c r="D142" s="36" t="s">
        <v>290</v>
      </c>
      <c r="E142" s="36" t="s">
        <v>290</v>
      </c>
      <c r="F142" s="189" t="s">
        <v>290</v>
      </c>
    </row>
    <row r="143" spans="1:6" x14ac:dyDescent="0.25">
      <c r="A143" s="39" t="s" vm="7">
        <v>8</v>
      </c>
      <c r="B143" s="35" t="s">
        <v>290</v>
      </c>
      <c r="C143" s="36" t="s">
        <v>290</v>
      </c>
      <c r="D143" s="36" t="s">
        <v>290</v>
      </c>
      <c r="E143" s="36" t="s">
        <v>290</v>
      </c>
      <c r="F143" s="189" t="s">
        <v>290</v>
      </c>
    </row>
    <row r="144" spans="1:6" x14ac:dyDescent="0.25">
      <c r="A144" s="39" t="s">
        <v>213</v>
      </c>
      <c r="B144" s="35" t="s">
        <v>290</v>
      </c>
      <c r="C144" s="36" t="s">
        <v>290</v>
      </c>
      <c r="D144" s="36" t="s">
        <v>290</v>
      </c>
      <c r="E144" s="36" t="s">
        <v>290</v>
      </c>
      <c r="F144" s="189" t="s">
        <v>290</v>
      </c>
    </row>
    <row r="145" spans="1:6" x14ac:dyDescent="0.25">
      <c r="A145" s="39" t="s" vm="8">
        <v>9</v>
      </c>
      <c r="B145" s="35" t="s">
        <v>290</v>
      </c>
      <c r="C145" s="36" t="s">
        <v>290</v>
      </c>
      <c r="D145" s="36" t="s">
        <v>290</v>
      </c>
      <c r="E145" s="36" t="s">
        <v>290</v>
      </c>
      <c r="F145" s="189" t="s">
        <v>290</v>
      </c>
    </row>
    <row r="146" spans="1:6" x14ac:dyDescent="0.25">
      <c r="A146" s="39" t="s" vm="9">
        <v>10</v>
      </c>
      <c r="B146" s="35" t="s">
        <v>290</v>
      </c>
      <c r="C146" s="36" t="s">
        <v>290</v>
      </c>
      <c r="D146" s="36" t="s">
        <v>290</v>
      </c>
      <c r="E146" s="36" t="s">
        <v>290</v>
      </c>
      <c r="F146" s="189" t="s">
        <v>290</v>
      </c>
    </row>
    <row r="147" spans="1:6" x14ac:dyDescent="0.25">
      <c r="A147" s="39" t="s" vm="10">
        <v>11</v>
      </c>
      <c r="B147" s="35" t="s">
        <v>290</v>
      </c>
      <c r="C147" s="36" t="s">
        <v>290</v>
      </c>
      <c r="D147" s="36" t="s">
        <v>290</v>
      </c>
      <c r="E147" s="36" t="s">
        <v>290</v>
      </c>
      <c r="F147" s="189" t="s">
        <v>290</v>
      </c>
    </row>
    <row r="148" spans="1:6" x14ac:dyDescent="0.25">
      <c r="A148" s="39" t="s" vm="11">
        <v>12</v>
      </c>
      <c r="B148" s="35" t="s">
        <v>290</v>
      </c>
      <c r="C148" s="36" t="s">
        <v>290</v>
      </c>
      <c r="D148" s="36" t="s">
        <v>290</v>
      </c>
      <c r="E148" s="36" t="s">
        <v>290</v>
      </c>
      <c r="F148" s="189" t="s">
        <v>290</v>
      </c>
    </row>
    <row r="149" spans="1:6" x14ac:dyDescent="0.25">
      <c r="A149" s="39" t="s" vm="13">
        <v>14</v>
      </c>
      <c r="B149" s="35" t="s">
        <v>290</v>
      </c>
      <c r="C149" s="36" t="s">
        <v>290</v>
      </c>
      <c r="D149" s="36" t="s">
        <v>290</v>
      </c>
      <c r="E149" s="36" t="s">
        <v>290</v>
      </c>
      <c r="F149" s="189" t="s">
        <v>290</v>
      </c>
    </row>
    <row r="150" spans="1:6" x14ac:dyDescent="0.25">
      <c r="A150" s="39" t="s" vm="14">
        <v>15</v>
      </c>
      <c r="B150" s="35" t="s">
        <v>290</v>
      </c>
      <c r="C150" s="36" t="s">
        <v>290</v>
      </c>
      <c r="D150" s="36" t="s">
        <v>290</v>
      </c>
      <c r="E150" s="36" t="s">
        <v>290</v>
      </c>
      <c r="F150" s="189" t="s">
        <v>290</v>
      </c>
    </row>
    <row r="151" spans="1:6" x14ac:dyDescent="0.25">
      <c r="A151" s="39" t="s" vm="17">
        <v>18</v>
      </c>
      <c r="B151" s="35" t="s">
        <v>290</v>
      </c>
      <c r="C151" s="36" t="s">
        <v>290</v>
      </c>
      <c r="D151" s="36" t="s">
        <v>290</v>
      </c>
      <c r="E151" s="36" t="s">
        <v>290</v>
      </c>
      <c r="F151" s="189" t="s">
        <v>290</v>
      </c>
    </row>
    <row r="152" spans="1:6" x14ac:dyDescent="0.25">
      <c r="A152" s="39" t="s">
        <v>214</v>
      </c>
      <c r="B152" s="35" t="s">
        <v>290</v>
      </c>
      <c r="C152" s="36" t="s">
        <v>290</v>
      </c>
      <c r="D152" s="36" t="s">
        <v>290</v>
      </c>
      <c r="E152" s="36" t="s">
        <v>290</v>
      </c>
      <c r="F152" s="189" t="s">
        <v>290</v>
      </c>
    </row>
    <row r="153" spans="1:6" x14ac:dyDescent="0.25">
      <c r="A153" s="39" t="s" vm="19">
        <v>20</v>
      </c>
      <c r="B153" s="35" t="s">
        <v>290</v>
      </c>
      <c r="C153" s="36" t="s">
        <v>290</v>
      </c>
      <c r="D153" s="36" t="s">
        <v>290</v>
      </c>
      <c r="E153" s="36" t="s">
        <v>290</v>
      </c>
      <c r="F153" s="189" t="s">
        <v>290</v>
      </c>
    </row>
    <row r="154" spans="1:6" x14ac:dyDescent="0.25">
      <c r="A154" s="39" t="s" vm="20">
        <v>21</v>
      </c>
      <c r="B154" s="35" t="s">
        <v>290</v>
      </c>
      <c r="C154" s="36" t="s">
        <v>290</v>
      </c>
      <c r="D154" s="36" t="s">
        <v>290</v>
      </c>
      <c r="E154" s="36" t="s">
        <v>290</v>
      </c>
      <c r="F154" s="189" t="s">
        <v>290</v>
      </c>
    </row>
    <row r="155" spans="1:6" s="86" customFormat="1" ht="15.75" thickBot="1" x14ac:dyDescent="0.3">
      <c r="A155" s="76" t="s">
        <v>101</v>
      </c>
      <c r="B155" s="96" t="s">
        <v>290</v>
      </c>
      <c r="C155" s="97" t="s">
        <v>290</v>
      </c>
      <c r="D155" s="97" t="s">
        <v>290</v>
      </c>
      <c r="E155" s="97" t="s">
        <v>290</v>
      </c>
      <c r="F155" s="190" t="s">
        <v>290</v>
      </c>
    </row>
    <row r="156" spans="1:6" ht="15.75" thickTop="1" x14ac:dyDescent="0.25"/>
    <row r="159" spans="1:6" ht="30" customHeight="1" x14ac:dyDescent="0.25">
      <c r="A159" s="297" t="s">
        <v>36</v>
      </c>
      <c r="B159" s="178" t="s">
        <v>114</v>
      </c>
      <c r="C159" s="13" t="s">
        <v>69</v>
      </c>
      <c r="D159" s="18" t="s">
        <v>70</v>
      </c>
      <c r="E159" s="18" t="s">
        <v>215</v>
      </c>
      <c r="F159" s="45" t="s" vm="33">
        <v>68</v>
      </c>
    </row>
    <row r="160" spans="1:6" x14ac:dyDescent="0.25">
      <c r="A160" s="299"/>
      <c r="B160" s="40"/>
      <c r="C160" s="40" t="s">
        <v>96</v>
      </c>
      <c r="D160" s="40" t="s">
        <v>96</v>
      </c>
      <c r="E160" s="40" t="s">
        <v>96</v>
      </c>
      <c r="F160" s="180"/>
    </row>
    <row r="161" spans="1:6" x14ac:dyDescent="0.25">
      <c r="A161" s="39" t="s">
        <v>212</v>
      </c>
      <c r="B161" s="35" t="s">
        <v>208</v>
      </c>
      <c r="C161" s="36" t="s">
        <v>208</v>
      </c>
      <c r="D161" s="36" t="s">
        <v>208</v>
      </c>
      <c r="E161" s="36" t="s">
        <v>208</v>
      </c>
      <c r="F161" s="189" t="s">
        <v>208</v>
      </c>
    </row>
    <row r="162" spans="1:6" x14ac:dyDescent="0.25">
      <c r="A162" s="39" t="s" vm="1">
        <v>2</v>
      </c>
      <c r="B162" s="35" t="s">
        <v>290</v>
      </c>
      <c r="C162" s="36" t="s">
        <v>290</v>
      </c>
      <c r="D162" s="36" t="s">
        <v>290</v>
      </c>
      <c r="E162" s="36" t="s">
        <v>290</v>
      </c>
      <c r="F162" s="189" t="s">
        <v>290</v>
      </c>
    </row>
    <row r="163" spans="1:6" x14ac:dyDescent="0.25">
      <c r="A163" s="39" t="s" vm="2">
        <v>3</v>
      </c>
      <c r="B163" s="35" t="s">
        <v>208</v>
      </c>
      <c r="C163" s="36" t="s">
        <v>208</v>
      </c>
      <c r="D163" s="36" t="s">
        <v>208</v>
      </c>
      <c r="E163" s="36" t="s">
        <v>208</v>
      </c>
      <c r="F163" s="189" t="s">
        <v>208</v>
      </c>
    </row>
    <row r="164" spans="1:6" x14ac:dyDescent="0.25">
      <c r="A164" s="39" t="s">
        <v>282</v>
      </c>
      <c r="B164" s="35" t="s">
        <v>208</v>
      </c>
      <c r="C164" s="36" t="s">
        <v>208</v>
      </c>
      <c r="D164" s="36" t="s">
        <v>208</v>
      </c>
      <c r="E164" s="36" t="s">
        <v>208</v>
      </c>
      <c r="F164" s="189" t="s">
        <v>208</v>
      </c>
    </row>
    <row r="165" spans="1:6" x14ac:dyDescent="0.25">
      <c r="A165" s="39" t="s">
        <v>207</v>
      </c>
      <c r="B165" s="35" t="s">
        <v>208</v>
      </c>
      <c r="C165" s="36" t="s">
        <v>208</v>
      </c>
      <c r="D165" s="36" t="s">
        <v>208</v>
      </c>
      <c r="E165" s="36" t="s">
        <v>208</v>
      </c>
      <c r="F165" s="189" t="s">
        <v>208</v>
      </c>
    </row>
    <row r="166" spans="1:6" x14ac:dyDescent="0.25">
      <c r="A166" s="39" t="s" vm="4">
        <v>5</v>
      </c>
      <c r="B166" s="35" t="s">
        <v>208</v>
      </c>
      <c r="C166" s="36" t="s">
        <v>208</v>
      </c>
      <c r="D166" s="36" t="s">
        <v>208</v>
      </c>
      <c r="E166" s="36" t="s">
        <v>208</v>
      </c>
      <c r="F166" s="189" t="s">
        <v>208</v>
      </c>
    </row>
    <row r="167" spans="1:6" x14ac:dyDescent="0.25">
      <c r="A167" s="39" t="s" vm="5">
        <v>6</v>
      </c>
      <c r="B167" s="35" t="s">
        <v>290</v>
      </c>
      <c r="C167" s="36" t="s">
        <v>290</v>
      </c>
      <c r="D167" s="36" t="s">
        <v>290</v>
      </c>
      <c r="E167" s="36" t="s">
        <v>290</v>
      </c>
      <c r="F167" s="189" t="s">
        <v>290</v>
      </c>
    </row>
    <row r="168" spans="1:6" x14ac:dyDescent="0.25">
      <c r="A168" s="39" t="s" vm="6">
        <v>7</v>
      </c>
      <c r="B168" s="35" t="s">
        <v>290</v>
      </c>
      <c r="C168" s="36" t="s">
        <v>290</v>
      </c>
      <c r="D168" s="36" t="s">
        <v>290</v>
      </c>
      <c r="E168" s="36" t="s">
        <v>290</v>
      </c>
      <c r="F168" s="189" t="s">
        <v>290</v>
      </c>
    </row>
    <row r="169" spans="1:6" x14ac:dyDescent="0.25">
      <c r="A169" s="39" t="s" vm="7">
        <v>8</v>
      </c>
      <c r="B169" s="35" t="s">
        <v>290</v>
      </c>
      <c r="C169" s="36" t="s">
        <v>290</v>
      </c>
      <c r="D169" s="36" t="s">
        <v>290</v>
      </c>
      <c r="E169" s="36" t="s">
        <v>290</v>
      </c>
      <c r="F169" s="189" t="s">
        <v>290</v>
      </c>
    </row>
    <row r="170" spans="1:6" x14ac:dyDescent="0.25">
      <c r="A170" s="39" t="s">
        <v>213</v>
      </c>
      <c r="B170" s="35" t="s">
        <v>290</v>
      </c>
      <c r="C170" s="36" t="s">
        <v>290</v>
      </c>
      <c r="D170" s="36" t="s">
        <v>290</v>
      </c>
      <c r="E170" s="36" t="s">
        <v>290</v>
      </c>
      <c r="F170" s="189" t="s">
        <v>290</v>
      </c>
    </row>
    <row r="171" spans="1:6" x14ac:dyDescent="0.25">
      <c r="A171" s="39" t="s" vm="8">
        <v>9</v>
      </c>
      <c r="B171" s="35" t="s">
        <v>290</v>
      </c>
      <c r="C171" s="36" t="s">
        <v>290</v>
      </c>
      <c r="D171" s="36" t="s">
        <v>290</v>
      </c>
      <c r="E171" s="36" t="s">
        <v>290</v>
      </c>
      <c r="F171" s="189" t="s">
        <v>290</v>
      </c>
    </row>
    <row r="172" spans="1:6" x14ac:dyDescent="0.25">
      <c r="A172" s="39" t="s" vm="9">
        <v>10</v>
      </c>
      <c r="B172" s="35" t="s">
        <v>208</v>
      </c>
      <c r="C172" s="36" t="s">
        <v>208</v>
      </c>
      <c r="D172" s="36" t="s">
        <v>208</v>
      </c>
      <c r="E172" s="36" t="s">
        <v>208</v>
      </c>
      <c r="F172" s="189" t="s">
        <v>208</v>
      </c>
    </row>
    <row r="173" spans="1:6" x14ac:dyDescent="0.25">
      <c r="A173" s="39" t="s" vm="10">
        <v>11</v>
      </c>
      <c r="B173" s="35" t="s">
        <v>290</v>
      </c>
      <c r="C173" s="36" t="s">
        <v>290</v>
      </c>
      <c r="D173" s="36" t="s">
        <v>290</v>
      </c>
      <c r="E173" s="36" t="s">
        <v>290</v>
      </c>
      <c r="F173" s="189" t="s">
        <v>290</v>
      </c>
    </row>
    <row r="174" spans="1:6" x14ac:dyDescent="0.25">
      <c r="A174" s="39" t="s" vm="11">
        <v>12</v>
      </c>
      <c r="B174" s="35" t="s">
        <v>290</v>
      </c>
      <c r="C174" s="36" t="s">
        <v>290</v>
      </c>
      <c r="D174" s="36" t="s">
        <v>290</v>
      </c>
      <c r="E174" s="36" t="s">
        <v>290</v>
      </c>
      <c r="F174" s="189" t="s">
        <v>290</v>
      </c>
    </row>
    <row r="175" spans="1:6" x14ac:dyDescent="0.25">
      <c r="A175" s="39" t="s" vm="13">
        <v>14</v>
      </c>
      <c r="B175" s="35" t="s">
        <v>290</v>
      </c>
      <c r="C175" s="36" t="s">
        <v>290</v>
      </c>
      <c r="D175" s="36" t="s">
        <v>290</v>
      </c>
      <c r="E175" s="36" t="s">
        <v>290</v>
      </c>
      <c r="F175" s="189" t="s">
        <v>290</v>
      </c>
    </row>
    <row r="176" spans="1:6" x14ac:dyDescent="0.25">
      <c r="A176" s="39" t="s" vm="14">
        <v>15</v>
      </c>
      <c r="B176" s="35" t="s">
        <v>290</v>
      </c>
      <c r="C176" s="36" t="s">
        <v>290</v>
      </c>
      <c r="D176" s="36" t="s">
        <v>290</v>
      </c>
      <c r="E176" s="36" t="s">
        <v>290</v>
      </c>
      <c r="F176" s="189" t="s">
        <v>290</v>
      </c>
    </row>
    <row r="177" spans="1:6" x14ac:dyDescent="0.25">
      <c r="A177" s="39" t="s" vm="17">
        <v>18</v>
      </c>
      <c r="B177" s="35" t="s">
        <v>290</v>
      </c>
      <c r="C177" s="36" t="s">
        <v>290</v>
      </c>
      <c r="D177" s="36" t="s">
        <v>290</v>
      </c>
      <c r="E177" s="36" t="s">
        <v>290</v>
      </c>
      <c r="F177" s="189" t="s">
        <v>290</v>
      </c>
    </row>
    <row r="178" spans="1:6" x14ac:dyDescent="0.25">
      <c r="A178" s="39" t="s">
        <v>214</v>
      </c>
      <c r="B178" s="35" t="s">
        <v>290</v>
      </c>
      <c r="C178" s="36" t="s">
        <v>290</v>
      </c>
      <c r="D178" s="36" t="s">
        <v>290</v>
      </c>
      <c r="E178" s="36" t="s">
        <v>290</v>
      </c>
      <c r="F178" s="189" t="s">
        <v>290</v>
      </c>
    </row>
    <row r="179" spans="1:6" x14ac:dyDescent="0.25">
      <c r="A179" s="39" t="s" vm="19">
        <v>20</v>
      </c>
      <c r="B179" s="35" t="s">
        <v>208</v>
      </c>
      <c r="C179" s="36" t="s">
        <v>208</v>
      </c>
      <c r="D179" s="36" t="s">
        <v>208</v>
      </c>
      <c r="E179" s="36" t="s">
        <v>208</v>
      </c>
      <c r="F179" s="189" t="s">
        <v>208</v>
      </c>
    </row>
    <row r="180" spans="1:6" x14ac:dyDescent="0.25">
      <c r="A180" s="39" t="s" vm="20">
        <v>21</v>
      </c>
      <c r="B180" s="35" t="s">
        <v>208</v>
      </c>
      <c r="C180" s="36" t="s">
        <v>208</v>
      </c>
      <c r="D180" s="36" t="s">
        <v>208</v>
      </c>
      <c r="E180" s="36" t="s">
        <v>208</v>
      </c>
      <c r="F180" s="189" t="s">
        <v>208</v>
      </c>
    </row>
    <row r="181" spans="1:6" s="86" customFormat="1" ht="15.75" thickBot="1" x14ac:dyDescent="0.3">
      <c r="A181" s="76" t="s">
        <v>101</v>
      </c>
      <c r="B181" s="96">
        <v>4</v>
      </c>
      <c r="C181" s="97">
        <v>0.5</v>
      </c>
      <c r="D181" s="97">
        <v>0.25</v>
      </c>
      <c r="E181" s="97">
        <v>0.25</v>
      </c>
      <c r="F181" s="190">
        <v>2.0625</v>
      </c>
    </row>
    <row r="182" spans="1:6" ht="15.75" thickTop="1" x14ac:dyDescent="0.25"/>
  </sheetData>
  <mergeCells count="8">
    <mergeCell ref="A159:A160"/>
    <mergeCell ref="A107:A108"/>
    <mergeCell ref="A133:A134"/>
    <mergeCell ref="I4:J4"/>
    <mergeCell ref="A55:A56"/>
    <mergeCell ref="A29:A30"/>
    <mergeCell ref="A3:A4"/>
    <mergeCell ref="A81:A82"/>
  </mergeCells>
  <pageMargins left="0.7" right="0.7" top="0.75" bottom="0.75" header="0.3" footer="0.3"/>
  <pageSetup paperSize="9" orientation="portrait" r:id="rId1"/>
  <headerFooter>
    <oddHeader>&amp;C&amp;B&amp;"Arial"&amp;12&amp;Kff0000​‌OFFICIAL:Sensitive‌​</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theme="9" tint="-0.249977111117893"/>
    <pageSetUpPr autoPageBreaks="0"/>
  </sheetPr>
  <dimension ref="A1:N182"/>
  <sheetViews>
    <sheetView showGridLines="0" zoomScaleNormal="100" workbookViewId="0"/>
  </sheetViews>
  <sheetFormatPr defaultRowHeight="15" x14ac:dyDescent="0.25"/>
  <cols>
    <col min="1" max="1" width="29.7109375" style="39" bestFit="1" customWidth="1"/>
    <col min="2" max="2" width="29.7109375" style="39" customWidth="1"/>
    <col min="3" max="5" width="21.42578125" style="39" customWidth="1"/>
    <col min="6" max="6" width="19.7109375" style="44" bestFit="1" customWidth="1"/>
  </cols>
  <sheetData>
    <row r="1" spans="1:14" ht="23.25" x14ac:dyDescent="0.35">
      <c r="A1" s="107" t="s">
        <v>198</v>
      </c>
      <c r="B1" s="38"/>
    </row>
    <row r="2" spans="1:14" s="51" customFormat="1" ht="23.25" x14ac:dyDescent="0.35">
      <c r="A2" s="52"/>
      <c r="B2" s="52"/>
      <c r="C2" s="53"/>
      <c r="D2" s="53"/>
      <c r="E2" s="53"/>
      <c r="F2" s="98"/>
    </row>
    <row r="3" spans="1:14" ht="30" customHeight="1" x14ac:dyDescent="0.25">
      <c r="A3" s="297" t="s">
        <v>30</v>
      </c>
      <c r="B3" s="183" t="s">
        <v>114</v>
      </c>
      <c r="C3" s="13" t="s">
        <v>69</v>
      </c>
      <c r="D3" s="18" t="s">
        <v>70</v>
      </c>
      <c r="E3" s="18" t="s">
        <v>215</v>
      </c>
      <c r="F3" s="45" t="s" vm="33">
        <v>68</v>
      </c>
    </row>
    <row r="4" spans="1:14" x14ac:dyDescent="0.25">
      <c r="A4" s="299"/>
      <c r="B4" s="40"/>
      <c r="C4" s="40" t="s">
        <v>96</v>
      </c>
      <c r="D4" s="40" t="s">
        <v>96</v>
      </c>
      <c r="E4" s="40" t="s">
        <v>96</v>
      </c>
      <c r="F4" s="188"/>
      <c r="G4" s="184"/>
      <c r="H4" s="184"/>
      <c r="I4" s="300"/>
      <c r="J4" s="300"/>
      <c r="K4" s="184"/>
      <c r="L4" s="184"/>
      <c r="M4" s="184"/>
      <c r="N4" s="184"/>
    </row>
    <row r="5" spans="1:14" x14ac:dyDescent="0.25">
      <c r="A5" s="39" t="s">
        <v>212</v>
      </c>
      <c r="B5" s="35" t="s">
        <v>208</v>
      </c>
      <c r="C5" s="36" t="s">
        <v>208</v>
      </c>
      <c r="D5" s="36" t="s">
        <v>208</v>
      </c>
      <c r="E5" s="36" t="s">
        <v>208</v>
      </c>
      <c r="F5" s="189" t="s">
        <v>208</v>
      </c>
      <c r="G5" s="184"/>
      <c r="H5" s="184"/>
      <c r="I5" s="184"/>
      <c r="J5" s="184"/>
      <c r="K5" s="184"/>
      <c r="L5" s="184"/>
      <c r="M5" s="184"/>
      <c r="N5" s="6"/>
    </row>
    <row r="6" spans="1:14" x14ac:dyDescent="0.25">
      <c r="A6" s="39" t="s" vm="1">
        <v>2</v>
      </c>
      <c r="B6" s="35" t="s">
        <v>208</v>
      </c>
      <c r="C6" s="36" t="s">
        <v>208</v>
      </c>
      <c r="D6" s="36" t="s">
        <v>208</v>
      </c>
      <c r="E6" s="36" t="s">
        <v>208</v>
      </c>
      <c r="F6" s="189" t="s">
        <v>208</v>
      </c>
    </row>
    <row r="7" spans="1:14" x14ac:dyDescent="0.25">
      <c r="A7" s="39" t="s" vm="2">
        <v>3</v>
      </c>
      <c r="B7" s="35" t="s">
        <v>208</v>
      </c>
      <c r="C7" s="36" t="s">
        <v>208</v>
      </c>
      <c r="D7" s="36" t="s">
        <v>208</v>
      </c>
      <c r="E7" s="36" t="s">
        <v>208</v>
      </c>
      <c r="F7" s="189" t="s">
        <v>208</v>
      </c>
    </row>
    <row r="8" spans="1:14" x14ac:dyDescent="0.25">
      <c r="A8" s="39" t="s">
        <v>282</v>
      </c>
      <c r="B8" s="35">
        <v>7</v>
      </c>
      <c r="C8" s="36">
        <v>0.5714285714285714</v>
      </c>
      <c r="D8" s="36">
        <v>0.14285714285714285</v>
      </c>
      <c r="E8" s="36">
        <v>0.2857142857142857</v>
      </c>
      <c r="F8" s="189">
        <v>4.6071428571428568</v>
      </c>
    </row>
    <row r="9" spans="1:14" x14ac:dyDescent="0.25">
      <c r="A9" s="39" t="s">
        <v>207</v>
      </c>
      <c r="B9" s="35">
        <v>4</v>
      </c>
      <c r="C9" s="36">
        <v>0.75</v>
      </c>
      <c r="D9" s="36">
        <v>0.25</v>
      </c>
      <c r="E9" s="36">
        <v>0</v>
      </c>
      <c r="F9" s="189">
        <v>1.125</v>
      </c>
    </row>
    <row r="10" spans="1:14" x14ac:dyDescent="0.25">
      <c r="A10" s="39" t="s" vm="4">
        <v>5</v>
      </c>
      <c r="B10" s="35" t="s">
        <v>208</v>
      </c>
      <c r="C10" s="36" t="s">
        <v>208</v>
      </c>
      <c r="D10" s="36" t="s">
        <v>208</v>
      </c>
      <c r="E10" s="36" t="s">
        <v>208</v>
      </c>
      <c r="F10" s="189" t="s">
        <v>208</v>
      </c>
    </row>
    <row r="11" spans="1:14" x14ac:dyDescent="0.25">
      <c r="A11" s="39" t="s" vm="5">
        <v>6</v>
      </c>
      <c r="B11" s="35" t="s">
        <v>208</v>
      </c>
      <c r="C11" s="36" t="s">
        <v>208</v>
      </c>
      <c r="D11" s="36" t="s">
        <v>208</v>
      </c>
      <c r="E11" s="36" t="s">
        <v>208</v>
      </c>
      <c r="F11" s="189" t="s">
        <v>208</v>
      </c>
    </row>
    <row r="12" spans="1:14" x14ac:dyDescent="0.25">
      <c r="A12" s="39" t="s" vm="6">
        <v>7</v>
      </c>
      <c r="B12" s="35">
        <v>19</v>
      </c>
      <c r="C12" s="36">
        <v>0.73684210526315785</v>
      </c>
      <c r="D12" s="36">
        <v>0.15789473684210525</v>
      </c>
      <c r="E12" s="36">
        <v>0.10526315789473684</v>
      </c>
      <c r="F12" s="189">
        <v>1.8552631578947369</v>
      </c>
    </row>
    <row r="13" spans="1:14" x14ac:dyDescent="0.25">
      <c r="A13" s="39" t="s" vm="7">
        <v>8</v>
      </c>
      <c r="B13" s="35" t="s">
        <v>208</v>
      </c>
      <c r="C13" s="36" t="s">
        <v>208</v>
      </c>
      <c r="D13" s="36" t="s">
        <v>208</v>
      </c>
      <c r="E13" s="36" t="s">
        <v>208</v>
      </c>
      <c r="F13" s="189" t="s">
        <v>208</v>
      </c>
    </row>
    <row r="14" spans="1:14" x14ac:dyDescent="0.25">
      <c r="A14" s="39" t="s">
        <v>213</v>
      </c>
      <c r="B14" s="35" t="s">
        <v>208</v>
      </c>
      <c r="C14" s="36" t="s">
        <v>208</v>
      </c>
      <c r="D14" s="36" t="s">
        <v>208</v>
      </c>
      <c r="E14" s="36" t="s">
        <v>208</v>
      </c>
      <c r="F14" s="189" t="s">
        <v>208</v>
      </c>
    </row>
    <row r="15" spans="1:14" x14ac:dyDescent="0.25">
      <c r="A15" s="39" t="s" vm="8">
        <v>9</v>
      </c>
      <c r="B15" s="35" t="s">
        <v>208</v>
      </c>
      <c r="C15" s="36" t="s">
        <v>208</v>
      </c>
      <c r="D15" s="36" t="s">
        <v>208</v>
      </c>
      <c r="E15" s="36" t="s">
        <v>208</v>
      </c>
      <c r="F15" s="189" t="s">
        <v>208</v>
      </c>
    </row>
    <row r="16" spans="1:14" x14ac:dyDescent="0.25">
      <c r="A16" s="39" t="s" vm="9">
        <v>10</v>
      </c>
      <c r="B16" s="35">
        <v>0</v>
      </c>
      <c r="C16" s="36">
        <v>0</v>
      </c>
      <c r="D16" s="36">
        <v>0</v>
      </c>
      <c r="E16" s="36">
        <v>0</v>
      </c>
      <c r="F16" s="189" t="s">
        <v>199</v>
      </c>
    </row>
    <row r="17" spans="1:7" x14ac:dyDescent="0.25">
      <c r="A17" s="39" t="s" vm="10">
        <v>11</v>
      </c>
      <c r="B17" s="35">
        <v>0</v>
      </c>
      <c r="C17" s="36">
        <v>0</v>
      </c>
      <c r="D17" s="36">
        <v>0</v>
      </c>
      <c r="E17" s="36">
        <v>0</v>
      </c>
      <c r="F17" s="189" t="s">
        <v>199</v>
      </c>
    </row>
    <row r="18" spans="1:7" x14ac:dyDescent="0.25">
      <c r="A18" s="39" t="s" vm="11">
        <v>12</v>
      </c>
      <c r="B18" s="35">
        <v>8</v>
      </c>
      <c r="C18" s="36">
        <v>0.75</v>
      </c>
      <c r="D18" s="36">
        <v>0</v>
      </c>
      <c r="E18" s="36">
        <v>0.25</v>
      </c>
      <c r="F18" s="189">
        <v>1.6875</v>
      </c>
    </row>
    <row r="19" spans="1:7" x14ac:dyDescent="0.25">
      <c r="A19" s="39" t="s" vm="13">
        <v>14</v>
      </c>
      <c r="B19" s="35" t="s">
        <v>290</v>
      </c>
      <c r="C19" s="36" t="s">
        <v>290</v>
      </c>
      <c r="D19" s="36" t="s">
        <v>290</v>
      </c>
      <c r="E19" s="36" t="s">
        <v>290</v>
      </c>
      <c r="F19" s="189" t="s">
        <v>290</v>
      </c>
    </row>
    <row r="20" spans="1:7" x14ac:dyDescent="0.25">
      <c r="A20" s="39" t="s" vm="14">
        <v>15</v>
      </c>
      <c r="B20" s="35">
        <v>2</v>
      </c>
      <c r="C20" s="36">
        <v>0</v>
      </c>
      <c r="D20" s="36">
        <v>0.5</v>
      </c>
      <c r="E20" s="36">
        <v>0.5</v>
      </c>
      <c r="F20" s="189">
        <v>5.625</v>
      </c>
    </row>
    <row r="21" spans="1:7" x14ac:dyDescent="0.25">
      <c r="A21" s="39" t="s" vm="17">
        <v>18</v>
      </c>
      <c r="B21" s="35">
        <v>5</v>
      </c>
      <c r="C21" s="36">
        <v>0.4</v>
      </c>
      <c r="D21" s="36">
        <v>0</v>
      </c>
      <c r="E21" s="36">
        <v>0.6</v>
      </c>
      <c r="F21" s="189">
        <v>4.8</v>
      </c>
    </row>
    <row r="22" spans="1:7" x14ac:dyDescent="0.25">
      <c r="A22" s="39" t="s">
        <v>214</v>
      </c>
      <c r="B22" s="35">
        <v>10</v>
      </c>
      <c r="C22" s="36">
        <v>0.6</v>
      </c>
      <c r="D22" s="36">
        <v>0.2</v>
      </c>
      <c r="E22" s="36">
        <v>0.2</v>
      </c>
      <c r="F22" s="189">
        <v>3.6</v>
      </c>
    </row>
    <row r="23" spans="1:7" x14ac:dyDescent="0.25">
      <c r="A23" s="39" t="s" vm="19">
        <v>20</v>
      </c>
      <c r="B23" s="35">
        <v>2</v>
      </c>
      <c r="C23" s="36">
        <v>1</v>
      </c>
      <c r="D23" s="36">
        <v>0</v>
      </c>
      <c r="E23" s="36">
        <v>0</v>
      </c>
      <c r="F23" s="189">
        <v>0.75</v>
      </c>
    </row>
    <row r="24" spans="1:7" x14ac:dyDescent="0.25">
      <c r="A24" s="39" t="s" vm="20">
        <v>21</v>
      </c>
      <c r="B24" s="35" t="s">
        <v>208</v>
      </c>
      <c r="C24" s="36" t="s">
        <v>208</v>
      </c>
      <c r="D24" s="36" t="s">
        <v>208</v>
      </c>
      <c r="E24" s="36" t="s">
        <v>208</v>
      </c>
      <c r="F24" s="189" t="s">
        <v>208</v>
      </c>
    </row>
    <row r="25" spans="1:7" s="86" customFormat="1" ht="15.75" thickBot="1" x14ac:dyDescent="0.3">
      <c r="A25" s="76" t="s">
        <v>101</v>
      </c>
      <c r="B25" s="96">
        <v>65</v>
      </c>
      <c r="C25" s="97">
        <v>0.67692307692307696</v>
      </c>
      <c r="D25" s="97">
        <v>0.13846153846153847</v>
      </c>
      <c r="E25" s="97">
        <v>0.18461538461538463</v>
      </c>
      <c r="F25" s="190">
        <v>2.5499999999999998</v>
      </c>
    </row>
    <row r="26" spans="1:7" ht="15.75" thickTop="1" x14ac:dyDescent="0.25"/>
    <row r="29" spans="1:7" ht="30" customHeight="1" x14ac:dyDescent="0.25">
      <c r="A29" s="297" t="s">
        <v>31</v>
      </c>
      <c r="B29" s="183" t="s">
        <v>114</v>
      </c>
      <c r="C29" s="13" t="s">
        <v>69</v>
      </c>
      <c r="D29" s="18" t="s">
        <v>70</v>
      </c>
      <c r="E29" s="18" t="s">
        <v>215</v>
      </c>
      <c r="F29" s="45" t="s" vm="33">
        <v>68</v>
      </c>
    </row>
    <row r="30" spans="1:7" x14ac:dyDescent="0.25">
      <c r="A30" s="299"/>
      <c r="B30" s="40"/>
      <c r="C30" s="40" t="s">
        <v>96</v>
      </c>
      <c r="D30" s="40" t="s">
        <v>96</v>
      </c>
      <c r="E30" s="40" t="s">
        <v>96</v>
      </c>
      <c r="F30" s="188"/>
    </row>
    <row r="31" spans="1:7" x14ac:dyDescent="0.25">
      <c r="A31" s="39" t="s">
        <v>212</v>
      </c>
      <c r="B31" s="258" t="s">
        <v>208</v>
      </c>
      <c r="C31" s="274" t="s">
        <v>208</v>
      </c>
      <c r="D31" s="274" t="s">
        <v>208</v>
      </c>
      <c r="E31" s="274" t="s">
        <v>208</v>
      </c>
      <c r="F31" s="281" t="s">
        <v>208</v>
      </c>
      <c r="G31" s="205"/>
    </row>
    <row r="32" spans="1:7" x14ac:dyDescent="0.25">
      <c r="A32" s="39" t="s" vm="1">
        <v>2</v>
      </c>
      <c r="B32" s="258" t="s">
        <v>208</v>
      </c>
      <c r="C32" s="274" t="s">
        <v>208</v>
      </c>
      <c r="D32" s="274" t="s">
        <v>208</v>
      </c>
      <c r="E32" s="274" t="s">
        <v>208</v>
      </c>
      <c r="F32" s="281" t="s">
        <v>208</v>
      </c>
      <c r="G32" s="205"/>
    </row>
    <row r="33" spans="1:7" x14ac:dyDescent="0.25">
      <c r="A33" s="39" t="s" vm="2">
        <v>3</v>
      </c>
      <c r="B33" s="258" t="s">
        <v>208</v>
      </c>
      <c r="C33" s="274" t="s">
        <v>208</v>
      </c>
      <c r="D33" s="274" t="s">
        <v>208</v>
      </c>
      <c r="E33" s="274" t="s">
        <v>208</v>
      </c>
      <c r="F33" s="281" t="s">
        <v>208</v>
      </c>
      <c r="G33" s="205"/>
    </row>
    <row r="34" spans="1:7" x14ac:dyDescent="0.25">
      <c r="A34" s="39" t="s">
        <v>282</v>
      </c>
      <c r="B34" s="258" t="s">
        <v>290</v>
      </c>
      <c r="C34" s="274" t="s">
        <v>290</v>
      </c>
      <c r="D34" s="274" t="s">
        <v>290</v>
      </c>
      <c r="E34" s="274" t="s">
        <v>290</v>
      </c>
      <c r="F34" s="281" t="s">
        <v>290</v>
      </c>
      <c r="G34" s="205"/>
    </row>
    <row r="35" spans="1:7" x14ac:dyDescent="0.25">
      <c r="A35" s="39" t="s">
        <v>207</v>
      </c>
      <c r="B35" s="258" t="s">
        <v>208</v>
      </c>
      <c r="C35" s="274" t="s">
        <v>208</v>
      </c>
      <c r="D35" s="274" t="s">
        <v>208</v>
      </c>
      <c r="E35" s="274" t="s">
        <v>208</v>
      </c>
      <c r="F35" s="281" t="s">
        <v>208</v>
      </c>
      <c r="G35" s="205"/>
    </row>
    <row r="36" spans="1:7" x14ac:dyDescent="0.25">
      <c r="A36" s="39" t="s" vm="4">
        <v>5</v>
      </c>
      <c r="B36" s="258" t="s">
        <v>208</v>
      </c>
      <c r="C36" s="274" t="s">
        <v>208</v>
      </c>
      <c r="D36" s="274" t="s">
        <v>208</v>
      </c>
      <c r="E36" s="274" t="s">
        <v>208</v>
      </c>
      <c r="F36" s="281" t="s">
        <v>208</v>
      </c>
      <c r="G36" s="205"/>
    </row>
    <row r="37" spans="1:7" x14ac:dyDescent="0.25">
      <c r="A37" s="39" t="s" vm="5">
        <v>6</v>
      </c>
      <c r="B37" s="258" t="s">
        <v>290</v>
      </c>
      <c r="C37" s="274" t="s">
        <v>290</v>
      </c>
      <c r="D37" s="274" t="s">
        <v>290</v>
      </c>
      <c r="E37" s="274" t="s">
        <v>290</v>
      </c>
      <c r="F37" s="281" t="s">
        <v>290</v>
      </c>
      <c r="G37" s="205"/>
    </row>
    <row r="38" spans="1:7" x14ac:dyDescent="0.25">
      <c r="A38" s="39" t="s" vm="6">
        <v>7</v>
      </c>
      <c r="B38" s="258" t="s">
        <v>208</v>
      </c>
      <c r="C38" s="274" t="s">
        <v>208</v>
      </c>
      <c r="D38" s="274" t="s">
        <v>208</v>
      </c>
      <c r="E38" s="274" t="s">
        <v>208</v>
      </c>
      <c r="F38" s="281" t="s">
        <v>208</v>
      </c>
      <c r="G38" s="205"/>
    </row>
    <row r="39" spans="1:7" x14ac:dyDescent="0.25">
      <c r="A39" s="39" t="s" vm="7">
        <v>8</v>
      </c>
      <c r="B39" s="258" t="s">
        <v>208</v>
      </c>
      <c r="C39" s="274" t="s">
        <v>208</v>
      </c>
      <c r="D39" s="274" t="s">
        <v>208</v>
      </c>
      <c r="E39" s="274" t="s">
        <v>208</v>
      </c>
      <c r="F39" s="281" t="s">
        <v>208</v>
      </c>
      <c r="G39" s="205"/>
    </row>
    <row r="40" spans="1:7" x14ac:dyDescent="0.25">
      <c r="A40" s="39" t="s">
        <v>213</v>
      </c>
      <c r="B40" s="258" t="s">
        <v>290</v>
      </c>
      <c r="C40" s="274" t="s">
        <v>290</v>
      </c>
      <c r="D40" s="274" t="s">
        <v>290</v>
      </c>
      <c r="E40" s="274" t="s">
        <v>290</v>
      </c>
      <c r="F40" s="281" t="s">
        <v>290</v>
      </c>
      <c r="G40" s="205"/>
    </row>
    <row r="41" spans="1:7" x14ac:dyDescent="0.25">
      <c r="A41" s="39" t="s" vm="8">
        <v>9</v>
      </c>
      <c r="B41" s="258" t="s">
        <v>208</v>
      </c>
      <c r="C41" s="274" t="s">
        <v>208</v>
      </c>
      <c r="D41" s="274" t="s">
        <v>208</v>
      </c>
      <c r="E41" s="274" t="s">
        <v>208</v>
      </c>
      <c r="F41" s="281" t="s">
        <v>208</v>
      </c>
      <c r="G41" s="205"/>
    </row>
    <row r="42" spans="1:7" x14ac:dyDescent="0.25">
      <c r="A42" s="39" t="s" vm="9">
        <v>10</v>
      </c>
      <c r="B42" s="258" t="s">
        <v>208</v>
      </c>
      <c r="C42" s="274" t="s">
        <v>208</v>
      </c>
      <c r="D42" s="274" t="s">
        <v>208</v>
      </c>
      <c r="E42" s="274" t="s">
        <v>208</v>
      </c>
      <c r="F42" s="281" t="s">
        <v>208</v>
      </c>
      <c r="G42" s="205"/>
    </row>
    <row r="43" spans="1:7" x14ac:dyDescent="0.25">
      <c r="A43" s="39" t="s" vm="10">
        <v>11</v>
      </c>
      <c r="B43" s="258" t="s">
        <v>208</v>
      </c>
      <c r="C43" s="274" t="s">
        <v>208</v>
      </c>
      <c r="D43" s="274" t="s">
        <v>208</v>
      </c>
      <c r="E43" s="274" t="s">
        <v>208</v>
      </c>
      <c r="F43" s="281" t="s">
        <v>208</v>
      </c>
      <c r="G43" s="205"/>
    </row>
    <row r="44" spans="1:7" x14ac:dyDescent="0.25">
      <c r="A44" s="39" t="s" vm="11">
        <v>12</v>
      </c>
      <c r="B44" s="258" t="s">
        <v>208</v>
      </c>
      <c r="C44" s="274" t="s">
        <v>208</v>
      </c>
      <c r="D44" s="274" t="s">
        <v>208</v>
      </c>
      <c r="E44" s="274" t="s">
        <v>208</v>
      </c>
      <c r="F44" s="281" t="s">
        <v>208</v>
      </c>
      <c r="G44" s="205"/>
    </row>
    <row r="45" spans="1:7" x14ac:dyDescent="0.25">
      <c r="A45" s="39" t="s" vm="13">
        <v>14</v>
      </c>
      <c r="B45" s="258" t="s">
        <v>290</v>
      </c>
      <c r="C45" s="274" t="s">
        <v>290</v>
      </c>
      <c r="D45" s="274" t="s">
        <v>290</v>
      </c>
      <c r="E45" s="274" t="s">
        <v>290</v>
      </c>
      <c r="F45" s="281" t="s">
        <v>290</v>
      </c>
      <c r="G45" s="205"/>
    </row>
    <row r="46" spans="1:7" x14ac:dyDescent="0.25">
      <c r="A46" s="39" t="s" vm="14">
        <v>15</v>
      </c>
      <c r="B46" s="258" t="s">
        <v>208</v>
      </c>
      <c r="C46" s="274" t="s">
        <v>208</v>
      </c>
      <c r="D46" s="274" t="s">
        <v>208</v>
      </c>
      <c r="E46" s="274" t="s">
        <v>208</v>
      </c>
      <c r="F46" s="281" t="s">
        <v>208</v>
      </c>
      <c r="G46" s="205"/>
    </row>
    <row r="47" spans="1:7" x14ac:dyDescent="0.25">
      <c r="A47" s="39" t="s" vm="17">
        <v>18</v>
      </c>
      <c r="B47" s="258" t="s">
        <v>208</v>
      </c>
      <c r="C47" s="274" t="s">
        <v>208</v>
      </c>
      <c r="D47" s="274" t="s">
        <v>208</v>
      </c>
      <c r="E47" s="274" t="s">
        <v>208</v>
      </c>
      <c r="F47" s="281" t="s">
        <v>208</v>
      </c>
      <c r="G47" s="205"/>
    </row>
    <row r="48" spans="1:7" x14ac:dyDescent="0.25">
      <c r="A48" s="39" t="s">
        <v>214</v>
      </c>
      <c r="B48" s="258" t="s">
        <v>208</v>
      </c>
      <c r="C48" s="274" t="s">
        <v>208</v>
      </c>
      <c r="D48" s="274" t="s">
        <v>208</v>
      </c>
      <c r="E48" s="274" t="s">
        <v>208</v>
      </c>
      <c r="F48" s="281" t="s">
        <v>208</v>
      </c>
      <c r="G48" s="205"/>
    </row>
    <row r="49" spans="1:7" x14ac:dyDescent="0.25">
      <c r="A49" s="39" t="s" vm="19">
        <v>20</v>
      </c>
      <c r="B49" s="258" t="s">
        <v>208</v>
      </c>
      <c r="C49" s="274" t="s">
        <v>208</v>
      </c>
      <c r="D49" s="274" t="s">
        <v>208</v>
      </c>
      <c r="E49" s="274" t="s">
        <v>208</v>
      </c>
      <c r="F49" s="281" t="s">
        <v>208</v>
      </c>
      <c r="G49" s="205"/>
    </row>
    <row r="50" spans="1:7" x14ac:dyDescent="0.25">
      <c r="A50" s="39" t="s" vm="20">
        <v>21</v>
      </c>
      <c r="B50" s="258" t="s">
        <v>208</v>
      </c>
      <c r="C50" s="274" t="s">
        <v>208</v>
      </c>
      <c r="D50" s="274" t="s">
        <v>208</v>
      </c>
      <c r="E50" s="274" t="s">
        <v>208</v>
      </c>
      <c r="F50" s="281" t="s">
        <v>208</v>
      </c>
      <c r="G50" s="205"/>
    </row>
    <row r="51" spans="1:7" s="86" customFormat="1" ht="15.75" thickBot="1" x14ac:dyDescent="0.3">
      <c r="A51" s="76" t="s">
        <v>101</v>
      </c>
      <c r="B51" s="212">
        <v>11</v>
      </c>
      <c r="C51" s="213">
        <v>0.72727272727272729</v>
      </c>
      <c r="D51" s="213">
        <v>9.0909090909090912E-2</v>
      </c>
      <c r="E51" s="213">
        <v>0.18181818181818182</v>
      </c>
      <c r="F51" s="282">
        <v>1.5681818181818181</v>
      </c>
      <c r="G51" s="214"/>
    </row>
    <row r="52" spans="1:7" ht="15.75" thickTop="1" x14ac:dyDescent="0.25"/>
    <row r="55" spans="1:7" ht="30" customHeight="1" x14ac:dyDescent="0.25">
      <c r="A55" s="297" t="s">
        <v>32</v>
      </c>
      <c r="B55" s="183" t="s">
        <v>114</v>
      </c>
      <c r="C55" s="13" t="s">
        <v>69</v>
      </c>
      <c r="D55" s="18" t="s">
        <v>70</v>
      </c>
      <c r="E55" s="18" t="s">
        <v>215</v>
      </c>
      <c r="F55" s="45" t="s" vm="33">
        <v>68</v>
      </c>
    </row>
    <row r="56" spans="1:7" x14ac:dyDescent="0.25">
      <c r="A56" s="299"/>
      <c r="B56" s="40"/>
      <c r="C56" s="40" t="s">
        <v>96</v>
      </c>
      <c r="D56" s="40" t="s">
        <v>96</v>
      </c>
      <c r="E56" s="40" t="s">
        <v>96</v>
      </c>
      <c r="F56" s="188"/>
    </row>
    <row r="57" spans="1:7" x14ac:dyDescent="0.25">
      <c r="A57" s="39" t="s">
        <v>212</v>
      </c>
      <c r="B57" s="35" t="s">
        <v>208</v>
      </c>
      <c r="C57" s="36" t="s">
        <v>208</v>
      </c>
      <c r="D57" s="36" t="s">
        <v>208</v>
      </c>
      <c r="E57" s="36" t="s">
        <v>208</v>
      </c>
      <c r="F57" s="189" t="s">
        <v>208</v>
      </c>
    </row>
    <row r="58" spans="1:7" x14ac:dyDescent="0.25">
      <c r="A58" s="39" t="s" vm="1">
        <v>2</v>
      </c>
      <c r="B58" s="35" t="s">
        <v>208</v>
      </c>
      <c r="C58" s="36" t="s">
        <v>208</v>
      </c>
      <c r="D58" s="36" t="s">
        <v>208</v>
      </c>
      <c r="E58" s="36" t="s">
        <v>208</v>
      </c>
      <c r="F58" s="189" t="s">
        <v>208</v>
      </c>
    </row>
    <row r="59" spans="1:7" x14ac:dyDescent="0.25">
      <c r="A59" s="39" t="s" vm="2">
        <v>3</v>
      </c>
      <c r="B59" s="35" t="s">
        <v>208</v>
      </c>
      <c r="C59" s="36" t="s">
        <v>208</v>
      </c>
      <c r="D59" s="36" t="s">
        <v>208</v>
      </c>
      <c r="E59" s="36" t="s">
        <v>208</v>
      </c>
      <c r="F59" s="189" t="s">
        <v>208</v>
      </c>
    </row>
    <row r="60" spans="1:7" x14ac:dyDescent="0.25">
      <c r="A60" s="39" t="s">
        <v>282</v>
      </c>
      <c r="B60" s="35" t="s">
        <v>208</v>
      </c>
      <c r="C60" s="36" t="s">
        <v>208</v>
      </c>
      <c r="D60" s="36" t="s">
        <v>208</v>
      </c>
      <c r="E60" s="36" t="s">
        <v>208</v>
      </c>
      <c r="F60" s="189" t="s">
        <v>208</v>
      </c>
    </row>
    <row r="61" spans="1:7" x14ac:dyDescent="0.25">
      <c r="A61" s="39" t="s">
        <v>207</v>
      </c>
      <c r="B61" s="35" t="s">
        <v>208</v>
      </c>
      <c r="C61" s="36" t="s">
        <v>208</v>
      </c>
      <c r="D61" s="36" t="s">
        <v>208</v>
      </c>
      <c r="E61" s="36" t="s">
        <v>208</v>
      </c>
      <c r="F61" s="189" t="s">
        <v>208</v>
      </c>
    </row>
    <row r="62" spans="1:7" x14ac:dyDescent="0.25">
      <c r="A62" s="39" t="s" vm="4">
        <v>5</v>
      </c>
      <c r="B62" s="35" t="s">
        <v>208</v>
      </c>
      <c r="C62" s="36" t="s">
        <v>208</v>
      </c>
      <c r="D62" s="36" t="s">
        <v>208</v>
      </c>
      <c r="E62" s="36" t="s">
        <v>208</v>
      </c>
      <c r="F62" s="189" t="s">
        <v>208</v>
      </c>
    </row>
    <row r="63" spans="1:7" x14ac:dyDescent="0.25">
      <c r="A63" s="39" t="s" vm="5">
        <v>6</v>
      </c>
      <c r="B63" s="35">
        <v>0</v>
      </c>
      <c r="C63" s="36">
        <v>0</v>
      </c>
      <c r="D63" s="36">
        <v>0</v>
      </c>
      <c r="E63" s="36">
        <v>0</v>
      </c>
      <c r="F63" s="189" t="s">
        <v>199</v>
      </c>
    </row>
    <row r="64" spans="1:7" x14ac:dyDescent="0.25">
      <c r="A64" s="39" t="s" vm="6">
        <v>7</v>
      </c>
      <c r="B64" s="35">
        <v>9</v>
      </c>
      <c r="C64" s="36">
        <v>0.44444444444444442</v>
      </c>
      <c r="D64" s="36">
        <v>0.33333333333333331</v>
      </c>
      <c r="E64" s="36">
        <v>0.22222222222222221</v>
      </c>
      <c r="F64" s="189">
        <v>2.0833333333333335</v>
      </c>
    </row>
    <row r="65" spans="1:6" x14ac:dyDescent="0.25">
      <c r="A65" s="39" t="s" vm="7">
        <v>8</v>
      </c>
      <c r="B65" s="35">
        <v>12</v>
      </c>
      <c r="C65" s="36">
        <v>1</v>
      </c>
      <c r="D65" s="36">
        <v>0</v>
      </c>
      <c r="E65" s="36">
        <v>0</v>
      </c>
      <c r="F65" s="189">
        <v>0.75</v>
      </c>
    </row>
    <row r="66" spans="1:6" x14ac:dyDescent="0.25">
      <c r="A66" s="39" t="s">
        <v>213</v>
      </c>
      <c r="B66" s="35" t="s">
        <v>290</v>
      </c>
      <c r="C66" s="36" t="s">
        <v>290</v>
      </c>
      <c r="D66" s="36" t="s">
        <v>290</v>
      </c>
      <c r="E66" s="36" t="s">
        <v>290</v>
      </c>
      <c r="F66" s="189" t="s">
        <v>290</v>
      </c>
    </row>
    <row r="67" spans="1:6" x14ac:dyDescent="0.25">
      <c r="A67" s="39" t="s" vm="8">
        <v>9</v>
      </c>
      <c r="B67" s="35" t="s">
        <v>208</v>
      </c>
      <c r="C67" s="36" t="s">
        <v>208</v>
      </c>
      <c r="D67" s="36" t="s">
        <v>208</v>
      </c>
      <c r="E67" s="36" t="s">
        <v>208</v>
      </c>
      <c r="F67" s="189" t="s">
        <v>208</v>
      </c>
    </row>
    <row r="68" spans="1:6" x14ac:dyDescent="0.25">
      <c r="A68" s="39" t="s" vm="9">
        <v>10</v>
      </c>
      <c r="B68" s="35">
        <v>0</v>
      </c>
      <c r="C68" s="36">
        <v>0</v>
      </c>
      <c r="D68" s="36">
        <v>0</v>
      </c>
      <c r="E68" s="36">
        <v>0</v>
      </c>
      <c r="F68" s="189" t="s">
        <v>199</v>
      </c>
    </row>
    <row r="69" spans="1:6" x14ac:dyDescent="0.25">
      <c r="A69" s="39" t="s" vm="10">
        <v>11</v>
      </c>
      <c r="B69" s="35" t="s">
        <v>208</v>
      </c>
      <c r="C69" s="36" t="s">
        <v>208</v>
      </c>
      <c r="D69" s="36" t="s">
        <v>208</v>
      </c>
      <c r="E69" s="36" t="s">
        <v>208</v>
      </c>
      <c r="F69" s="189" t="s">
        <v>208</v>
      </c>
    </row>
    <row r="70" spans="1:6" x14ac:dyDescent="0.25">
      <c r="A70" s="39" t="s" vm="11">
        <v>12</v>
      </c>
      <c r="B70" s="35">
        <v>1</v>
      </c>
      <c r="C70" s="36">
        <v>0</v>
      </c>
      <c r="D70" s="36">
        <v>1</v>
      </c>
      <c r="E70" s="36">
        <v>0</v>
      </c>
      <c r="F70" s="189">
        <v>2.25</v>
      </c>
    </row>
    <row r="71" spans="1:6" x14ac:dyDescent="0.25">
      <c r="A71" s="39" t="s" vm="13">
        <v>14</v>
      </c>
      <c r="B71" s="35" t="s">
        <v>290</v>
      </c>
      <c r="C71" s="36" t="s">
        <v>290</v>
      </c>
      <c r="D71" s="36" t="s">
        <v>290</v>
      </c>
      <c r="E71" s="36" t="s">
        <v>290</v>
      </c>
      <c r="F71" s="189" t="s">
        <v>290</v>
      </c>
    </row>
    <row r="72" spans="1:6" x14ac:dyDescent="0.25">
      <c r="A72" s="39" t="s" vm="14">
        <v>15</v>
      </c>
      <c r="B72" s="35">
        <v>0</v>
      </c>
      <c r="C72" s="36">
        <v>0</v>
      </c>
      <c r="D72" s="36">
        <v>0</v>
      </c>
      <c r="E72" s="36">
        <v>0</v>
      </c>
      <c r="F72" s="189" t="s">
        <v>199</v>
      </c>
    </row>
    <row r="73" spans="1:6" x14ac:dyDescent="0.25">
      <c r="A73" s="39" t="s" vm="17">
        <v>18</v>
      </c>
      <c r="B73" s="35" t="s">
        <v>208</v>
      </c>
      <c r="C73" s="36" t="s">
        <v>208</v>
      </c>
      <c r="D73" s="36" t="s">
        <v>208</v>
      </c>
      <c r="E73" s="36" t="s">
        <v>208</v>
      </c>
      <c r="F73" s="189" t="s">
        <v>208</v>
      </c>
    </row>
    <row r="74" spans="1:6" x14ac:dyDescent="0.25">
      <c r="A74" s="39" t="s">
        <v>214</v>
      </c>
      <c r="B74" s="35" t="s">
        <v>208</v>
      </c>
      <c r="C74" s="36" t="s">
        <v>208</v>
      </c>
      <c r="D74" s="36" t="s">
        <v>208</v>
      </c>
      <c r="E74" s="36" t="s">
        <v>208</v>
      </c>
      <c r="F74" s="189" t="s">
        <v>208</v>
      </c>
    </row>
    <row r="75" spans="1:6" x14ac:dyDescent="0.25">
      <c r="A75" s="39" t="s" vm="19">
        <v>20</v>
      </c>
      <c r="B75" s="35" t="s">
        <v>208</v>
      </c>
      <c r="C75" s="36" t="s">
        <v>208</v>
      </c>
      <c r="D75" s="36" t="s">
        <v>208</v>
      </c>
      <c r="E75" s="36" t="s">
        <v>208</v>
      </c>
      <c r="F75" s="189" t="s">
        <v>208</v>
      </c>
    </row>
    <row r="76" spans="1:6" x14ac:dyDescent="0.25">
      <c r="A76" s="39" t="s" vm="20">
        <v>21</v>
      </c>
      <c r="B76" s="35" t="s">
        <v>208</v>
      </c>
      <c r="C76" s="36" t="s">
        <v>208</v>
      </c>
      <c r="D76" s="36" t="s">
        <v>208</v>
      </c>
      <c r="E76" s="36" t="s">
        <v>208</v>
      </c>
      <c r="F76" s="189" t="s">
        <v>208</v>
      </c>
    </row>
    <row r="77" spans="1:6" s="86" customFormat="1" ht="15.75" thickBot="1" x14ac:dyDescent="0.3">
      <c r="A77" s="76" t="s">
        <v>101</v>
      </c>
      <c r="B77" s="96">
        <v>32</v>
      </c>
      <c r="C77" s="97">
        <v>0.6875</v>
      </c>
      <c r="D77" s="97">
        <v>0.21875</v>
      </c>
      <c r="E77" s="97">
        <v>9.375E-2</v>
      </c>
      <c r="F77" s="190">
        <v>1.4296875</v>
      </c>
    </row>
    <row r="78" spans="1:6" ht="15.75" thickTop="1" x14ac:dyDescent="0.25"/>
    <row r="81" spans="1:6" ht="30" customHeight="1" x14ac:dyDescent="0.25">
      <c r="A81" s="297" t="s">
        <v>33</v>
      </c>
      <c r="B81" s="183" t="s">
        <v>114</v>
      </c>
      <c r="C81" s="13" t="s">
        <v>69</v>
      </c>
      <c r="D81" s="18" t="s">
        <v>70</v>
      </c>
      <c r="E81" s="18" t="s">
        <v>215</v>
      </c>
      <c r="F81" s="45" t="s" vm="33">
        <v>68</v>
      </c>
    </row>
    <row r="82" spans="1:6" x14ac:dyDescent="0.25">
      <c r="A82" s="299"/>
      <c r="B82" s="40"/>
      <c r="C82" s="40" t="s">
        <v>96</v>
      </c>
      <c r="D82" s="40" t="s">
        <v>96</v>
      </c>
      <c r="E82" s="40" t="s">
        <v>96</v>
      </c>
      <c r="F82" s="188"/>
    </row>
    <row r="83" spans="1:6" x14ac:dyDescent="0.25">
      <c r="A83" s="39" t="s">
        <v>212</v>
      </c>
      <c r="B83" s="35" t="s">
        <v>208</v>
      </c>
      <c r="C83" s="36" t="s">
        <v>208</v>
      </c>
      <c r="D83" s="36" t="s">
        <v>208</v>
      </c>
      <c r="E83" s="36" t="s">
        <v>208</v>
      </c>
      <c r="F83" s="189" t="s">
        <v>208</v>
      </c>
    </row>
    <row r="84" spans="1:6" x14ac:dyDescent="0.25">
      <c r="A84" s="39" t="s" vm="1">
        <v>2</v>
      </c>
      <c r="B84" s="35" t="s">
        <v>290</v>
      </c>
      <c r="C84" s="36" t="s">
        <v>290</v>
      </c>
      <c r="D84" s="36" t="s">
        <v>290</v>
      </c>
      <c r="E84" s="36" t="s">
        <v>290</v>
      </c>
      <c r="F84" s="189" t="s">
        <v>290</v>
      </c>
    </row>
    <row r="85" spans="1:6" x14ac:dyDescent="0.25">
      <c r="A85" s="39" t="s" vm="2">
        <v>3</v>
      </c>
      <c r="B85" s="35" t="s">
        <v>208</v>
      </c>
      <c r="C85" s="36" t="s">
        <v>208</v>
      </c>
      <c r="D85" s="36" t="s">
        <v>208</v>
      </c>
      <c r="E85" s="36" t="s">
        <v>208</v>
      </c>
      <c r="F85" s="189" t="s">
        <v>208</v>
      </c>
    </row>
    <row r="86" spans="1:6" x14ac:dyDescent="0.25">
      <c r="A86" s="39" t="s">
        <v>282</v>
      </c>
      <c r="B86" s="35">
        <v>21</v>
      </c>
      <c r="C86" s="36">
        <v>0.76190476190476186</v>
      </c>
      <c r="D86" s="36">
        <v>0</v>
      </c>
      <c r="E86" s="36">
        <v>0.23809523809523808</v>
      </c>
      <c r="F86" s="189">
        <v>2.2857142857142856</v>
      </c>
    </row>
    <row r="87" spans="1:6" x14ac:dyDescent="0.25">
      <c r="A87" s="39" t="s">
        <v>207</v>
      </c>
      <c r="B87" s="35">
        <v>0</v>
      </c>
      <c r="C87" s="36">
        <v>0</v>
      </c>
      <c r="D87" s="36">
        <v>0</v>
      </c>
      <c r="E87" s="36">
        <v>0</v>
      </c>
      <c r="F87" s="189" t="s">
        <v>199</v>
      </c>
    </row>
    <row r="88" spans="1:6" x14ac:dyDescent="0.25">
      <c r="A88" s="39" t="s" vm="4">
        <v>5</v>
      </c>
      <c r="B88" s="35" t="s">
        <v>208</v>
      </c>
      <c r="C88" s="36" t="s">
        <v>208</v>
      </c>
      <c r="D88" s="36" t="s">
        <v>208</v>
      </c>
      <c r="E88" s="36" t="s">
        <v>208</v>
      </c>
      <c r="F88" s="189" t="s">
        <v>208</v>
      </c>
    </row>
    <row r="89" spans="1:6" x14ac:dyDescent="0.25">
      <c r="A89" s="39" t="s" vm="5">
        <v>6</v>
      </c>
      <c r="B89" s="35" t="s">
        <v>208</v>
      </c>
      <c r="C89" s="36" t="s">
        <v>208</v>
      </c>
      <c r="D89" s="36" t="s">
        <v>208</v>
      </c>
      <c r="E89" s="36" t="s">
        <v>208</v>
      </c>
      <c r="F89" s="189" t="s">
        <v>208</v>
      </c>
    </row>
    <row r="90" spans="1:6" x14ac:dyDescent="0.25">
      <c r="A90" s="39" t="s" vm="6">
        <v>7</v>
      </c>
      <c r="B90" s="35">
        <v>31</v>
      </c>
      <c r="C90" s="36">
        <v>0.58064516129032262</v>
      </c>
      <c r="D90" s="36">
        <v>0.12903225806451613</v>
      </c>
      <c r="E90" s="36">
        <v>0.29032258064516131</v>
      </c>
      <c r="F90" s="189">
        <v>2.1774193548387095</v>
      </c>
    </row>
    <row r="91" spans="1:6" x14ac:dyDescent="0.25">
      <c r="A91" s="39" t="s" vm="7">
        <v>8</v>
      </c>
      <c r="B91" s="35" t="s">
        <v>208</v>
      </c>
      <c r="C91" s="36" t="s">
        <v>208</v>
      </c>
      <c r="D91" s="36" t="s">
        <v>208</v>
      </c>
      <c r="E91" s="36" t="s">
        <v>208</v>
      </c>
      <c r="F91" s="189" t="s">
        <v>208</v>
      </c>
    </row>
    <row r="92" spans="1:6" x14ac:dyDescent="0.25">
      <c r="A92" s="39" t="s">
        <v>213</v>
      </c>
      <c r="B92" s="35" t="s">
        <v>290</v>
      </c>
      <c r="C92" s="36" t="s">
        <v>290</v>
      </c>
      <c r="D92" s="36" t="s">
        <v>290</v>
      </c>
      <c r="E92" s="36" t="s">
        <v>290</v>
      </c>
      <c r="F92" s="189" t="s">
        <v>290</v>
      </c>
    </row>
    <row r="93" spans="1:6" x14ac:dyDescent="0.25">
      <c r="A93" s="39" t="s" vm="8">
        <v>9</v>
      </c>
      <c r="B93" s="35" t="s">
        <v>208</v>
      </c>
      <c r="C93" s="36" t="s">
        <v>208</v>
      </c>
      <c r="D93" s="36" t="s">
        <v>208</v>
      </c>
      <c r="E93" s="36" t="s">
        <v>208</v>
      </c>
      <c r="F93" s="189" t="s">
        <v>208</v>
      </c>
    </row>
    <row r="94" spans="1:6" x14ac:dyDescent="0.25">
      <c r="A94" s="39" t="s" vm="9">
        <v>10</v>
      </c>
      <c r="B94" s="35">
        <v>0</v>
      </c>
      <c r="C94" s="36">
        <v>0</v>
      </c>
      <c r="D94" s="36">
        <v>0</v>
      </c>
      <c r="E94" s="36">
        <v>0</v>
      </c>
      <c r="F94" s="189" t="s">
        <v>199</v>
      </c>
    </row>
    <row r="95" spans="1:6" x14ac:dyDescent="0.25">
      <c r="A95" s="39" t="s" vm="10">
        <v>11</v>
      </c>
      <c r="B95" s="35" t="s">
        <v>208</v>
      </c>
      <c r="C95" s="36" t="s">
        <v>208</v>
      </c>
      <c r="D95" s="36" t="s">
        <v>208</v>
      </c>
      <c r="E95" s="36" t="s">
        <v>208</v>
      </c>
      <c r="F95" s="189" t="s">
        <v>208</v>
      </c>
    </row>
    <row r="96" spans="1:6" x14ac:dyDescent="0.25">
      <c r="A96" s="39" t="s" vm="11">
        <v>12</v>
      </c>
      <c r="B96" s="35">
        <v>19</v>
      </c>
      <c r="C96" s="36">
        <v>0.73684210526315785</v>
      </c>
      <c r="D96" s="36">
        <v>0.21052631578947367</v>
      </c>
      <c r="E96" s="36">
        <v>5.2631578947368418E-2</v>
      </c>
      <c r="F96" s="189">
        <v>1.5</v>
      </c>
    </row>
    <row r="97" spans="1:6" x14ac:dyDescent="0.25">
      <c r="A97" s="39" t="s" vm="13">
        <v>14</v>
      </c>
      <c r="B97" s="35" t="s">
        <v>290</v>
      </c>
      <c r="C97" s="36" t="s">
        <v>290</v>
      </c>
      <c r="D97" s="36" t="s">
        <v>290</v>
      </c>
      <c r="E97" s="36" t="s">
        <v>290</v>
      </c>
      <c r="F97" s="189" t="s">
        <v>290</v>
      </c>
    </row>
    <row r="98" spans="1:6" x14ac:dyDescent="0.25">
      <c r="A98" s="39" t="s" vm="14">
        <v>15</v>
      </c>
      <c r="B98" s="35" t="s">
        <v>208</v>
      </c>
      <c r="C98" s="36" t="s">
        <v>208</v>
      </c>
      <c r="D98" s="36" t="s">
        <v>208</v>
      </c>
      <c r="E98" s="36" t="s">
        <v>208</v>
      </c>
      <c r="F98" s="189" t="s">
        <v>208</v>
      </c>
    </row>
    <row r="99" spans="1:6" x14ac:dyDescent="0.25">
      <c r="A99" s="39" t="s" vm="17">
        <v>18</v>
      </c>
      <c r="B99" s="35" t="s">
        <v>208</v>
      </c>
      <c r="C99" s="36" t="s">
        <v>208</v>
      </c>
      <c r="D99" s="36" t="s">
        <v>208</v>
      </c>
      <c r="E99" s="36" t="s">
        <v>208</v>
      </c>
      <c r="F99" s="189" t="s">
        <v>208</v>
      </c>
    </row>
    <row r="100" spans="1:6" x14ac:dyDescent="0.25">
      <c r="A100" s="39" t="s">
        <v>214</v>
      </c>
      <c r="B100" s="35">
        <v>81</v>
      </c>
      <c r="C100" s="36">
        <v>0.8271604938271605</v>
      </c>
      <c r="D100" s="36">
        <v>4.9382716049382713E-2</v>
      </c>
      <c r="E100" s="36">
        <v>0.12345679012345678</v>
      </c>
      <c r="F100" s="189">
        <v>1.5648148148148149</v>
      </c>
    </row>
    <row r="101" spans="1:6" x14ac:dyDescent="0.25">
      <c r="A101" s="39" t="s" vm="19">
        <v>20</v>
      </c>
      <c r="B101" s="35" t="s">
        <v>208</v>
      </c>
      <c r="C101" s="36" t="s">
        <v>208</v>
      </c>
      <c r="D101" s="36" t="s">
        <v>208</v>
      </c>
      <c r="E101" s="36" t="s">
        <v>208</v>
      </c>
      <c r="F101" s="189" t="s">
        <v>208</v>
      </c>
    </row>
    <row r="102" spans="1:6" x14ac:dyDescent="0.25">
      <c r="A102" s="39" t="s" vm="20">
        <v>21</v>
      </c>
      <c r="B102" s="35" t="s">
        <v>208</v>
      </c>
      <c r="C102" s="36" t="s">
        <v>208</v>
      </c>
      <c r="D102" s="36" t="s">
        <v>208</v>
      </c>
      <c r="E102" s="36" t="s">
        <v>208</v>
      </c>
      <c r="F102" s="189" t="s">
        <v>208</v>
      </c>
    </row>
    <row r="103" spans="1:6" s="86" customFormat="1" ht="15.75" thickBot="1" x14ac:dyDescent="0.3">
      <c r="A103" s="76" t="s">
        <v>101</v>
      </c>
      <c r="B103" s="96">
        <v>179</v>
      </c>
      <c r="C103" s="97">
        <v>0.74301675977653636</v>
      </c>
      <c r="D103" s="97">
        <v>9.4972067039106142E-2</v>
      </c>
      <c r="E103" s="97">
        <v>0.16201117318435754</v>
      </c>
      <c r="F103" s="190">
        <v>1.8770949720670391</v>
      </c>
    </row>
    <row r="104" spans="1:6" ht="15.75" thickTop="1" x14ac:dyDescent="0.25"/>
    <row r="107" spans="1:6" ht="30" customHeight="1" x14ac:dyDescent="0.25">
      <c r="A107" s="297" t="s">
        <v>34</v>
      </c>
      <c r="B107" s="183" t="s">
        <v>114</v>
      </c>
      <c r="C107" s="13" t="s">
        <v>69</v>
      </c>
      <c r="D107" s="18" t="s">
        <v>70</v>
      </c>
      <c r="E107" s="18" t="s">
        <v>215</v>
      </c>
      <c r="F107" s="45" t="s" vm="33">
        <v>68</v>
      </c>
    </row>
    <row r="108" spans="1:6" x14ac:dyDescent="0.25">
      <c r="A108" s="299"/>
      <c r="B108" s="40"/>
      <c r="C108" s="40" t="s">
        <v>96</v>
      </c>
      <c r="D108" s="40" t="s">
        <v>96</v>
      </c>
      <c r="E108" s="40" t="s">
        <v>96</v>
      </c>
      <c r="F108" s="188"/>
    </row>
    <row r="109" spans="1:6" x14ac:dyDescent="0.25">
      <c r="A109" s="39" t="s">
        <v>212</v>
      </c>
      <c r="B109" s="35" t="s">
        <v>290</v>
      </c>
      <c r="C109" s="36" t="s">
        <v>290</v>
      </c>
      <c r="D109" s="36" t="s">
        <v>290</v>
      </c>
      <c r="E109" s="36" t="s">
        <v>290</v>
      </c>
      <c r="F109" s="189" t="s">
        <v>290</v>
      </c>
    </row>
    <row r="110" spans="1:6" x14ac:dyDescent="0.25">
      <c r="A110" s="39" t="s" vm="1">
        <v>2</v>
      </c>
      <c r="B110" s="35" t="s">
        <v>208</v>
      </c>
      <c r="C110" s="36" t="s">
        <v>208</v>
      </c>
      <c r="D110" s="36" t="s">
        <v>208</v>
      </c>
      <c r="E110" s="36" t="s">
        <v>208</v>
      </c>
      <c r="F110" s="189" t="s">
        <v>208</v>
      </c>
    </row>
    <row r="111" spans="1:6" x14ac:dyDescent="0.25">
      <c r="A111" s="39" t="s" vm="2">
        <v>3</v>
      </c>
      <c r="B111" s="35" t="s">
        <v>290</v>
      </c>
      <c r="C111" s="36" t="s">
        <v>290</v>
      </c>
      <c r="D111" s="36" t="s">
        <v>290</v>
      </c>
      <c r="E111" s="36" t="s">
        <v>290</v>
      </c>
      <c r="F111" s="189" t="s">
        <v>290</v>
      </c>
    </row>
    <row r="112" spans="1:6" x14ac:dyDescent="0.25">
      <c r="A112" s="39" t="s">
        <v>282</v>
      </c>
      <c r="B112" s="35" t="s">
        <v>208</v>
      </c>
      <c r="C112" s="36" t="s">
        <v>208</v>
      </c>
      <c r="D112" s="36" t="s">
        <v>208</v>
      </c>
      <c r="E112" s="36" t="s">
        <v>208</v>
      </c>
      <c r="F112" s="189" t="s">
        <v>208</v>
      </c>
    </row>
    <row r="113" spans="1:6" x14ac:dyDescent="0.25">
      <c r="A113" s="39" t="s">
        <v>207</v>
      </c>
      <c r="B113" s="35" t="s">
        <v>290</v>
      </c>
      <c r="C113" s="36" t="s">
        <v>290</v>
      </c>
      <c r="D113" s="36" t="s">
        <v>290</v>
      </c>
      <c r="E113" s="36" t="s">
        <v>290</v>
      </c>
      <c r="F113" s="189" t="s">
        <v>290</v>
      </c>
    </row>
    <row r="114" spans="1:6" x14ac:dyDescent="0.25">
      <c r="A114" s="39" t="s" vm="4">
        <v>5</v>
      </c>
      <c r="B114" s="35">
        <v>158</v>
      </c>
      <c r="C114" s="36">
        <v>0.62658227848101267</v>
      </c>
      <c r="D114" s="36">
        <v>0.22784810126582278</v>
      </c>
      <c r="E114" s="36">
        <v>0.14556962025316456</v>
      </c>
      <c r="F114" s="189">
        <v>1.7800632911392404</v>
      </c>
    </row>
    <row r="115" spans="1:6" x14ac:dyDescent="0.25">
      <c r="A115" s="39" t="s" vm="5">
        <v>6</v>
      </c>
      <c r="B115" s="35">
        <v>2</v>
      </c>
      <c r="C115" s="36">
        <v>1</v>
      </c>
      <c r="D115" s="36">
        <v>0</v>
      </c>
      <c r="E115" s="36">
        <v>0</v>
      </c>
      <c r="F115" s="189">
        <v>0.75</v>
      </c>
    </row>
    <row r="116" spans="1:6" x14ac:dyDescent="0.25">
      <c r="A116" s="39" t="s" vm="6">
        <v>7</v>
      </c>
      <c r="B116" s="35" t="s">
        <v>290</v>
      </c>
      <c r="C116" s="36" t="s">
        <v>290</v>
      </c>
      <c r="D116" s="36" t="s">
        <v>290</v>
      </c>
      <c r="E116" s="36" t="s">
        <v>290</v>
      </c>
      <c r="F116" s="189" t="s">
        <v>290</v>
      </c>
    </row>
    <row r="117" spans="1:6" x14ac:dyDescent="0.25">
      <c r="A117" s="39" t="s" vm="7">
        <v>8</v>
      </c>
      <c r="B117" s="35" t="s">
        <v>290</v>
      </c>
      <c r="C117" s="36" t="s">
        <v>290</v>
      </c>
      <c r="D117" s="36" t="s">
        <v>290</v>
      </c>
      <c r="E117" s="36" t="s">
        <v>290</v>
      </c>
      <c r="F117" s="189" t="s">
        <v>290</v>
      </c>
    </row>
    <row r="118" spans="1:6" x14ac:dyDescent="0.25">
      <c r="A118" s="39" t="s">
        <v>213</v>
      </c>
      <c r="B118" s="35" t="s">
        <v>208</v>
      </c>
      <c r="C118" s="36" t="s">
        <v>208</v>
      </c>
      <c r="D118" s="36" t="s">
        <v>208</v>
      </c>
      <c r="E118" s="36" t="s">
        <v>208</v>
      </c>
      <c r="F118" s="189" t="s">
        <v>208</v>
      </c>
    </row>
    <row r="119" spans="1:6" x14ac:dyDescent="0.25">
      <c r="A119" s="39" t="s" vm="8">
        <v>9</v>
      </c>
      <c r="B119" s="35">
        <v>13</v>
      </c>
      <c r="C119" s="36">
        <v>0.92307692307692313</v>
      </c>
      <c r="D119" s="36">
        <v>7.6923076923076927E-2</v>
      </c>
      <c r="E119" s="36">
        <v>0</v>
      </c>
      <c r="F119" s="189">
        <v>0.86538461538461542</v>
      </c>
    </row>
    <row r="120" spans="1:6" x14ac:dyDescent="0.25">
      <c r="A120" s="39" t="s" vm="9">
        <v>10</v>
      </c>
      <c r="B120" s="35">
        <v>20</v>
      </c>
      <c r="C120" s="36">
        <v>0.55000000000000004</v>
      </c>
      <c r="D120" s="36">
        <v>0.2</v>
      </c>
      <c r="E120" s="36">
        <v>0.25</v>
      </c>
      <c r="F120" s="189">
        <v>2.2124999999999999</v>
      </c>
    </row>
    <row r="121" spans="1:6" x14ac:dyDescent="0.25">
      <c r="A121" s="39" t="s" vm="10">
        <v>11</v>
      </c>
      <c r="B121" s="35" t="s">
        <v>290</v>
      </c>
      <c r="C121" s="36" t="s">
        <v>290</v>
      </c>
      <c r="D121" s="36" t="s">
        <v>290</v>
      </c>
      <c r="E121" s="36" t="s">
        <v>290</v>
      </c>
      <c r="F121" s="189" t="s">
        <v>290</v>
      </c>
    </row>
    <row r="122" spans="1:6" x14ac:dyDescent="0.25">
      <c r="A122" s="39" t="s" vm="11">
        <v>12</v>
      </c>
      <c r="B122" s="35">
        <v>11</v>
      </c>
      <c r="C122" s="36">
        <v>0.72727272727272729</v>
      </c>
      <c r="D122" s="36">
        <v>0.18181818181818182</v>
      </c>
      <c r="E122" s="36">
        <v>9.0909090909090912E-2</v>
      </c>
      <c r="F122" s="189">
        <v>1.3636363636363635</v>
      </c>
    </row>
    <row r="123" spans="1:6" x14ac:dyDescent="0.25">
      <c r="A123" s="39" t="s" vm="13">
        <v>14</v>
      </c>
      <c r="B123" s="35" t="s">
        <v>290</v>
      </c>
      <c r="C123" s="36" t="s">
        <v>290</v>
      </c>
      <c r="D123" s="36" t="s">
        <v>290</v>
      </c>
      <c r="E123" s="36" t="s">
        <v>290</v>
      </c>
      <c r="F123" s="189" t="s">
        <v>290</v>
      </c>
    </row>
    <row r="124" spans="1:6" x14ac:dyDescent="0.25">
      <c r="A124" s="39" t="s" vm="14">
        <v>15</v>
      </c>
      <c r="B124" s="35">
        <v>5</v>
      </c>
      <c r="C124" s="36">
        <v>0.2</v>
      </c>
      <c r="D124" s="36">
        <v>0</v>
      </c>
      <c r="E124" s="36">
        <v>0.8</v>
      </c>
      <c r="F124" s="189">
        <v>4.6500000000000004</v>
      </c>
    </row>
    <row r="125" spans="1:6" x14ac:dyDescent="0.25">
      <c r="A125" s="39" t="s" vm="17">
        <v>18</v>
      </c>
      <c r="B125" s="35" t="s">
        <v>290</v>
      </c>
      <c r="C125" s="36" t="s">
        <v>290</v>
      </c>
      <c r="D125" s="36" t="s">
        <v>290</v>
      </c>
      <c r="E125" s="36" t="s">
        <v>290</v>
      </c>
      <c r="F125" s="189" t="s">
        <v>290</v>
      </c>
    </row>
    <row r="126" spans="1:6" x14ac:dyDescent="0.25">
      <c r="A126" s="39" t="s">
        <v>214</v>
      </c>
      <c r="B126" s="35" t="s">
        <v>290</v>
      </c>
      <c r="C126" s="36" t="s">
        <v>290</v>
      </c>
      <c r="D126" s="36" t="s">
        <v>290</v>
      </c>
      <c r="E126" s="36" t="s">
        <v>290</v>
      </c>
      <c r="F126" s="189" t="s">
        <v>290</v>
      </c>
    </row>
    <row r="127" spans="1:6" x14ac:dyDescent="0.25">
      <c r="A127" s="39" t="s" vm="19">
        <v>20</v>
      </c>
      <c r="B127" s="35">
        <v>6</v>
      </c>
      <c r="C127" s="36">
        <v>0.83333333333333337</v>
      </c>
      <c r="D127" s="36">
        <v>0</v>
      </c>
      <c r="E127" s="36">
        <v>0.16666666666666666</v>
      </c>
      <c r="F127" s="189">
        <v>2.125</v>
      </c>
    </row>
    <row r="128" spans="1:6" x14ac:dyDescent="0.25">
      <c r="A128" s="39" t="s" vm="20">
        <v>21</v>
      </c>
      <c r="B128" s="35" t="s">
        <v>290</v>
      </c>
      <c r="C128" s="36" t="s">
        <v>290</v>
      </c>
      <c r="D128" s="36" t="s">
        <v>290</v>
      </c>
      <c r="E128" s="36" t="s">
        <v>290</v>
      </c>
      <c r="F128" s="189" t="s">
        <v>290</v>
      </c>
    </row>
    <row r="129" spans="1:6" s="86" customFormat="1" ht="15.75" thickBot="1" x14ac:dyDescent="0.3">
      <c r="A129" s="76" t="s">
        <v>101</v>
      </c>
      <c r="B129" s="96">
        <v>225</v>
      </c>
      <c r="C129" s="97">
        <v>0.64888888888888885</v>
      </c>
      <c r="D129" s="97">
        <v>0.19111111111111112</v>
      </c>
      <c r="E129" s="97">
        <v>0.16</v>
      </c>
      <c r="F129" s="190">
        <v>1.8366666666666667</v>
      </c>
    </row>
    <row r="130" spans="1:6" ht="15.75" thickTop="1" x14ac:dyDescent="0.25"/>
    <row r="133" spans="1:6" ht="30" customHeight="1" x14ac:dyDescent="0.25">
      <c r="A133" s="297" t="s">
        <v>35</v>
      </c>
      <c r="B133" s="183" t="s">
        <v>114</v>
      </c>
      <c r="C133" s="13" t="s">
        <v>69</v>
      </c>
      <c r="D133" s="18" t="s">
        <v>70</v>
      </c>
      <c r="E133" s="18" t="s">
        <v>215</v>
      </c>
      <c r="F133" s="45" t="s" vm="33">
        <v>68</v>
      </c>
    </row>
    <row r="134" spans="1:6" x14ac:dyDescent="0.25">
      <c r="A134" s="299"/>
      <c r="B134" s="40"/>
      <c r="C134" s="40" t="s">
        <v>96</v>
      </c>
      <c r="D134" s="40" t="s">
        <v>96</v>
      </c>
      <c r="E134" s="40" t="s">
        <v>96</v>
      </c>
      <c r="F134" s="188"/>
    </row>
    <row r="135" spans="1:6" x14ac:dyDescent="0.25">
      <c r="A135" s="39" t="s">
        <v>212</v>
      </c>
      <c r="B135" s="35">
        <v>0</v>
      </c>
      <c r="C135" s="36">
        <v>0</v>
      </c>
      <c r="D135" s="36">
        <v>0</v>
      </c>
      <c r="E135" s="36">
        <v>0</v>
      </c>
      <c r="F135" s="189" t="s">
        <v>199</v>
      </c>
    </row>
    <row r="136" spans="1:6" x14ac:dyDescent="0.25">
      <c r="A136" s="39" t="s" vm="1">
        <v>2</v>
      </c>
      <c r="B136" s="35" t="s">
        <v>290</v>
      </c>
      <c r="C136" s="36" t="s">
        <v>290</v>
      </c>
      <c r="D136" s="36" t="s">
        <v>290</v>
      </c>
      <c r="E136" s="36" t="s">
        <v>290</v>
      </c>
      <c r="F136" s="189" t="s">
        <v>290</v>
      </c>
    </row>
    <row r="137" spans="1:6" x14ac:dyDescent="0.25">
      <c r="A137" s="39" t="s" vm="2">
        <v>3</v>
      </c>
      <c r="B137" s="35" t="s">
        <v>290</v>
      </c>
      <c r="C137" s="36" t="s">
        <v>290</v>
      </c>
      <c r="D137" s="36" t="s">
        <v>290</v>
      </c>
      <c r="E137" s="36" t="s">
        <v>290</v>
      </c>
      <c r="F137" s="189" t="s">
        <v>290</v>
      </c>
    </row>
    <row r="138" spans="1:6" x14ac:dyDescent="0.25">
      <c r="A138" s="39" t="s">
        <v>282</v>
      </c>
      <c r="B138" s="35">
        <v>2</v>
      </c>
      <c r="C138" s="36">
        <v>0.5</v>
      </c>
      <c r="D138" s="36">
        <v>0.5</v>
      </c>
      <c r="E138" s="36">
        <v>0</v>
      </c>
      <c r="F138" s="189">
        <v>1.5</v>
      </c>
    </row>
    <row r="139" spans="1:6" x14ac:dyDescent="0.25">
      <c r="A139" s="39" t="s">
        <v>207</v>
      </c>
      <c r="B139" s="35" t="s">
        <v>208</v>
      </c>
      <c r="C139" s="36" t="s">
        <v>208</v>
      </c>
      <c r="D139" s="36" t="s">
        <v>208</v>
      </c>
      <c r="E139" s="36" t="s">
        <v>208</v>
      </c>
      <c r="F139" s="189" t="s">
        <v>208</v>
      </c>
    </row>
    <row r="140" spans="1:6" x14ac:dyDescent="0.25">
      <c r="A140" s="39" t="s" vm="4">
        <v>5</v>
      </c>
      <c r="B140" s="35" t="s">
        <v>290</v>
      </c>
      <c r="C140" s="36" t="s">
        <v>290</v>
      </c>
      <c r="D140" s="36" t="s">
        <v>290</v>
      </c>
      <c r="E140" s="36" t="s">
        <v>290</v>
      </c>
      <c r="F140" s="189" t="s">
        <v>290</v>
      </c>
    </row>
    <row r="141" spans="1:6" x14ac:dyDescent="0.25">
      <c r="A141" s="39" t="s" vm="5">
        <v>6</v>
      </c>
      <c r="B141" s="35" t="s">
        <v>290</v>
      </c>
      <c r="C141" s="36" t="s">
        <v>290</v>
      </c>
      <c r="D141" s="36" t="s">
        <v>290</v>
      </c>
      <c r="E141" s="36" t="s">
        <v>290</v>
      </c>
      <c r="F141" s="189" t="s">
        <v>290</v>
      </c>
    </row>
    <row r="142" spans="1:6" x14ac:dyDescent="0.25">
      <c r="A142" s="39" t="s" vm="6">
        <v>7</v>
      </c>
      <c r="B142" s="35">
        <v>20</v>
      </c>
      <c r="C142" s="36">
        <v>0.9</v>
      </c>
      <c r="D142" s="36">
        <v>0</v>
      </c>
      <c r="E142" s="36">
        <v>0.1</v>
      </c>
      <c r="F142" s="189">
        <v>1.35</v>
      </c>
    </row>
    <row r="143" spans="1:6" x14ac:dyDescent="0.25">
      <c r="A143" s="39" t="s" vm="7">
        <v>8</v>
      </c>
      <c r="B143" s="35" t="s">
        <v>290</v>
      </c>
      <c r="C143" s="36" t="s">
        <v>290</v>
      </c>
      <c r="D143" s="36" t="s">
        <v>290</v>
      </c>
      <c r="E143" s="36" t="s">
        <v>290</v>
      </c>
      <c r="F143" s="189" t="s">
        <v>290</v>
      </c>
    </row>
    <row r="144" spans="1:6" x14ac:dyDescent="0.25">
      <c r="A144" s="39" t="s">
        <v>213</v>
      </c>
      <c r="B144" s="35" t="s">
        <v>290</v>
      </c>
      <c r="C144" s="36" t="s">
        <v>290</v>
      </c>
      <c r="D144" s="36" t="s">
        <v>290</v>
      </c>
      <c r="E144" s="36" t="s">
        <v>290</v>
      </c>
      <c r="F144" s="189" t="s">
        <v>290</v>
      </c>
    </row>
    <row r="145" spans="1:6" x14ac:dyDescent="0.25">
      <c r="A145" s="39" t="s" vm="8">
        <v>9</v>
      </c>
      <c r="B145" s="35" t="s">
        <v>208</v>
      </c>
      <c r="C145" s="36" t="s">
        <v>208</v>
      </c>
      <c r="D145" s="36" t="s">
        <v>208</v>
      </c>
      <c r="E145" s="36" t="s">
        <v>208</v>
      </c>
      <c r="F145" s="189" t="s">
        <v>208</v>
      </c>
    </row>
    <row r="146" spans="1:6" x14ac:dyDescent="0.25">
      <c r="A146" s="39" t="s" vm="9">
        <v>10</v>
      </c>
      <c r="B146" s="35" t="s">
        <v>290</v>
      </c>
      <c r="C146" s="36" t="s">
        <v>290</v>
      </c>
      <c r="D146" s="36" t="s">
        <v>290</v>
      </c>
      <c r="E146" s="36" t="s">
        <v>290</v>
      </c>
      <c r="F146" s="189" t="s">
        <v>290</v>
      </c>
    </row>
    <row r="147" spans="1:6" x14ac:dyDescent="0.25">
      <c r="A147" s="39" t="s" vm="10">
        <v>11</v>
      </c>
      <c r="B147" s="35">
        <v>0</v>
      </c>
      <c r="C147" s="36">
        <v>0</v>
      </c>
      <c r="D147" s="36">
        <v>0</v>
      </c>
      <c r="E147" s="36">
        <v>0</v>
      </c>
      <c r="F147" s="189" t="s">
        <v>199</v>
      </c>
    </row>
    <row r="148" spans="1:6" x14ac:dyDescent="0.25">
      <c r="A148" s="39" t="s" vm="11">
        <v>12</v>
      </c>
      <c r="B148" s="35">
        <v>0</v>
      </c>
      <c r="C148" s="36">
        <v>0</v>
      </c>
      <c r="D148" s="36">
        <v>0</v>
      </c>
      <c r="E148" s="36">
        <v>0</v>
      </c>
      <c r="F148" s="189" t="s">
        <v>199</v>
      </c>
    </row>
    <row r="149" spans="1:6" x14ac:dyDescent="0.25">
      <c r="A149" s="39" t="s" vm="13">
        <v>14</v>
      </c>
      <c r="B149" s="35" t="s">
        <v>290</v>
      </c>
      <c r="C149" s="36" t="s">
        <v>290</v>
      </c>
      <c r="D149" s="36" t="s">
        <v>290</v>
      </c>
      <c r="E149" s="36" t="s">
        <v>290</v>
      </c>
      <c r="F149" s="189" t="s">
        <v>290</v>
      </c>
    </row>
    <row r="150" spans="1:6" x14ac:dyDescent="0.25">
      <c r="A150" s="39" t="s" vm="14">
        <v>15</v>
      </c>
      <c r="B150" s="35">
        <v>1</v>
      </c>
      <c r="C150" s="36">
        <v>0</v>
      </c>
      <c r="D150" s="36">
        <v>0</v>
      </c>
      <c r="E150" s="36">
        <v>1</v>
      </c>
      <c r="F150" s="189">
        <v>9</v>
      </c>
    </row>
    <row r="151" spans="1:6" x14ac:dyDescent="0.25">
      <c r="A151" s="39" t="s" vm="17">
        <v>18</v>
      </c>
      <c r="B151" s="35">
        <v>4</v>
      </c>
      <c r="C151" s="36">
        <v>0.75</v>
      </c>
      <c r="D151" s="36">
        <v>0.25</v>
      </c>
      <c r="E151" s="36">
        <v>0</v>
      </c>
      <c r="F151" s="189">
        <v>1.125</v>
      </c>
    </row>
    <row r="152" spans="1:6" x14ac:dyDescent="0.25">
      <c r="A152" s="39" t="s">
        <v>214</v>
      </c>
      <c r="B152" s="35">
        <v>18</v>
      </c>
      <c r="C152" s="36">
        <v>0.88888888888888884</v>
      </c>
      <c r="D152" s="36">
        <v>0</v>
      </c>
      <c r="E152" s="36">
        <v>0.1111111111111111</v>
      </c>
      <c r="F152" s="189">
        <v>1.1666666666666667</v>
      </c>
    </row>
    <row r="153" spans="1:6" x14ac:dyDescent="0.25">
      <c r="A153" s="39" t="s" vm="19">
        <v>20</v>
      </c>
      <c r="B153" s="35">
        <v>3</v>
      </c>
      <c r="C153" s="36">
        <v>1</v>
      </c>
      <c r="D153" s="36">
        <v>0</v>
      </c>
      <c r="E153" s="36">
        <v>0</v>
      </c>
      <c r="F153" s="189">
        <v>0.75</v>
      </c>
    </row>
    <row r="154" spans="1:6" x14ac:dyDescent="0.25">
      <c r="A154" s="39" t="s" vm="20">
        <v>21</v>
      </c>
      <c r="B154" s="35">
        <v>0</v>
      </c>
      <c r="C154" s="36">
        <v>0</v>
      </c>
      <c r="D154" s="36">
        <v>0</v>
      </c>
      <c r="E154" s="36">
        <v>0</v>
      </c>
      <c r="F154" s="189" t="s">
        <v>199</v>
      </c>
    </row>
    <row r="155" spans="1:6" s="86" customFormat="1" ht="15.75" thickBot="1" x14ac:dyDescent="0.3">
      <c r="A155" s="76" t="s">
        <v>101</v>
      </c>
      <c r="B155" s="96">
        <v>48</v>
      </c>
      <c r="C155" s="97">
        <v>0.85416666666666663</v>
      </c>
      <c r="D155" s="97">
        <v>4.1666666666666664E-2</v>
      </c>
      <c r="E155" s="97">
        <v>0.10416666666666667</v>
      </c>
      <c r="F155" s="190">
        <v>1.390625</v>
      </c>
    </row>
    <row r="156" spans="1:6" ht="15.75" thickTop="1" x14ac:dyDescent="0.25"/>
    <row r="159" spans="1:6" ht="30" customHeight="1" x14ac:dyDescent="0.25">
      <c r="A159" s="297" t="s">
        <v>36</v>
      </c>
      <c r="B159" s="183" t="s">
        <v>114</v>
      </c>
      <c r="C159" s="13" t="s">
        <v>69</v>
      </c>
      <c r="D159" s="18" t="s">
        <v>70</v>
      </c>
      <c r="E159" s="18" t="s">
        <v>215</v>
      </c>
      <c r="F159" s="45" t="s" vm="33">
        <v>68</v>
      </c>
    </row>
    <row r="160" spans="1:6" x14ac:dyDescent="0.25">
      <c r="A160" s="299"/>
      <c r="B160" s="40"/>
      <c r="C160" s="40" t="s">
        <v>96</v>
      </c>
      <c r="D160" s="40" t="s">
        <v>96</v>
      </c>
      <c r="E160" s="40" t="s">
        <v>96</v>
      </c>
      <c r="F160" s="188"/>
    </row>
    <row r="161" spans="1:6" x14ac:dyDescent="0.25">
      <c r="A161" s="39" t="s">
        <v>212</v>
      </c>
      <c r="B161" s="35" t="s">
        <v>290</v>
      </c>
      <c r="C161" s="36" t="s">
        <v>290</v>
      </c>
      <c r="D161" s="36" t="s">
        <v>290</v>
      </c>
      <c r="E161" s="36" t="s">
        <v>290</v>
      </c>
      <c r="F161" s="189" t="s">
        <v>290</v>
      </c>
    </row>
    <row r="162" spans="1:6" x14ac:dyDescent="0.25">
      <c r="A162" s="39" t="s" vm="1">
        <v>2</v>
      </c>
      <c r="B162" s="35">
        <v>0</v>
      </c>
      <c r="C162" s="36">
        <v>0</v>
      </c>
      <c r="D162" s="36">
        <v>0</v>
      </c>
      <c r="E162" s="36">
        <v>0</v>
      </c>
      <c r="F162" s="189" t="s">
        <v>199</v>
      </c>
    </row>
    <row r="163" spans="1:6" x14ac:dyDescent="0.25">
      <c r="A163" s="39" t="s" vm="2">
        <v>3</v>
      </c>
      <c r="B163" s="35">
        <v>0</v>
      </c>
      <c r="C163" s="36">
        <v>0</v>
      </c>
      <c r="D163" s="36">
        <v>0</v>
      </c>
      <c r="E163" s="36">
        <v>0</v>
      </c>
      <c r="F163" s="189" t="s">
        <v>199</v>
      </c>
    </row>
    <row r="164" spans="1:6" x14ac:dyDescent="0.25">
      <c r="A164" s="39" t="s">
        <v>282</v>
      </c>
      <c r="B164" s="35">
        <v>3</v>
      </c>
      <c r="C164" s="36">
        <v>0.66666666666666663</v>
      </c>
      <c r="D164" s="36">
        <v>0</v>
      </c>
      <c r="E164" s="36">
        <v>0.33333333333333331</v>
      </c>
      <c r="F164" s="189">
        <v>2</v>
      </c>
    </row>
    <row r="165" spans="1:6" x14ac:dyDescent="0.25">
      <c r="A165" s="39" t="s">
        <v>207</v>
      </c>
      <c r="B165" s="35" t="s">
        <v>208</v>
      </c>
      <c r="C165" s="36" t="s">
        <v>208</v>
      </c>
      <c r="D165" s="36" t="s">
        <v>208</v>
      </c>
      <c r="E165" s="36" t="s">
        <v>208</v>
      </c>
      <c r="F165" s="189" t="s">
        <v>208</v>
      </c>
    </row>
    <row r="166" spans="1:6" x14ac:dyDescent="0.25">
      <c r="A166" s="39" t="s" vm="4">
        <v>5</v>
      </c>
      <c r="B166" s="35">
        <v>20</v>
      </c>
      <c r="C166" s="36">
        <v>0.6</v>
      </c>
      <c r="D166" s="36">
        <v>0.3</v>
      </c>
      <c r="E166" s="36">
        <v>0.1</v>
      </c>
      <c r="F166" s="189">
        <v>2.25</v>
      </c>
    </row>
    <row r="167" spans="1:6" x14ac:dyDescent="0.25">
      <c r="A167" s="39" t="s" vm="5">
        <v>6</v>
      </c>
      <c r="B167" s="35">
        <v>0</v>
      </c>
      <c r="C167" s="36">
        <v>0</v>
      </c>
      <c r="D167" s="36">
        <v>0</v>
      </c>
      <c r="E167" s="36">
        <v>0</v>
      </c>
      <c r="F167" s="189" t="s">
        <v>199</v>
      </c>
    </row>
    <row r="168" spans="1:6" x14ac:dyDescent="0.25">
      <c r="A168" s="39" t="s" vm="6">
        <v>7</v>
      </c>
      <c r="B168" s="35" t="s">
        <v>208</v>
      </c>
      <c r="C168" s="36" t="s">
        <v>208</v>
      </c>
      <c r="D168" s="36" t="s">
        <v>208</v>
      </c>
      <c r="E168" s="36" t="s">
        <v>208</v>
      </c>
      <c r="F168" s="189" t="s">
        <v>208</v>
      </c>
    </row>
    <row r="169" spans="1:6" x14ac:dyDescent="0.25">
      <c r="A169" s="39" t="s" vm="7">
        <v>8</v>
      </c>
      <c r="B169" s="35">
        <v>13</v>
      </c>
      <c r="C169" s="36">
        <v>0.92307692307692313</v>
      </c>
      <c r="D169" s="36">
        <v>0</v>
      </c>
      <c r="E169" s="36">
        <v>7.6923076923076927E-2</v>
      </c>
      <c r="F169" s="189">
        <v>1.0384615384615385</v>
      </c>
    </row>
    <row r="170" spans="1:6" x14ac:dyDescent="0.25">
      <c r="A170" s="39" t="s">
        <v>213</v>
      </c>
      <c r="B170" s="35" t="s">
        <v>290</v>
      </c>
      <c r="C170" s="36" t="s">
        <v>290</v>
      </c>
      <c r="D170" s="36" t="s">
        <v>290</v>
      </c>
      <c r="E170" s="36" t="s">
        <v>290</v>
      </c>
      <c r="F170" s="189" t="s">
        <v>290</v>
      </c>
    </row>
    <row r="171" spans="1:6" x14ac:dyDescent="0.25">
      <c r="A171" s="39" t="s" vm="8">
        <v>9</v>
      </c>
      <c r="B171" s="35" t="s">
        <v>208</v>
      </c>
      <c r="C171" s="36" t="s">
        <v>208</v>
      </c>
      <c r="D171" s="36" t="s">
        <v>208</v>
      </c>
      <c r="E171" s="36" t="s">
        <v>208</v>
      </c>
      <c r="F171" s="189" t="s">
        <v>208</v>
      </c>
    </row>
    <row r="172" spans="1:6" x14ac:dyDescent="0.25">
      <c r="A172" s="39" t="s" vm="9">
        <v>10</v>
      </c>
      <c r="B172" s="35" t="s">
        <v>208</v>
      </c>
      <c r="C172" s="36" t="s">
        <v>208</v>
      </c>
      <c r="D172" s="36" t="s">
        <v>208</v>
      </c>
      <c r="E172" s="36" t="s">
        <v>208</v>
      </c>
      <c r="F172" s="189" t="s">
        <v>208</v>
      </c>
    </row>
    <row r="173" spans="1:6" x14ac:dyDescent="0.25">
      <c r="A173" s="39" t="s" vm="10">
        <v>11</v>
      </c>
      <c r="B173" s="35">
        <v>0</v>
      </c>
      <c r="C173" s="36">
        <v>0</v>
      </c>
      <c r="D173" s="36">
        <v>0</v>
      </c>
      <c r="E173" s="36">
        <v>0</v>
      </c>
      <c r="F173" s="189" t="s">
        <v>199</v>
      </c>
    </row>
    <row r="174" spans="1:6" x14ac:dyDescent="0.25">
      <c r="A174" s="39" t="s" vm="11">
        <v>12</v>
      </c>
      <c r="B174" s="35">
        <v>0</v>
      </c>
      <c r="C174" s="36">
        <v>0</v>
      </c>
      <c r="D174" s="36">
        <v>0</v>
      </c>
      <c r="E174" s="36">
        <v>0</v>
      </c>
      <c r="F174" s="189" t="s">
        <v>199</v>
      </c>
    </row>
    <row r="175" spans="1:6" x14ac:dyDescent="0.25">
      <c r="A175" s="39" t="s" vm="13">
        <v>14</v>
      </c>
      <c r="B175" s="35" t="s">
        <v>290</v>
      </c>
      <c r="C175" s="36" t="s">
        <v>290</v>
      </c>
      <c r="D175" s="36" t="s">
        <v>290</v>
      </c>
      <c r="E175" s="36" t="s">
        <v>290</v>
      </c>
      <c r="F175" s="189" t="s">
        <v>290</v>
      </c>
    </row>
    <row r="176" spans="1:6" x14ac:dyDescent="0.25">
      <c r="A176" s="39" t="s" vm="14">
        <v>15</v>
      </c>
      <c r="B176" s="35" t="s">
        <v>208</v>
      </c>
      <c r="C176" s="36" t="s">
        <v>208</v>
      </c>
      <c r="D176" s="36" t="s">
        <v>208</v>
      </c>
      <c r="E176" s="36" t="s">
        <v>208</v>
      </c>
      <c r="F176" s="189" t="s">
        <v>208</v>
      </c>
    </row>
    <row r="177" spans="1:6" x14ac:dyDescent="0.25">
      <c r="A177" s="39" t="s" vm="17">
        <v>18</v>
      </c>
      <c r="B177" s="35">
        <v>7</v>
      </c>
      <c r="C177" s="36">
        <v>0.8571428571428571</v>
      </c>
      <c r="D177" s="36">
        <v>0</v>
      </c>
      <c r="E177" s="36">
        <v>0.14285714285714285</v>
      </c>
      <c r="F177" s="189">
        <v>1.9285714285714286</v>
      </c>
    </row>
    <row r="178" spans="1:6" x14ac:dyDescent="0.25">
      <c r="A178" s="39" t="s">
        <v>214</v>
      </c>
      <c r="B178" s="35" t="s">
        <v>208</v>
      </c>
      <c r="C178" s="36" t="s">
        <v>208</v>
      </c>
      <c r="D178" s="36" t="s">
        <v>208</v>
      </c>
      <c r="E178" s="36" t="s">
        <v>208</v>
      </c>
      <c r="F178" s="189" t="s">
        <v>208</v>
      </c>
    </row>
    <row r="179" spans="1:6" x14ac:dyDescent="0.25">
      <c r="A179" s="39" t="s" vm="19">
        <v>20</v>
      </c>
      <c r="B179" s="35">
        <v>6</v>
      </c>
      <c r="C179" s="36">
        <v>0.83333333333333337</v>
      </c>
      <c r="D179" s="36">
        <v>0</v>
      </c>
      <c r="E179" s="36">
        <v>0.16666666666666666</v>
      </c>
      <c r="F179" s="189">
        <v>3.625</v>
      </c>
    </row>
    <row r="180" spans="1:6" x14ac:dyDescent="0.25">
      <c r="A180" s="39" t="s" vm="20">
        <v>21</v>
      </c>
      <c r="B180" s="35" t="s">
        <v>208</v>
      </c>
      <c r="C180" s="36" t="s">
        <v>208</v>
      </c>
      <c r="D180" s="36" t="s">
        <v>208</v>
      </c>
      <c r="E180" s="36" t="s">
        <v>208</v>
      </c>
      <c r="F180" s="189" t="s">
        <v>208</v>
      </c>
    </row>
    <row r="181" spans="1:6" s="86" customFormat="1" ht="15.75" thickBot="1" x14ac:dyDescent="0.3">
      <c r="A181" s="76" t="s">
        <v>101</v>
      </c>
      <c r="B181" s="96">
        <v>61</v>
      </c>
      <c r="C181" s="97">
        <v>0.75409836065573765</v>
      </c>
      <c r="D181" s="97">
        <v>0.11475409836065574</v>
      </c>
      <c r="E181" s="97">
        <v>0.13114754098360656</v>
      </c>
      <c r="F181" s="190">
        <v>1.930327868852459</v>
      </c>
    </row>
    <row r="182" spans="1:6" ht="15.75" thickTop="1" x14ac:dyDescent="0.25"/>
  </sheetData>
  <mergeCells count="8">
    <mergeCell ref="A81:A82"/>
    <mergeCell ref="A159:A160"/>
    <mergeCell ref="A107:A108"/>
    <mergeCell ref="A133:A134"/>
    <mergeCell ref="I4:J4"/>
    <mergeCell ref="A55:A56"/>
    <mergeCell ref="A29:A30"/>
    <mergeCell ref="A3:A4"/>
  </mergeCells>
  <pageMargins left="0.7" right="0.7" top="0.75" bottom="0.75" header="0.3" footer="0.3"/>
  <pageSetup paperSize="9" orientation="portrait" r:id="rId1"/>
  <headerFooter>
    <oddHeader>&amp;C&amp;B&amp;"Arial"&amp;12&amp;Kff0000​‌OFFICIAL:Sensitive‌​</odd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theme="9" tint="-0.249977111117893"/>
    <pageSetUpPr autoPageBreaks="0"/>
  </sheetPr>
  <dimension ref="A1:N182"/>
  <sheetViews>
    <sheetView showGridLines="0" zoomScaleNormal="100" workbookViewId="0"/>
  </sheetViews>
  <sheetFormatPr defaultRowHeight="15" x14ac:dyDescent="0.25"/>
  <cols>
    <col min="1" max="1" width="29.7109375" style="39" bestFit="1" customWidth="1"/>
    <col min="2" max="2" width="29.7109375" style="39" customWidth="1"/>
    <col min="3" max="5" width="20" style="39" customWidth="1"/>
    <col min="6" max="6" width="19.7109375" style="44" bestFit="1" customWidth="1"/>
  </cols>
  <sheetData>
    <row r="1" spans="1:14" ht="23.25" x14ac:dyDescent="0.35">
      <c r="A1" s="107" t="s">
        <v>232</v>
      </c>
      <c r="B1" s="38"/>
    </row>
    <row r="2" spans="1:14" s="51" customFormat="1" ht="23.25" x14ac:dyDescent="0.35">
      <c r="A2" s="52"/>
      <c r="B2" s="52"/>
      <c r="C2" s="52"/>
      <c r="D2" s="52"/>
      <c r="E2" s="52"/>
      <c r="F2" s="52"/>
    </row>
    <row r="3" spans="1:14" ht="30" customHeight="1" x14ac:dyDescent="0.25">
      <c r="A3" s="297" t="s">
        <v>30</v>
      </c>
      <c r="B3" s="183" t="s">
        <v>114</v>
      </c>
      <c r="C3" s="13" t="s">
        <v>69</v>
      </c>
      <c r="D3" s="18" t="s">
        <v>70</v>
      </c>
      <c r="E3" s="18" t="s">
        <v>215</v>
      </c>
      <c r="F3" s="45" t="s" vm="33">
        <v>68</v>
      </c>
    </row>
    <row r="4" spans="1:14" x14ac:dyDescent="0.25">
      <c r="A4" s="299"/>
      <c r="B4" s="40"/>
      <c r="C4" s="40" t="s">
        <v>96</v>
      </c>
      <c r="D4" s="40" t="s">
        <v>96</v>
      </c>
      <c r="E4" s="40" t="s">
        <v>96</v>
      </c>
      <c r="F4" s="188"/>
      <c r="G4" s="184"/>
      <c r="H4" s="184"/>
      <c r="I4" s="300"/>
      <c r="J4" s="300"/>
      <c r="K4" s="184"/>
      <c r="L4" s="184"/>
      <c r="M4" s="184"/>
      <c r="N4" s="184"/>
    </row>
    <row r="5" spans="1:14" x14ac:dyDescent="0.25">
      <c r="A5" s="39" t="s">
        <v>212</v>
      </c>
      <c r="B5" s="35">
        <v>27</v>
      </c>
      <c r="C5" s="36">
        <v>0.59259259259259256</v>
      </c>
      <c r="D5" s="36">
        <v>0.14814814814814814</v>
      </c>
      <c r="E5" s="36">
        <v>0.25925925925925924</v>
      </c>
      <c r="F5" s="189">
        <v>3.8888888888888888</v>
      </c>
      <c r="G5" s="184"/>
      <c r="H5" s="184"/>
      <c r="I5" s="184"/>
      <c r="J5" s="184"/>
      <c r="K5" s="184"/>
      <c r="L5" s="184"/>
      <c r="M5" s="184"/>
      <c r="N5" s="6"/>
    </row>
    <row r="6" spans="1:14" x14ac:dyDescent="0.25">
      <c r="A6" s="39" t="s" vm="1">
        <v>2</v>
      </c>
      <c r="B6" s="35" t="s">
        <v>290</v>
      </c>
      <c r="C6" s="36" t="s">
        <v>290</v>
      </c>
      <c r="D6" s="36" t="s">
        <v>290</v>
      </c>
      <c r="E6" s="36" t="s">
        <v>290</v>
      </c>
      <c r="F6" s="189" t="s">
        <v>290</v>
      </c>
    </row>
    <row r="7" spans="1:14" x14ac:dyDescent="0.25">
      <c r="A7" s="39" t="s" vm="2">
        <v>3</v>
      </c>
      <c r="B7" s="35">
        <v>4</v>
      </c>
      <c r="C7" s="36">
        <v>0.75</v>
      </c>
      <c r="D7" s="36">
        <v>0</v>
      </c>
      <c r="E7" s="36">
        <v>0.25</v>
      </c>
      <c r="F7" s="189">
        <v>2.8125</v>
      </c>
    </row>
    <row r="8" spans="1:14" x14ac:dyDescent="0.25">
      <c r="A8" s="39" t="s">
        <v>282</v>
      </c>
      <c r="B8" s="35" t="s">
        <v>208</v>
      </c>
      <c r="C8" s="36" t="s">
        <v>208</v>
      </c>
      <c r="D8" s="36" t="s">
        <v>208</v>
      </c>
      <c r="E8" s="36" t="s">
        <v>208</v>
      </c>
      <c r="F8" s="189" t="s">
        <v>208</v>
      </c>
    </row>
    <row r="9" spans="1:14" x14ac:dyDescent="0.25">
      <c r="A9" s="39" t="s">
        <v>207</v>
      </c>
      <c r="B9" s="35" t="s">
        <v>290</v>
      </c>
      <c r="C9" s="36" t="s">
        <v>290</v>
      </c>
      <c r="D9" s="36" t="s">
        <v>290</v>
      </c>
      <c r="E9" s="36" t="s">
        <v>290</v>
      </c>
      <c r="F9" s="189" t="s">
        <v>290</v>
      </c>
    </row>
    <row r="10" spans="1:14" x14ac:dyDescent="0.25">
      <c r="A10" s="39" t="s" vm="4">
        <v>5</v>
      </c>
      <c r="B10" s="35">
        <v>2</v>
      </c>
      <c r="C10" s="36">
        <v>0</v>
      </c>
      <c r="D10" s="36">
        <v>0</v>
      </c>
      <c r="E10" s="36">
        <v>1</v>
      </c>
      <c r="F10" s="189">
        <v>11.25</v>
      </c>
    </row>
    <row r="11" spans="1:14" x14ac:dyDescent="0.25">
      <c r="A11" s="39" t="s" vm="5">
        <v>6</v>
      </c>
      <c r="B11" s="35" t="s">
        <v>290</v>
      </c>
      <c r="C11" s="36" t="s">
        <v>290</v>
      </c>
      <c r="D11" s="36" t="s">
        <v>290</v>
      </c>
      <c r="E11" s="36" t="s">
        <v>290</v>
      </c>
      <c r="F11" s="189" t="s">
        <v>290</v>
      </c>
    </row>
    <row r="12" spans="1:14" x14ac:dyDescent="0.25">
      <c r="A12" s="39" t="s" vm="6">
        <v>7</v>
      </c>
      <c r="B12" s="35">
        <v>1</v>
      </c>
      <c r="C12" s="36">
        <v>0</v>
      </c>
      <c r="D12" s="36">
        <v>0</v>
      </c>
      <c r="E12" s="36">
        <v>1</v>
      </c>
      <c r="F12" s="189">
        <v>9</v>
      </c>
    </row>
    <row r="13" spans="1:14" x14ac:dyDescent="0.25">
      <c r="A13" s="39" t="s" vm="7">
        <v>8</v>
      </c>
      <c r="B13" s="35" t="s">
        <v>290</v>
      </c>
      <c r="C13" s="36" t="s">
        <v>290</v>
      </c>
      <c r="D13" s="36" t="s">
        <v>290</v>
      </c>
      <c r="E13" s="36" t="s">
        <v>290</v>
      </c>
      <c r="F13" s="189" t="s">
        <v>290</v>
      </c>
    </row>
    <row r="14" spans="1:14" x14ac:dyDescent="0.25">
      <c r="A14" s="39" t="s">
        <v>213</v>
      </c>
      <c r="B14" s="35" t="s">
        <v>290</v>
      </c>
      <c r="C14" s="36" t="s">
        <v>290</v>
      </c>
      <c r="D14" s="36" t="s">
        <v>290</v>
      </c>
      <c r="E14" s="36" t="s">
        <v>290</v>
      </c>
      <c r="F14" s="189" t="s">
        <v>290</v>
      </c>
    </row>
    <row r="15" spans="1:14" x14ac:dyDescent="0.25">
      <c r="A15" s="39" t="s" vm="8">
        <v>9</v>
      </c>
      <c r="B15" s="35">
        <v>9</v>
      </c>
      <c r="C15" s="36">
        <v>0.88888888888888884</v>
      </c>
      <c r="D15" s="36">
        <v>0.1111111111111111</v>
      </c>
      <c r="E15" s="36">
        <v>0</v>
      </c>
      <c r="F15" s="189">
        <v>0.91666666666666663</v>
      </c>
    </row>
    <row r="16" spans="1:14" x14ac:dyDescent="0.25">
      <c r="A16" s="39" t="s" vm="9">
        <v>10</v>
      </c>
      <c r="B16" s="35">
        <v>0</v>
      </c>
      <c r="C16" s="36">
        <v>0</v>
      </c>
      <c r="D16" s="36">
        <v>0</v>
      </c>
      <c r="E16" s="36">
        <v>0</v>
      </c>
      <c r="F16" s="189" t="s">
        <v>199</v>
      </c>
    </row>
    <row r="17" spans="1:6" x14ac:dyDescent="0.25">
      <c r="A17" s="39" t="s" vm="10">
        <v>11</v>
      </c>
      <c r="B17" s="35" t="s">
        <v>290</v>
      </c>
      <c r="C17" s="36" t="s">
        <v>290</v>
      </c>
      <c r="D17" s="36" t="s">
        <v>290</v>
      </c>
      <c r="E17" s="36" t="s">
        <v>290</v>
      </c>
      <c r="F17" s="189" t="s">
        <v>290</v>
      </c>
    </row>
    <row r="18" spans="1:6" x14ac:dyDescent="0.25">
      <c r="A18" s="39" t="s" vm="11">
        <v>12</v>
      </c>
      <c r="B18" s="35">
        <v>5</v>
      </c>
      <c r="C18" s="36">
        <v>0.8</v>
      </c>
      <c r="D18" s="36">
        <v>0</v>
      </c>
      <c r="E18" s="36">
        <v>0.2</v>
      </c>
      <c r="F18" s="189">
        <v>2.4</v>
      </c>
    </row>
    <row r="19" spans="1:6" x14ac:dyDescent="0.25">
      <c r="A19" s="39" t="s" vm="13">
        <v>14</v>
      </c>
      <c r="B19" s="35">
        <v>4</v>
      </c>
      <c r="C19" s="36">
        <v>0.5</v>
      </c>
      <c r="D19" s="36">
        <v>0</v>
      </c>
      <c r="E19" s="36">
        <v>0.5</v>
      </c>
      <c r="F19" s="189">
        <v>3.75</v>
      </c>
    </row>
    <row r="20" spans="1:6" x14ac:dyDescent="0.25">
      <c r="A20" s="39" t="s" vm="14">
        <v>15</v>
      </c>
      <c r="B20" s="35" t="s">
        <v>290</v>
      </c>
      <c r="C20" s="36" t="s">
        <v>290</v>
      </c>
      <c r="D20" s="36" t="s">
        <v>290</v>
      </c>
      <c r="E20" s="36" t="s">
        <v>290</v>
      </c>
      <c r="F20" s="189" t="s">
        <v>290</v>
      </c>
    </row>
    <row r="21" spans="1:6" x14ac:dyDescent="0.25">
      <c r="A21" s="39" t="s" vm="17">
        <v>18</v>
      </c>
      <c r="B21" s="35" t="s">
        <v>290</v>
      </c>
      <c r="C21" s="36" t="s">
        <v>290</v>
      </c>
      <c r="D21" s="36" t="s">
        <v>290</v>
      </c>
      <c r="E21" s="36" t="s">
        <v>290</v>
      </c>
      <c r="F21" s="189" t="s">
        <v>290</v>
      </c>
    </row>
    <row r="22" spans="1:6" x14ac:dyDescent="0.25">
      <c r="A22" s="39" t="s">
        <v>214</v>
      </c>
      <c r="B22" s="35">
        <v>17</v>
      </c>
      <c r="C22" s="36">
        <v>0.6470588235294118</v>
      </c>
      <c r="D22" s="36">
        <v>0.17647058823529413</v>
      </c>
      <c r="E22" s="36">
        <v>0.17647058823529413</v>
      </c>
      <c r="F22" s="189">
        <v>2.2058823529411766</v>
      </c>
    </row>
    <row r="23" spans="1:6" x14ac:dyDescent="0.25">
      <c r="A23" s="39" t="s" vm="19">
        <v>20</v>
      </c>
      <c r="B23" s="35" t="s">
        <v>290</v>
      </c>
      <c r="C23" s="36" t="s">
        <v>290</v>
      </c>
      <c r="D23" s="36" t="s">
        <v>290</v>
      </c>
      <c r="E23" s="36" t="s">
        <v>290</v>
      </c>
      <c r="F23" s="189" t="s">
        <v>290</v>
      </c>
    </row>
    <row r="24" spans="1:6" x14ac:dyDescent="0.25">
      <c r="A24" s="39" t="s" vm="20">
        <v>21</v>
      </c>
      <c r="B24" s="35" t="s">
        <v>208</v>
      </c>
      <c r="C24" s="36" t="s">
        <v>208</v>
      </c>
      <c r="D24" s="36" t="s">
        <v>208</v>
      </c>
      <c r="E24" s="36" t="s">
        <v>208</v>
      </c>
      <c r="F24" s="189" t="s">
        <v>208</v>
      </c>
    </row>
    <row r="25" spans="1:6" s="86" customFormat="1" ht="15.75" thickBot="1" x14ac:dyDescent="0.3">
      <c r="A25" s="76" t="s">
        <v>101</v>
      </c>
      <c r="B25" s="96">
        <v>75</v>
      </c>
      <c r="C25" s="97">
        <v>0.66666666666666663</v>
      </c>
      <c r="D25" s="97">
        <v>0.10666666666666667</v>
      </c>
      <c r="E25" s="97">
        <v>0.22666666666666666</v>
      </c>
      <c r="F25" s="190">
        <v>3</v>
      </c>
    </row>
    <row r="26" spans="1:6" ht="15.75" thickTop="1" x14ac:dyDescent="0.25"/>
    <row r="29" spans="1:6" ht="30" customHeight="1" x14ac:dyDescent="0.25">
      <c r="A29" s="297" t="s">
        <v>31</v>
      </c>
      <c r="B29" s="183" t="s">
        <v>114</v>
      </c>
      <c r="C29" s="13" t="s">
        <v>69</v>
      </c>
      <c r="D29" s="18" t="s">
        <v>70</v>
      </c>
      <c r="E29" s="18" t="s">
        <v>215</v>
      </c>
      <c r="F29" s="45" t="s" vm="33">
        <v>68</v>
      </c>
    </row>
    <row r="30" spans="1:6" x14ac:dyDescent="0.25">
      <c r="A30" s="299"/>
      <c r="B30" s="40"/>
      <c r="C30" s="40" t="s">
        <v>96</v>
      </c>
      <c r="D30" s="40" t="s">
        <v>96</v>
      </c>
      <c r="E30" s="40" t="s">
        <v>96</v>
      </c>
      <c r="F30" s="188"/>
    </row>
    <row r="31" spans="1:6" x14ac:dyDescent="0.25">
      <c r="A31" s="39" t="s">
        <v>212</v>
      </c>
      <c r="B31" s="35">
        <v>601</v>
      </c>
      <c r="C31" s="36">
        <v>0.71214642262895178</v>
      </c>
      <c r="D31" s="36">
        <v>8.9850249584026626E-2</v>
      </c>
      <c r="E31" s="36">
        <v>0.19800332778702162</v>
      </c>
      <c r="F31" s="189">
        <v>3.2845257903494178</v>
      </c>
    </row>
    <row r="32" spans="1:6" x14ac:dyDescent="0.25">
      <c r="A32" s="39" t="s" vm="1">
        <v>2</v>
      </c>
      <c r="B32" s="35" t="s">
        <v>290</v>
      </c>
      <c r="C32" s="36" t="s">
        <v>290</v>
      </c>
      <c r="D32" s="36" t="s">
        <v>290</v>
      </c>
      <c r="E32" s="36" t="s">
        <v>290</v>
      </c>
      <c r="F32" s="189" t="s">
        <v>290</v>
      </c>
    </row>
    <row r="33" spans="1:6" x14ac:dyDescent="0.25">
      <c r="A33" s="39" t="s" vm="2">
        <v>3</v>
      </c>
      <c r="B33" s="35">
        <v>118</v>
      </c>
      <c r="C33" s="36">
        <v>0.15254237288135594</v>
      </c>
      <c r="D33" s="36">
        <v>0.55932203389830504</v>
      </c>
      <c r="E33" s="36">
        <v>0.28813559322033899</v>
      </c>
      <c r="F33" s="189">
        <v>4.7161016949152543</v>
      </c>
    </row>
    <row r="34" spans="1:6" x14ac:dyDescent="0.25">
      <c r="A34" s="39" t="s">
        <v>282</v>
      </c>
      <c r="B34" s="35">
        <v>7</v>
      </c>
      <c r="C34" s="36">
        <v>0.42857142857142855</v>
      </c>
      <c r="D34" s="36">
        <v>0.14285714285714285</v>
      </c>
      <c r="E34" s="36">
        <v>0.42857142857142855</v>
      </c>
      <c r="F34" s="189">
        <v>4.5</v>
      </c>
    </row>
    <row r="35" spans="1:6" x14ac:dyDescent="0.25">
      <c r="A35" s="39" t="s">
        <v>207</v>
      </c>
      <c r="B35" s="35" t="s">
        <v>290</v>
      </c>
      <c r="C35" s="36" t="s">
        <v>290</v>
      </c>
      <c r="D35" s="36" t="s">
        <v>290</v>
      </c>
      <c r="E35" s="36" t="s">
        <v>290</v>
      </c>
      <c r="F35" s="189" t="s">
        <v>290</v>
      </c>
    </row>
    <row r="36" spans="1:6" x14ac:dyDescent="0.25">
      <c r="A36" s="39" t="s" vm="4">
        <v>5</v>
      </c>
      <c r="B36" s="35">
        <v>38</v>
      </c>
      <c r="C36" s="36">
        <v>0.34210526315789475</v>
      </c>
      <c r="D36" s="36">
        <v>7.8947368421052627E-2</v>
      </c>
      <c r="E36" s="36">
        <v>0.57894736842105265</v>
      </c>
      <c r="F36" s="189">
        <v>8.4473684210526319</v>
      </c>
    </row>
    <row r="37" spans="1:6" x14ac:dyDescent="0.25">
      <c r="A37" s="39" t="s" vm="5">
        <v>6</v>
      </c>
      <c r="B37" s="35" t="s">
        <v>290</v>
      </c>
      <c r="C37" s="36" t="s">
        <v>290</v>
      </c>
      <c r="D37" s="36" t="s">
        <v>290</v>
      </c>
      <c r="E37" s="36" t="s">
        <v>290</v>
      </c>
      <c r="F37" s="189" t="s">
        <v>290</v>
      </c>
    </row>
    <row r="38" spans="1:6" x14ac:dyDescent="0.25">
      <c r="A38" s="39" t="s" vm="6">
        <v>7</v>
      </c>
      <c r="B38" s="35">
        <v>59</v>
      </c>
      <c r="C38" s="36">
        <v>0.49152542372881358</v>
      </c>
      <c r="D38" s="36">
        <v>0.10169491525423729</v>
      </c>
      <c r="E38" s="36">
        <v>0.40677966101694918</v>
      </c>
      <c r="F38" s="189">
        <v>6.3940677966101696</v>
      </c>
    </row>
    <row r="39" spans="1:6" x14ac:dyDescent="0.25">
      <c r="A39" s="39" t="s" vm="7">
        <v>8</v>
      </c>
      <c r="B39" s="35" t="s">
        <v>290</v>
      </c>
      <c r="C39" s="36" t="s">
        <v>290</v>
      </c>
      <c r="D39" s="36" t="s">
        <v>290</v>
      </c>
      <c r="E39" s="36" t="s">
        <v>290</v>
      </c>
      <c r="F39" s="189" t="s">
        <v>290</v>
      </c>
    </row>
    <row r="40" spans="1:6" x14ac:dyDescent="0.25">
      <c r="A40" s="39" t="s">
        <v>213</v>
      </c>
      <c r="B40" s="35" t="s">
        <v>290</v>
      </c>
      <c r="C40" s="36" t="s">
        <v>290</v>
      </c>
      <c r="D40" s="36" t="s">
        <v>290</v>
      </c>
      <c r="E40" s="36" t="s">
        <v>290</v>
      </c>
      <c r="F40" s="189" t="s">
        <v>290</v>
      </c>
    </row>
    <row r="41" spans="1:6" x14ac:dyDescent="0.25">
      <c r="A41" s="39" t="s" vm="8">
        <v>9</v>
      </c>
      <c r="B41" s="35">
        <v>176</v>
      </c>
      <c r="C41" s="36">
        <v>0.80113636363636365</v>
      </c>
      <c r="D41" s="36">
        <v>5.681818181818182E-3</v>
      </c>
      <c r="E41" s="36">
        <v>0.19318181818181818</v>
      </c>
      <c r="F41" s="189">
        <v>2.0795454545454546</v>
      </c>
    </row>
    <row r="42" spans="1:6" x14ac:dyDescent="0.25">
      <c r="A42" s="39" t="s" vm="9">
        <v>10</v>
      </c>
      <c r="B42" s="35">
        <v>113</v>
      </c>
      <c r="C42" s="36">
        <v>0.69911504424778759</v>
      </c>
      <c r="D42" s="36">
        <v>5.3097345132743362E-2</v>
      </c>
      <c r="E42" s="36">
        <v>0.24778761061946902</v>
      </c>
      <c r="F42" s="189">
        <v>3.3384955752212391</v>
      </c>
    </row>
    <row r="43" spans="1:6" x14ac:dyDescent="0.25">
      <c r="A43" s="39" t="s" vm="10">
        <v>11</v>
      </c>
      <c r="B43" s="35" t="s">
        <v>290</v>
      </c>
      <c r="C43" s="36" t="s">
        <v>290</v>
      </c>
      <c r="D43" s="36" t="s">
        <v>290</v>
      </c>
      <c r="E43" s="36" t="s">
        <v>290</v>
      </c>
      <c r="F43" s="189" t="s">
        <v>290</v>
      </c>
    </row>
    <row r="44" spans="1:6" x14ac:dyDescent="0.25">
      <c r="A44" s="39" t="s" vm="11">
        <v>12</v>
      </c>
      <c r="B44" s="35">
        <v>108</v>
      </c>
      <c r="C44" s="36">
        <v>0.62962962962962965</v>
      </c>
      <c r="D44" s="36">
        <v>9.2592592592592587E-3</v>
      </c>
      <c r="E44" s="36">
        <v>0.3611111111111111</v>
      </c>
      <c r="F44" s="189">
        <v>5.9930555555555554</v>
      </c>
    </row>
    <row r="45" spans="1:6" x14ac:dyDescent="0.25">
      <c r="A45" s="39" t="s" vm="13">
        <v>14</v>
      </c>
      <c r="B45" s="35">
        <v>66</v>
      </c>
      <c r="C45" s="36">
        <v>0.43939393939393939</v>
      </c>
      <c r="D45" s="36">
        <v>0.19696969696969696</v>
      </c>
      <c r="E45" s="36">
        <v>0.36363636363636365</v>
      </c>
      <c r="F45" s="189">
        <v>4.0454545454545459</v>
      </c>
    </row>
    <row r="46" spans="1:6" x14ac:dyDescent="0.25">
      <c r="A46" s="39" t="s" vm="14">
        <v>15</v>
      </c>
      <c r="B46" s="35" t="s">
        <v>290</v>
      </c>
      <c r="C46" s="36" t="s">
        <v>290</v>
      </c>
      <c r="D46" s="36" t="s">
        <v>290</v>
      </c>
      <c r="E46" s="36" t="s">
        <v>290</v>
      </c>
      <c r="F46" s="189" t="s">
        <v>290</v>
      </c>
    </row>
    <row r="47" spans="1:6" x14ac:dyDescent="0.25">
      <c r="A47" s="39" t="s" vm="17">
        <v>18</v>
      </c>
      <c r="B47" s="35" t="s">
        <v>290</v>
      </c>
      <c r="C47" s="36" t="s">
        <v>290</v>
      </c>
      <c r="D47" s="36" t="s">
        <v>290</v>
      </c>
      <c r="E47" s="36" t="s">
        <v>290</v>
      </c>
      <c r="F47" s="189" t="s">
        <v>290</v>
      </c>
    </row>
    <row r="48" spans="1:6" x14ac:dyDescent="0.25">
      <c r="A48" s="39" t="s">
        <v>214</v>
      </c>
      <c r="B48" s="35">
        <v>177</v>
      </c>
      <c r="C48" s="36">
        <v>0.61016949152542377</v>
      </c>
      <c r="D48" s="36">
        <v>8.4745762711864403E-2</v>
      </c>
      <c r="E48" s="36">
        <v>0.30508474576271188</v>
      </c>
      <c r="F48" s="189">
        <v>3.6991525423728815</v>
      </c>
    </row>
    <row r="49" spans="1:6" x14ac:dyDescent="0.25">
      <c r="A49" s="39" t="s" vm="19">
        <v>20</v>
      </c>
      <c r="B49" s="35" t="s">
        <v>290</v>
      </c>
      <c r="C49" s="36" t="s">
        <v>290</v>
      </c>
      <c r="D49" s="36" t="s">
        <v>290</v>
      </c>
      <c r="E49" s="36" t="s">
        <v>290</v>
      </c>
      <c r="F49" s="189" t="s">
        <v>290</v>
      </c>
    </row>
    <row r="50" spans="1:6" x14ac:dyDescent="0.25">
      <c r="A50" s="39" t="s" vm="20">
        <v>21</v>
      </c>
      <c r="B50" s="35" t="s">
        <v>290</v>
      </c>
      <c r="C50" s="36" t="s">
        <v>290</v>
      </c>
      <c r="D50" s="36" t="s">
        <v>290</v>
      </c>
      <c r="E50" s="36" t="s">
        <v>290</v>
      </c>
      <c r="F50" s="189" t="s">
        <v>290</v>
      </c>
    </row>
    <row r="51" spans="1:6" s="86" customFormat="1" ht="15.75" thickBot="1" x14ac:dyDescent="0.3">
      <c r="A51" s="76" t="s">
        <v>101</v>
      </c>
      <c r="B51" s="96">
        <v>1541</v>
      </c>
      <c r="C51" s="97">
        <v>0.63659961064243997</v>
      </c>
      <c r="D51" s="97">
        <v>0.10837118754055808</v>
      </c>
      <c r="E51" s="97">
        <v>0.25502920181700195</v>
      </c>
      <c r="F51" s="190">
        <v>3.716417910447761</v>
      </c>
    </row>
    <row r="52" spans="1:6" ht="15.75" thickTop="1" x14ac:dyDescent="0.25"/>
    <row r="55" spans="1:6" ht="30" customHeight="1" x14ac:dyDescent="0.25">
      <c r="A55" s="297" t="s">
        <v>32</v>
      </c>
      <c r="B55" s="183" t="s">
        <v>114</v>
      </c>
      <c r="C55" s="13" t="s">
        <v>69</v>
      </c>
      <c r="D55" s="18" t="s">
        <v>70</v>
      </c>
      <c r="E55" s="18" t="s">
        <v>215</v>
      </c>
      <c r="F55" s="45" t="s" vm="33">
        <v>68</v>
      </c>
    </row>
    <row r="56" spans="1:6" x14ac:dyDescent="0.25">
      <c r="A56" s="299"/>
      <c r="B56" s="40"/>
      <c r="C56" s="40" t="s">
        <v>96</v>
      </c>
      <c r="D56" s="40" t="s">
        <v>96</v>
      </c>
      <c r="E56" s="40" t="s">
        <v>96</v>
      </c>
      <c r="F56" s="188"/>
    </row>
    <row r="57" spans="1:6" x14ac:dyDescent="0.25">
      <c r="A57" s="39" t="s">
        <v>212</v>
      </c>
      <c r="B57" s="35" t="s">
        <v>290</v>
      </c>
      <c r="C57" s="36" t="s">
        <v>290</v>
      </c>
      <c r="D57" s="36" t="s">
        <v>290</v>
      </c>
      <c r="E57" s="36" t="s">
        <v>290</v>
      </c>
      <c r="F57" s="189" t="s">
        <v>290</v>
      </c>
    </row>
    <row r="58" spans="1:6" x14ac:dyDescent="0.25">
      <c r="A58" s="39" t="s" vm="1">
        <v>2</v>
      </c>
      <c r="B58" s="35" t="s">
        <v>290</v>
      </c>
      <c r="C58" s="36" t="s">
        <v>290</v>
      </c>
      <c r="D58" s="36" t="s">
        <v>290</v>
      </c>
      <c r="E58" s="36" t="s">
        <v>290</v>
      </c>
      <c r="F58" s="189" t="s">
        <v>290</v>
      </c>
    </row>
    <row r="59" spans="1:6" x14ac:dyDescent="0.25">
      <c r="A59" s="39" t="s" vm="2">
        <v>3</v>
      </c>
      <c r="B59" s="35" t="s">
        <v>290</v>
      </c>
      <c r="C59" s="36" t="s">
        <v>290</v>
      </c>
      <c r="D59" s="36" t="s">
        <v>290</v>
      </c>
      <c r="E59" s="36" t="s">
        <v>290</v>
      </c>
      <c r="F59" s="189" t="s">
        <v>290</v>
      </c>
    </row>
    <row r="60" spans="1:6" x14ac:dyDescent="0.25">
      <c r="A60" s="39" t="s">
        <v>282</v>
      </c>
      <c r="B60" s="35" t="s">
        <v>290</v>
      </c>
      <c r="C60" s="36" t="s">
        <v>290</v>
      </c>
      <c r="D60" s="36" t="s">
        <v>290</v>
      </c>
      <c r="E60" s="36" t="s">
        <v>290</v>
      </c>
      <c r="F60" s="189" t="s">
        <v>290</v>
      </c>
    </row>
    <row r="61" spans="1:6" x14ac:dyDescent="0.25">
      <c r="A61" s="39" t="s">
        <v>207</v>
      </c>
      <c r="B61" s="35" t="s">
        <v>290</v>
      </c>
      <c r="C61" s="36" t="s">
        <v>290</v>
      </c>
      <c r="D61" s="36" t="s">
        <v>290</v>
      </c>
      <c r="E61" s="36" t="s">
        <v>290</v>
      </c>
      <c r="F61" s="189" t="s">
        <v>290</v>
      </c>
    </row>
    <row r="62" spans="1:6" x14ac:dyDescent="0.25">
      <c r="A62" s="39" t="s" vm="4">
        <v>5</v>
      </c>
      <c r="B62" s="35" t="s">
        <v>290</v>
      </c>
      <c r="C62" s="36" t="s">
        <v>290</v>
      </c>
      <c r="D62" s="36" t="s">
        <v>290</v>
      </c>
      <c r="E62" s="36" t="s">
        <v>290</v>
      </c>
      <c r="F62" s="189" t="s">
        <v>290</v>
      </c>
    </row>
    <row r="63" spans="1:6" x14ac:dyDescent="0.25">
      <c r="A63" s="39" t="s" vm="5">
        <v>6</v>
      </c>
      <c r="B63" s="35" t="s">
        <v>290</v>
      </c>
      <c r="C63" s="36" t="s">
        <v>290</v>
      </c>
      <c r="D63" s="36" t="s">
        <v>290</v>
      </c>
      <c r="E63" s="36" t="s">
        <v>290</v>
      </c>
      <c r="F63" s="189" t="s">
        <v>290</v>
      </c>
    </row>
    <row r="64" spans="1:6" x14ac:dyDescent="0.25">
      <c r="A64" s="39" t="s" vm="6">
        <v>7</v>
      </c>
      <c r="B64" s="35" t="s">
        <v>208</v>
      </c>
      <c r="C64" s="36" t="s">
        <v>208</v>
      </c>
      <c r="D64" s="36" t="s">
        <v>208</v>
      </c>
      <c r="E64" s="36" t="s">
        <v>208</v>
      </c>
      <c r="F64" s="189" t="s">
        <v>208</v>
      </c>
    </row>
    <row r="65" spans="1:6" x14ac:dyDescent="0.25">
      <c r="A65" s="39" t="s" vm="7">
        <v>8</v>
      </c>
      <c r="B65" s="35" t="s">
        <v>290</v>
      </c>
      <c r="C65" s="36" t="s">
        <v>290</v>
      </c>
      <c r="D65" s="36" t="s">
        <v>290</v>
      </c>
      <c r="E65" s="36" t="s">
        <v>290</v>
      </c>
      <c r="F65" s="189" t="s">
        <v>290</v>
      </c>
    </row>
    <row r="66" spans="1:6" x14ac:dyDescent="0.25">
      <c r="A66" s="39" t="s">
        <v>213</v>
      </c>
      <c r="B66" s="35" t="s">
        <v>290</v>
      </c>
      <c r="C66" s="36" t="s">
        <v>290</v>
      </c>
      <c r="D66" s="36" t="s">
        <v>290</v>
      </c>
      <c r="E66" s="36" t="s">
        <v>290</v>
      </c>
      <c r="F66" s="189" t="s">
        <v>290</v>
      </c>
    </row>
    <row r="67" spans="1:6" x14ac:dyDescent="0.25">
      <c r="A67" s="39" t="s" vm="8">
        <v>9</v>
      </c>
      <c r="B67" s="35" t="s">
        <v>290</v>
      </c>
      <c r="C67" s="36" t="s">
        <v>290</v>
      </c>
      <c r="D67" s="36" t="s">
        <v>290</v>
      </c>
      <c r="E67" s="36" t="s">
        <v>290</v>
      </c>
      <c r="F67" s="189" t="s">
        <v>290</v>
      </c>
    </row>
    <row r="68" spans="1:6" x14ac:dyDescent="0.25">
      <c r="A68" s="39" t="s" vm="9">
        <v>10</v>
      </c>
      <c r="B68" s="35" t="s">
        <v>290</v>
      </c>
      <c r="C68" s="36" t="s">
        <v>290</v>
      </c>
      <c r="D68" s="36" t="s">
        <v>290</v>
      </c>
      <c r="E68" s="36" t="s">
        <v>290</v>
      </c>
      <c r="F68" s="189" t="s">
        <v>290</v>
      </c>
    </row>
    <row r="69" spans="1:6" x14ac:dyDescent="0.25">
      <c r="A69" s="39" t="s" vm="10">
        <v>11</v>
      </c>
      <c r="B69" s="35" t="s">
        <v>290</v>
      </c>
      <c r="C69" s="36" t="s">
        <v>290</v>
      </c>
      <c r="D69" s="36" t="s">
        <v>290</v>
      </c>
      <c r="E69" s="36" t="s">
        <v>290</v>
      </c>
      <c r="F69" s="189" t="s">
        <v>290</v>
      </c>
    </row>
    <row r="70" spans="1:6" x14ac:dyDescent="0.25">
      <c r="A70" s="39" t="s" vm="11">
        <v>12</v>
      </c>
      <c r="B70" s="35" t="s">
        <v>290</v>
      </c>
      <c r="C70" s="36" t="s">
        <v>290</v>
      </c>
      <c r="D70" s="36" t="s">
        <v>290</v>
      </c>
      <c r="E70" s="36" t="s">
        <v>290</v>
      </c>
      <c r="F70" s="189" t="s">
        <v>290</v>
      </c>
    </row>
    <row r="71" spans="1:6" x14ac:dyDescent="0.25">
      <c r="A71" s="39" t="s" vm="13">
        <v>14</v>
      </c>
      <c r="B71" s="35" t="s">
        <v>290</v>
      </c>
      <c r="C71" s="36" t="s">
        <v>290</v>
      </c>
      <c r="D71" s="36" t="s">
        <v>290</v>
      </c>
      <c r="E71" s="36" t="s">
        <v>290</v>
      </c>
      <c r="F71" s="189" t="s">
        <v>290</v>
      </c>
    </row>
    <row r="72" spans="1:6" x14ac:dyDescent="0.25">
      <c r="A72" s="39" t="s" vm="14">
        <v>15</v>
      </c>
      <c r="B72" s="35" t="s">
        <v>290</v>
      </c>
      <c r="C72" s="36" t="s">
        <v>290</v>
      </c>
      <c r="D72" s="36" t="s">
        <v>290</v>
      </c>
      <c r="E72" s="36" t="s">
        <v>290</v>
      </c>
      <c r="F72" s="189" t="s">
        <v>290</v>
      </c>
    </row>
    <row r="73" spans="1:6" x14ac:dyDescent="0.25">
      <c r="A73" s="39" t="s" vm="17">
        <v>18</v>
      </c>
      <c r="B73" s="35" t="s">
        <v>290</v>
      </c>
      <c r="C73" s="36" t="s">
        <v>290</v>
      </c>
      <c r="D73" s="36" t="s">
        <v>290</v>
      </c>
      <c r="E73" s="36" t="s">
        <v>290</v>
      </c>
      <c r="F73" s="189" t="s">
        <v>290</v>
      </c>
    </row>
    <row r="74" spans="1:6" x14ac:dyDescent="0.25">
      <c r="A74" s="39" t="s">
        <v>214</v>
      </c>
      <c r="B74" s="35" t="s">
        <v>290</v>
      </c>
      <c r="C74" s="36" t="s">
        <v>290</v>
      </c>
      <c r="D74" s="36" t="s">
        <v>290</v>
      </c>
      <c r="E74" s="36" t="s">
        <v>290</v>
      </c>
      <c r="F74" s="189" t="s">
        <v>290</v>
      </c>
    </row>
    <row r="75" spans="1:6" x14ac:dyDescent="0.25">
      <c r="A75" s="39" t="s" vm="19">
        <v>20</v>
      </c>
      <c r="B75" s="35" t="s">
        <v>290</v>
      </c>
      <c r="C75" s="36" t="s">
        <v>290</v>
      </c>
      <c r="D75" s="36" t="s">
        <v>290</v>
      </c>
      <c r="E75" s="36" t="s">
        <v>290</v>
      </c>
      <c r="F75" s="189" t="s">
        <v>290</v>
      </c>
    </row>
    <row r="76" spans="1:6" x14ac:dyDescent="0.25">
      <c r="A76" s="39" t="s" vm="20">
        <v>21</v>
      </c>
      <c r="B76" s="35" t="s">
        <v>290</v>
      </c>
      <c r="C76" s="36" t="s">
        <v>290</v>
      </c>
      <c r="D76" s="36" t="s">
        <v>290</v>
      </c>
      <c r="E76" s="36" t="s">
        <v>290</v>
      </c>
      <c r="F76" s="189" t="s">
        <v>290</v>
      </c>
    </row>
    <row r="77" spans="1:6" s="86" customFormat="1" ht="15.75" thickBot="1" x14ac:dyDescent="0.3">
      <c r="A77" s="76" t="s">
        <v>101</v>
      </c>
      <c r="B77" s="96" t="s">
        <v>208</v>
      </c>
      <c r="C77" s="97" t="s">
        <v>208</v>
      </c>
      <c r="D77" s="97" t="s">
        <v>208</v>
      </c>
      <c r="E77" s="97" t="s">
        <v>208</v>
      </c>
      <c r="F77" s="190" t="s">
        <v>208</v>
      </c>
    </row>
    <row r="78" spans="1:6" ht="15.75" thickTop="1" x14ac:dyDescent="0.25"/>
    <row r="81" spans="1:6" ht="30" customHeight="1" x14ac:dyDescent="0.25">
      <c r="A81" s="297" t="s">
        <v>33</v>
      </c>
      <c r="B81" s="183" t="s">
        <v>114</v>
      </c>
      <c r="C81" s="13" t="s">
        <v>69</v>
      </c>
      <c r="D81" s="18" t="s">
        <v>70</v>
      </c>
      <c r="E81" s="18" t="s">
        <v>215</v>
      </c>
      <c r="F81" s="45" t="s" vm="33">
        <v>68</v>
      </c>
    </row>
    <row r="82" spans="1:6" x14ac:dyDescent="0.25">
      <c r="A82" s="299"/>
      <c r="B82" s="40"/>
      <c r="C82" s="40" t="s">
        <v>96</v>
      </c>
      <c r="D82" s="40" t="s">
        <v>96</v>
      </c>
      <c r="E82" s="40" t="s">
        <v>96</v>
      </c>
      <c r="F82" s="188"/>
    </row>
    <row r="83" spans="1:6" x14ac:dyDescent="0.25">
      <c r="A83" s="39" t="s">
        <v>212</v>
      </c>
      <c r="B83" s="35">
        <v>1057</v>
      </c>
      <c r="C83" s="36">
        <v>0.82403027436140019</v>
      </c>
      <c r="D83" s="36">
        <v>0.10406811731315042</v>
      </c>
      <c r="E83" s="36">
        <v>7.1901608325449382E-2</v>
      </c>
      <c r="F83" s="189">
        <v>1.6199148533585619</v>
      </c>
    </row>
    <row r="84" spans="1:6" x14ac:dyDescent="0.25">
      <c r="A84" s="39" t="s" vm="1">
        <v>2</v>
      </c>
      <c r="B84" s="35" t="s">
        <v>290</v>
      </c>
      <c r="C84" s="36" t="s">
        <v>290</v>
      </c>
      <c r="D84" s="36" t="s">
        <v>290</v>
      </c>
      <c r="E84" s="36" t="s">
        <v>290</v>
      </c>
      <c r="F84" s="189" t="s">
        <v>290</v>
      </c>
    </row>
    <row r="85" spans="1:6" x14ac:dyDescent="0.25">
      <c r="A85" s="39" t="s" vm="2">
        <v>3</v>
      </c>
      <c r="B85" s="35">
        <v>60</v>
      </c>
      <c r="C85" s="36">
        <v>0.31666666666666665</v>
      </c>
      <c r="D85" s="36">
        <v>0.45</v>
      </c>
      <c r="E85" s="36">
        <v>0.23333333333333334</v>
      </c>
      <c r="F85" s="189">
        <v>3.4249999999999998</v>
      </c>
    </row>
    <row r="86" spans="1:6" x14ac:dyDescent="0.25">
      <c r="A86" s="39" t="s">
        <v>282</v>
      </c>
      <c r="B86" s="35">
        <v>3</v>
      </c>
      <c r="C86" s="36">
        <v>0.66666666666666663</v>
      </c>
      <c r="D86" s="36">
        <v>0</v>
      </c>
      <c r="E86" s="36">
        <v>0.33333333333333331</v>
      </c>
      <c r="F86" s="189">
        <v>3.5</v>
      </c>
    </row>
    <row r="87" spans="1:6" x14ac:dyDescent="0.25">
      <c r="A87" s="39" t="s">
        <v>207</v>
      </c>
      <c r="B87" s="35" t="s">
        <v>290</v>
      </c>
      <c r="C87" s="36" t="s">
        <v>290</v>
      </c>
      <c r="D87" s="36" t="s">
        <v>290</v>
      </c>
      <c r="E87" s="36" t="s">
        <v>290</v>
      </c>
      <c r="F87" s="189" t="s">
        <v>290</v>
      </c>
    </row>
    <row r="88" spans="1:6" x14ac:dyDescent="0.25">
      <c r="A88" s="39" t="s" vm="4">
        <v>5</v>
      </c>
      <c r="B88" s="35">
        <v>75</v>
      </c>
      <c r="C88" s="36">
        <v>0.56000000000000005</v>
      </c>
      <c r="D88" s="36">
        <v>0.13333333333333333</v>
      </c>
      <c r="E88" s="36">
        <v>0.30666666666666664</v>
      </c>
      <c r="F88" s="189">
        <v>4.18</v>
      </c>
    </row>
    <row r="89" spans="1:6" x14ac:dyDescent="0.25">
      <c r="A89" s="39" t="s" vm="5">
        <v>6</v>
      </c>
      <c r="B89" s="35" t="s">
        <v>290</v>
      </c>
      <c r="C89" s="36" t="s">
        <v>290</v>
      </c>
      <c r="D89" s="36" t="s">
        <v>290</v>
      </c>
      <c r="E89" s="36" t="s">
        <v>290</v>
      </c>
      <c r="F89" s="189" t="s">
        <v>290</v>
      </c>
    </row>
    <row r="90" spans="1:6" x14ac:dyDescent="0.25">
      <c r="A90" s="39" t="s" vm="6">
        <v>7</v>
      </c>
      <c r="B90" s="35">
        <v>18</v>
      </c>
      <c r="C90" s="36">
        <v>0.5</v>
      </c>
      <c r="D90" s="36">
        <v>0.22222222222222221</v>
      </c>
      <c r="E90" s="36">
        <v>0.27777777777777779</v>
      </c>
      <c r="F90" s="189">
        <v>6.958333333333333</v>
      </c>
    </row>
    <row r="91" spans="1:6" x14ac:dyDescent="0.25">
      <c r="A91" s="39" t="s" vm="7">
        <v>8</v>
      </c>
      <c r="B91" s="35" t="s">
        <v>290</v>
      </c>
      <c r="C91" s="36" t="s">
        <v>290</v>
      </c>
      <c r="D91" s="36" t="s">
        <v>290</v>
      </c>
      <c r="E91" s="36" t="s">
        <v>290</v>
      </c>
      <c r="F91" s="189" t="s">
        <v>290</v>
      </c>
    </row>
    <row r="92" spans="1:6" x14ac:dyDescent="0.25">
      <c r="A92" s="39" t="s">
        <v>213</v>
      </c>
      <c r="B92" s="35" t="s">
        <v>290</v>
      </c>
      <c r="C92" s="36" t="s">
        <v>290</v>
      </c>
      <c r="D92" s="36" t="s">
        <v>290</v>
      </c>
      <c r="E92" s="36" t="s">
        <v>290</v>
      </c>
      <c r="F92" s="189" t="s">
        <v>290</v>
      </c>
    </row>
    <row r="93" spans="1:6" x14ac:dyDescent="0.25">
      <c r="A93" s="39" t="s" vm="8">
        <v>9</v>
      </c>
      <c r="B93" s="35">
        <v>74</v>
      </c>
      <c r="C93" s="36">
        <v>0.90540540540540537</v>
      </c>
      <c r="D93" s="36">
        <v>1.3513513513513514E-2</v>
      </c>
      <c r="E93" s="36">
        <v>8.1081081081081086E-2</v>
      </c>
      <c r="F93" s="189">
        <v>1.1959459459459461</v>
      </c>
    </row>
    <row r="94" spans="1:6" x14ac:dyDescent="0.25">
      <c r="A94" s="39" t="s" vm="9">
        <v>10</v>
      </c>
      <c r="B94" s="35">
        <v>37</v>
      </c>
      <c r="C94" s="36">
        <v>0.83783783783783783</v>
      </c>
      <c r="D94" s="36">
        <v>5.4054054054054057E-2</v>
      </c>
      <c r="E94" s="36">
        <v>0.10810810810810811</v>
      </c>
      <c r="F94" s="189">
        <v>1.9662162162162162</v>
      </c>
    </row>
    <row r="95" spans="1:6" x14ac:dyDescent="0.25">
      <c r="A95" s="39" t="s" vm="10">
        <v>11</v>
      </c>
      <c r="B95" s="35" t="s">
        <v>290</v>
      </c>
      <c r="C95" s="36" t="s">
        <v>290</v>
      </c>
      <c r="D95" s="36" t="s">
        <v>290</v>
      </c>
      <c r="E95" s="36" t="s">
        <v>290</v>
      </c>
      <c r="F95" s="189" t="s">
        <v>290</v>
      </c>
    </row>
    <row r="96" spans="1:6" x14ac:dyDescent="0.25">
      <c r="A96" s="39" t="s" vm="11">
        <v>12</v>
      </c>
      <c r="B96" s="35">
        <v>90</v>
      </c>
      <c r="C96" s="36">
        <v>0.76666666666666672</v>
      </c>
      <c r="D96" s="36">
        <v>7.7777777777777779E-2</v>
      </c>
      <c r="E96" s="36">
        <v>0.15555555555555556</v>
      </c>
      <c r="F96" s="189">
        <v>2.5833333333333335</v>
      </c>
    </row>
    <row r="97" spans="1:6" x14ac:dyDescent="0.25">
      <c r="A97" s="39" t="s" vm="13">
        <v>14</v>
      </c>
      <c r="B97" s="258">
        <v>175</v>
      </c>
      <c r="C97" s="274">
        <v>0.68</v>
      </c>
      <c r="D97" s="274">
        <v>0.21142857142857144</v>
      </c>
      <c r="E97" s="274">
        <v>0.10857142857142857</v>
      </c>
      <c r="F97" s="281">
        <v>1.7571428571428571</v>
      </c>
    </row>
    <row r="98" spans="1:6" x14ac:dyDescent="0.25">
      <c r="A98" s="39" t="s" vm="14">
        <v>15</v>
      </c>
      <c r="B98" s="258" t="s">
        <v>290</v>
      </c>
      <c r="C98" s="274" t="s">
        <v>290</v>
      </c>
      <c r="D98" s="274" t="s">
        <v>290</v>
      </c>
      <c r="E98" s="274" t="s">
        <v>290</v>
      </c>
      <c r="F98" s="281" t="s">
        <v>290</v>
      </c>
    </row>
    <row r="99" spans="1:6" x14ac:dyDescent="0.25">
      <c r="A99" s="39" t="s" vm="17">
        <v>18</v>
      </c>
      <c r="B99" s="258" t="s">
        <v>290</v>
      </c>
      <c r="C99" s="274" t="s">
        <v>290</v>
      </c>
      <c r="D99" s="274" t="s">
        <v>290</v>
      </c>
      <c r="E99" s="274" t="s">
        <v>290</v>
      </c>
      <c r="F99" s="281" t="s">
        <v>290</v>
      </c>
    </row>
    <row r="100" spans="1:6" x14ac:dyDescent="0.25">
      <c r="A100" s="39" t="s">
        <v>214</v>
      </c>
      <c r="B100" s="258">
        <v>180</v>
      </c>
      <c r="C100" s="274">
        <v>0.7</v>
      </c>
      <c r="D100" s="274">
        <v>9.4444444444444442E-2</v>
      </c>
      <c r="E100" s="274">
        <v>0.20555555555555555</v>
      </c>
      <c r="F100" s="281">
        <v>2.8958333333333335</v>
      </c>
    </row>
    <row r="101" spans="1:6" x14ac:dyDescent="0.25">
      <c r="A101" s="39" t="s" vm="19">
        <v>20</v>
      </c>
      <c r="B101" s="258" t="s">
        <v>290</v>
      </c>
      <c r="C101" s="274" t="s">
        <v>290</v>
      </c>
      <c r="D101" s="274" t="s">
        <v>290</v>
      </c>
      <c r="E101" s="274" t="s">
        <v>290</v>
      </c>
      <c r="F101" s="281" t="s">
        <v>290</v>
      </c>
    </row>
    <row r="102" spans="1:6" x14ac:dyDescent="0.25">
      <c r="A102" s="39" t="s" vm="20">
        <v>21</v>
      </c>
      <c r="B102" s="35">
        <v>0</v>
      </c>
      <c r="C102" s="36">
        <v>0</v>
      </c>
      <c r="D102" s="36">
        <v>0</v>
      </c>
      <c r="E102" s="36">
        <v>0</v>
      </c>
      <c r="F102" s="189" t="s">
        <v>199</v>
      </c>
    </row>
    <row r="103" spans="1:6" s="86" customFormat="1" ht="15.75" thickBot="1" x14ac:dyDescent="0.3">
      <c r="A103" s="76" t="s">
        <v>101</v>
      </c>
      <c r="B103" s="96">
        <v>1801</v>
      </c>
      <c r="C103" s="97">
        <v>0.76901721265963352</v>
      </c>
      <c r="D103" s="97">
        <v>0.11937812326485286</v>
      </c>
      <c r="E103" s="97">
        <v>0.1116046640755136</v>
      </c>
      <c r="F103" s="190">
        <v>2.0155469183786785</v>
      </c>
    </row>
    <row r="104" spans="1:6" ht="15.75" thickTop="1" x14ac:dyDescent="0.25"/>
    <row r="107" spans="1:6" ht="30" customHeight="1" x14ac:dyDescent="0.25">
      <c r="A107" s="297" t="s">
        <v>34</v>
      </c>
      <c r="B107" s="183" t="s">
        <v>114</v>
      </c>
      <c r="C107" s="13" t="s">
        <v>69</v>
      </c>
      <c r="D107" s="18" t="s">
        <v>70</v>
      </c>
      <c r="E107" s="18" t="s">
        <v>215</v>
      </c>
      <c r="F107" s="45" t="s" vm="33">
        <v>68</v>
      </c>
    </row>
    <row r="108" spans="1:6" x14ac:dyDescent="0.25">
      <c r="A108" s="299"/>
      <c r="B108" s="40"/>
      <c r="C108" s="40" t="s">
        <v>96</v>
      </c>
      <c r="D108" s="40" t="s">
        <v>96</v>
      </c>
      <c r="E108" s="40" t="s">
        <v>96</v>
      </c>
      <c r="F108" s="188"/>
    </row>
    <row r="109" spans="1:6" x14ac:dyDescent="0.25">
      <c r="A109" s="39" t="s">
        <v>212</v>
      </c>
      <c r="B109" s="35" t="s">
        <v>290</v>
      </c>
      <c r="C109" s="36" t="s">
        <v>290</v>
      </c>
      <c r="D109" s="36" t="s">
        <v>290</v>
      </c>
      <c r="E109" s="36" t="s">
        <v>290</v>
      </c>
      <c r="F109" s="189" t="s">
        <v>290</v>
      </c>
    </row>
    <row r="110" spans="1:6" x14ac:dyDescent="0.25">
      <c r="A110" s="39" t="s" vm="1">
        <v>2</v>
      </c>
      <c r="B110" s="35" t="s">
        <v>290</v>
      </c>
      <c r="C110" s="36" t="s">
        <v>290</v>
      </c>
      <c r="D110" s="36" t="s">
        <v>290</v>
      </c>
      <c r="E110" s="36" t="s">
        <v>290</v>
      </c>
      <c r="F110" s="189" t="s">
        <v>290</v>
      </c>
    </row>
    <row r="111" spans="1:6" x14ac:dyDescent="0.25">
      <c r="A111" s="39" t="s" vm="2">
        <v>3</v>
      </c>
      <c r="B111" s="35" t="s">
        <v>290</v>
      </c>
      <c r="C111" s="36" t="s">
        <v>290</v>
      </c>
      <c r="D111" s="36" t="s">
        <v>290</v>
      </c>
      <c r="E111" s="36" t="s">
        <v>290</v>
      </c>
      <c r="F111" s="189" t="s">
        <v>290</v>
      </c>
    </row>
    <row r="112" spans="1:6" x14ac:dyDescent="0.25">
      <c r="A112" s="39" t="s">
        <v>282</v>
      </c>
      <c r="B112" s="35" t="s">
        <v>290</v>
      </c>
      <c r="C112" s="36" t="s">
        <v>290</v>
      </c>
      <c r="D112" s="36" t="s">
        <v>290</v>
      </c>
      <c r="E112" s="36" t="s">
        <v>290</v>
      </c>
      <c r="F112" s="189" t="s">
        <v>290</v>
      </c>
    </row>
    <row r="113" spans="1:6" x14ac:dyDescent="0.25">
      <c r="A113" s="39" t="s">
        <v>207</v>
      </c>
      <c r="B113" s="35" t="s">
        <v>290</v>
      </c>
      <c r="C113" s="36" t="s">
        <v>290</v>
      </c>
      <c r="D113" s="36" t="s">
        <v>290</v>
      </c>
      <c r="E113" s="36" t="s">
        <v>290</v>
      </c>
      <c r="F113" s="189" t="s">
        <v>290</v>
      </c>
    </row>
    <row r="114" spans="1:6" x14ac:dyDescent="0.25">
      <c r="A114" s="39" t="s" vm="4">
        <v>5</v>
      </c>
      <c r="B114" s="35" t="s">
        <v>290</v>
      </c>
      <c r="C114" s="36" t="s">
        <v>290</v>
      </c>
      <c r="D114" s="36" t="s">
        <v>290</v>
      </c>
      <c r="E114" s="36" t="s">
        <v>290</v>
      </c>
      <c r="F114" s="189" t="s">
        <v>290</v>
      </c>
    </row>
    <row r="115" spans="1:6" x14ac:dyDescent="0.25">
      <c r="A115" s="39" t="s" vm="5">
        <v>6</v>
      </c>
      <c r="B115" s="35" t="s">
        <v>290</v>
      </c>
      <c r="C115" s="36" t="s">
        <v>290</v>
      </c>
      <c r="D115" s="36" t="s">
        <v>290</v>
      </c>
      <c r="E115" s="36" t="s">
        <v>290</v>
      </c>
      <c r="F115" s="189" t="s">
        <v>290</v>
      </c>
    </row>
    <row r="116" spans="1:6" x14ac:dyDescent="0.25">
      <c r="A116" s="39" t="s" vm="6">
        <v>7</v>
      </c>
      <c r="B116" s="35" t="s">
        <v>290</v>
      </c>
      <c r="C116" s="36" t="s">
        <v>290</v>
      </c>
      <c r="D116" s="36" t="s">
        <v>290</v>
      </c>
      <c r="E116" s="36" t="s">
        <v>290</v>
      </c>
      <c r="F116" s="189" t="s">
        <v>290</v>
      </c>
    </row>
    <row r="117" spans="1:6" x14ac:dyDescent="0.25">
      <c r="A117" s="39" t="s" vm="7">
        <v>8</v>
      </c>
      <c r="B117" s="35" t="s">
        <v>290</v>
      </c>
      <c r="C117" s="36" t="s">
        <v>290</v>
      </c>
      <c r="D117" s="36" t="s">
        <v>290</v>
      </c>
      <c r="E117" s="36" t="s">
        <v>290</v>
      </c>
      <c r="F117" s="189" t="s">
        <v>290</v>
      </c>
    </row>
    <row r="118" spans="1:6" x14ac:dyDescent="0.25">
      <c r="A118" s="39" t="s">
        <v>213</v>
      </c>
      <c r="B118" s="35" t="s">
        <v>290</v>
      </c>
      <c r="C118" s="36" t="s">
        <v>290</v>
      </c>
      <c r="D118" s="36" t="s">
        <v>290</v>
      </c>
      <c r="E118" s="36" t="s">
        <v>290</v>
      </c>
      <c r="F118" s="189" t="s">
        <v>290</v>
      </c>
    </row>
    <row r="119" spans="1:6" x14ac:dyDescent="0.25">
      <c r="A119" s="39" t="s" vm="8">
        <v>9</v>
      </c>
      <c r="B119" s="35" t="s">
        <v>290</v>
      </c>
      <c r="C119" s="36" t="s">
        <v>290</v>
      </c>
      <c r="D119" s="36" t="s">
        <v>290</v>
      </c>
      <c r="E119" s="36" t="s">
        <v>290</v>
      </c>
      <c r="F119" s="189" t="s">
        <v>290</v>
      </c>
    </row>
    <row r="120" spans="1:6" x14ac:dyDescent="0.25">
      <c r="A120" s="39" t="s" vm="9">
        <v>10</v>
      </c>
      <c r="B120" s="35" t="s">
        <v>290</v>
      </c>
      <c r="C120" s="36" t="s">
        <v>290</v>
      </c>
      <c r="D120" s="36" t="s">
        <v>290</v>
      </c>
      <c r="E120" s="36" t="s">
        <v>290</v>
      </c>
      <c r="F120" s="189" t="s">
        <v>290</v>
      </c>
    </row>
    <row r="121" spans="1:6" x14ac:dyDescent="0.25">
      <c r="A121" s="39" t="s" vm="10">
        <v>11</v>
      </c>
      <c r="B121" s="35" t="s">
        <v>290</v>
      </c>
      <c r="C121" s="36" t="s">
        <v>290</v>
      </c>
      <c r="D121" s="36" t="s">
        <v>290</v>
      </c>
      <c r="E121" s="36" t="s">
        <v>290</v>
      </c>
      <c r="F121" s="189" t="s">
        <v>290</v>
      </c>
    </row>
    <row r="122" spans="1:6" x14ac:dyDescent="0.25">
      <c r="A122" s="39" t="s" vm="11">
        <v>12</v>
      </c>
      <c r="B122" s="35" t="s">
        <v>290</v>
      </c>
      <c r="C122" s="36" t="s">
        <v>290</v>
      </c>
      <c r="D122" s="36" t="s">
        <v>290</v>
      </c>
      <c r="E122" s="36" t="s">
        <v>290</v>
      </c>
      <c r="F122" s="189" t="s">
        <v>290</v>
      </c>
    </row>
    <row r="123" spans="1:6" x14ac:dyDescent="0.25">
      <c r="A123" s="39" t="s" vm="13">
        <v>14</v>
      </c>
      <c r="B123" s="35" t="s">
        <v>290</v>
      </c>
      <c r="C123" s="36" t="s">
        <v>290</v>
      </c>
      <c r="D123" s="36" t="s">
        <v>290</v>
      </c>
      <c r="E123" s="36" t="s">
        <v>290</v>
      </c>
      <c r="F123" s="189" t="s">
        <v>290</v>
      </c>
    </row>
    <row r="124" spans="1:6" x14ac:dyDescent="0.25">
      <c r="A124" s="39" t="s" vm="14">
        <v>15</v>
      </c>
      <c r="B124" s="35" t="s">
        <v>290</v>
      </c>
      <c r="C124" s="36" t="s">
        <v>290</v>
      </c>
      <c r="D124" s="36" t="s">
        <v>290</v>
      </c>
      <c r="E124" s="36" t="s">
        <v>290</v>
      </c>
      <c r="F124" s="189" t="s">
        <v>290</v>
      </c>
    </row>
    <row r="125" spans="1:6" x14ac:dyDescent="0.25">
      <c r="A125" s="39" t="s" vm="17">
        <v>18</v>
      </c>
      <c r="B125" s="35" t="s">
        <v>290</v>
      </c>
      <c r="C125" s="36" t="s">
        <v>290</v>
      </c>
      <c r="D125" s="36" t="s">
        <v>290</v>
      </c>
      <c r="E125" s="36" t="s">
        <v>290</v>
      </c>
      <c r="F125" s="189" t="s">
        <v>290</v>
      </c>
    </row>
    <row r="126" spans="1:6" x14ac:dyDescent="0.25">
      <c r="A126" s="39" t="s">
        <v>214</v>
      </c>
      <c r="B126" s="35" t="s">
        <v>290</v>
      </c>
      <c r="C126" s="36" t="s">
        <v>290</v>
      </c>
      <c r="D126" s="36" t="s">
        <v>290</v>
      </c>
      <c r="E126" s="36" t="s">
        <v>290</v>
      </c>
      <c r="F126" s="189" t="s">
        <v>290</v>
      </c>
    </row>
    <row r="127" spans="1:6" x14ac:dyDescent="0.25">
      <c r="A127" s="39" t="s" vm="19">
        <v>20</v>
      </c>
      <c r="B127" s="35" t="s">
        <v>290</v>
      </c>
      <c r="C127" s="36" t="s">
        <v>290</v>
      </c>
      <c r="D127" s="36" t="s">
        <v>290</v>
      </c>
      <c r="E127" s="36" t="s">
        <v>290</v>
      </c>
      <c r="F127" s="189" t="s">
        <v>290</v>
      </c>
    </row>
    <row r="128" spans="1:6" x14ac:dyDescent="0.25">
      <c r="A128" s="39" t="s" vm="20">
        <v>21</v>
      </c>
      <c r="B128" s="35" t="s">
        <v>290</v>
      </c>
      <c r="C128" s="36" t="s">
        <v>290</v>
      </c>
      <c r="D128" s="36" t="s">
        <v>290</v>
      </c>
      <c r="E128" s="36" t="s">
        <v>290</v>
      </c>
      <c r="F128" s="189" t="s">
        <v>290</v>
      </c>
    </row>
    <row r="129" spans="1:6" s="86" customFormat="1" ht="15.75" thickBot="1" x14ac:dyDescent="0.3">
      <c r="A129" s="76" t="s">
        <v>101</v>
      </c>
      <c r="B129" s="96" t="s">
        <v>290</v>
      </c>
      <c r="C129" s="97" t="s">
        <v>290</v>
      </c>
      <c r="D129" s="97" t="s">
        <v>290</v>
      </c>
      <c r="E129" s="97" t="s">
        <v>290</v>
      </c>
      <c r="F129" s="190" t="s">
        <v>290</v>
      </c>
    </row>
    <row r="130" spans="1:6" ht="15.75" thickTop="1" x14ac:dyDescent="0.25"/>
    <row r="133" spans="1:6" ht="30" customHeight="1" x14ac:dyDescent="0.25">
      <c r="A133" s="297" t="s">
        <v>35</v>
      </c>
      <c r="B133" s="183" t="s">
        <v>114</v>
      </c>
      <c r="C133" s="13" t="s">
        <v>69</v>
      </c>
      <c r="D133" s="18" t="s">
        <v>70</v>
      </c>
      <c r="E133" s="18" t="s">
        <v>215</v>
      </c>
      <c r="F133" s="45" t="s" vm="33">
        <v>68</v>
      </c>
    </row>
    <row r="134" spans="1:6" x14ac:dyDescent="0.25">
      <c r="A134" s="299"/>
      <c r="B134" s="40"/>
      <c r="C134" s="40" t="s">
        <v>96</v>
      </c>
      <c r="D134" s="40" t="s">
        <v>96</v>
      </c>
      <c r="E134" s="40" t="s">
        <v>96</v>
      </c>
      <c r="F134" s="188"/>
    </row>
    <row r="135" spans="1:6" x14ac:dyDescent="0.25">
      <c r="A135" s="39" t="s">
        <v>212</v>
      </c>
      <c r="B135" s="35" t="s">
        <v>290</v>
      </c>
      <c r="C135" s="36" t="s">
        <v>290</v>
      </c>
      <c r="D135" s="36" t="s">
        <v>290</v>
      </c>
      <c r="E135" s="36" t="s">
        <v>290</v>
      </c>
      <c r="F135" s="189" t="s">
        <v>290</v>
      </c>
    </row>
    <row r="136" spans="1:6" x14ac:dyDescent="0.25">
      <c r="A136" s="39" t="s" vm="1">
        <v>2</v>
      </c>
      <c r="B136" s="35" t="s">
        <v>290</v>
      </c>
      <c r="C136" s="36" t="s">
        <v>290</v>
      </c>
      <c r="D136" s="36" t="s">
        <v>290</v>
      </c>
      <c r="E136" s="36" t="s">
        <v>290</v>
      </c>
      <c r="F136" s="189" t="s">
        <v>290</v>
      </c>
    </row>
    <row r="137" spans="1:6" x14ac:dyDescent="0.25">
      <c r="A137" s="39" t="s" vm="2">
        <v>3</v>
      </c>
      <c r="B137" s="35" t="s">
        <v>290</v>
      </c>
      <c r="C137" s="36" t="s">
        <v>290</v>
      </c>
      <c r="D137" s="36" t="s">
        <v>290</v>
      </c>
      <c r="E137" s="36" t="s">
        <v>290</v>
      </c>
      <c r="F137" s="189" t="s">
        <v>290</v>
      </c>
    </row>
    <row r="138" spans="1:6" x14ac:dyDescent="0.25">
      <c r="A138" s="39" t="s">
        <v>282</v>
      </c>
      <c r="B138" s="35" t="s">
        <v>290</v>
      </c>
      <c r="C138" s="36" t="s">
        <v>290</v>
      </c>
      <c r="D138" s="36" t="s">
        <v>290</v>
      </c>
      <c r="E138" s="36" t="s">
        <v>290</v>
      </c>
      <c r="F138" s="189" t="s">
        <v>290</v>
      </c>
    </row>
    <row r="139" spans="1:6" x14ac:dyDescent="0.25">
      <c r="A139" s="39" t="s">
        <v>207</v>
      </c>
      <c r="B139" s="35" t="s">
        <v>290</v>
      </c>
      <c r="C139" s="36" t="s">
        <v>290</v>
      </c>
      <c r="D139" s="36" t="s">
        <v>290</v>
      </c>
      <c r="E139" s="36" t="s">
        <v>290</v>
      </c>
      <c r="F139" s="189" t="s">
        <v>290</v>
      </c>
    </row>
    <row r="140" spans="1:6" x14ac:dyDescent="0.25">
      <c r="A140" s="39" t="s" vm="4">
        <v>5</v>
      </c>
      <c r="B140" s="35" t="s">
        <v>290</v>
      </c>
      <c r="C140" s="36" t="s">
        <v>290</v>
      </c>
      <c r="D140" s="36" t="s">
        <v>290</v>
      </c>
      <c r="E140" s="36" t="s">
        <v>290</v>
      </c>
      <c r="F140" s="189" t="s">
        <v>290</v>
      </c>
    </row>
    <row r="141" spans="1:6" x14ac:dyDescent="0.25">
      <c r="A141" s="39" t="s" vm="5">
        <v>6</v>
      </c>
      <c r="B141" s="35" t="s">
        <v>290</v>
      </c>
      <c r="C141" s="36" t="s">
        <v>290</v>
      </c>
      <c r="D141" s="36" t="s">
        <v>290</v>
      </c>
      <c r="E141" s="36" t="s">
        <v>290</v>
      </c>
      <c r="F141" s="189" t="s">
        <v>290</v>
      </c>
    </row>
    <row r="142" spans="1:6" x14ac:dyDescent="0.25">
      <c r="A142" s="39" t="s" vm="6">
        <v>7</v>
      </c>
      <c r="B142" s="35" t="s">
        <v>290</v>
      </c>
      <c r="C142" s="36" t="s">
        <v>290</v>
      </c>
      <c r="D142" s="36" t="s">
        <v>290</v>
      </c>
      <c r="E142" s="36" t="s">
        <v>290</v>
      </c>
      <c r="F142" s="189" t="s">
        <v>290</v>
      </c>
    </row>
    <row r="143" spans="1:6" x14ac:dyDescent="0.25">
      <c r="A143" s="39" t="s" vm="7">
        <v>8</v>
      </c>
      <c r="B143" s="35" t="s">
        <v>290</v>
      </c>
      <c r="C143" s="36" t="s">
        <v>290</v>
      </c>
      <c r="D143" s="36" t="s">
        <v>290</v>
      </c>
      <c r="E143" s="36" t="s">
        <v>290</v>
      </c>
      <c r="F143" s="189" t="s">
        <v>290</v>
      </c>
    </row>
    <row r="144" spans="1:6" x14ac:dyDescent="0.25">
      <c r="A144" s="39" t="s">
        <v>213</v>
      </c>
      <c r="B144" s="35" t="s">
        <v>290</v>
      </c>
      <c r="C144" s="36" t="s">
        <v>290</v>
      </c>
      <c r="D144" s="36" t="s">
        <v>290</v>
      </c>
      <c r="E144" s="36" t="s">
        <v>290</v>
      </c>
      <c r="F144" s="189" t="s">
        <v>290</v>
      </c>
    </row>
    <row r="145" spans="1:6" x14ac:dyDescent="0.25">
      <c r="A145" s="39" t="s" vm="8">
        <v>9</v>
      </c>
      <c r="B145" s="35" t="s">
        <v>290</v>
      </c>
      <c r="C145" s="36" t="s">
        <v>290</v>
      </c>
      <c r="D145" s="36" t="s">
        <v>290</v>
      </c>
      <c r="E145" s="36" t="s">
        <v>290</v>
      </c>
      <c r="F145" s="189" t="s">
        <v>290</v>
      </c>
    </row>
    <row r="146" spans="1:6" x14ac:dyDescent="0.25">
      <c r="A146" s="39" t="s" vm="9">
        <v>10</v>
      </c>
      <c r="B146" s="35" t="s">
        <v>290</v>
      </c>
      <c r="C146" s="36" t="s">
        <v>290</v>
      </c>
      <c r="D146" s="36" t="s">
        <v>290</v>
      </c>
      <c r="E146" s="36" t="s">
        <v>290</v>
      </c>
      <c r="F146" s="189" t="s">
        <v>290</v>
      </c>
    </row>
    <row r="147" spans="1:6" x14ac:dyDescent="0.25">
      <c r="A147" s="39" t="s" vm="10">
        <v>11</v>
      </c>
      <c r="B147" s="35" t="s">
        <v>290</v>
      </c>
      <c r="C147" s="36" t="s">
        <v>290</v>
      </c>
      <c r="D147" s="36" t="s">
        <v>290</v>
      </c>
      <c r="E147" s="36" t="s">
        <v>290</v>
      </c>
      <c r="F147" s="189" t="s">
        <v>290</v>
      </c>
    </row>
    <row r="148" spans="1:6" x14ac:dyDescent="0.25">
      <c r="A148" s="39" t="s" vm="11">
        <v>12</v>
      </c>
      <c r="B148" s="35" t="s">
        <v>290</v>
      </c>
      <c r="C148" s="36" t="s">
        <v>290</v>
      </c>
      <c r="D148" s="36" t="s">
        <v>290</v>
      </c>
      <c r="E148" s="36" t="s">
        <v>290</v>
      </c>
      <c r="F148" s="189" t="s">
        <v>290</v>
      </c>
    </row>
    <row r="149" spans="1:6" x14ac:dyDescent="0.25">
      <c r="A149" s="39" t="s" vm="13">
        <v>14</v>
      </c>
      <c r="B149" s="35" t="s">
        <v>290</v>
      </c>
      <c r="C149" s="36" t="s">
        <v>290</v>
      </c>
      <c r="D149" s="36" t="s">
        <v>290</v>
      </c>
      <c r="E149" s="36" t="s">
        <v>290</v>
      </c>
      <c r="F149" s="189" t="s">
        <v>290</v>
      </c>
    </row>
    <row r="150" spans="1:6" x14ac:dyDescent="0.25">
      <c r="A150" s="39" t="s" vm="14">
        <v>15</v>
      </c>
      <c r="B150" s="35" t="s">
        <v>290</v>
      </c>
      <c r="C150" s="36" t="s">
        <v>290</v>
      </c>
      <c r="D150" s="36" t="s">
        <v>290</v>
      </c>
      <c r="E150" s="36" t="s">
        <v>290</v>
      </c>
      <c r="F150" s="189" t="s">
        <v>290</v>
      </c>
    </row>
    <row r="151" spans="1:6" x14ac:dyDescent="0.25">
      <c r="A151" s="39" t="s" vm="17">
        <v>18</v>
      </c>
      <c r="B151" s="35" t="s">
        <v>290</v>
      </c>
      <c r="C151" s="36" t="s">
        <v>290</v>
      </c>
      <c r="D151" s="36" t="s">
        <v>290</v>
      </c>
      <c r="E151" s="36" t="s">
        <v>290</v>
      </c>
      <c r="F151" s="189" t="s">
        <v>290</v>
      </c>
    </row>
    <row r="152" spans="1:6" x14ac:dyDescent="0.25">
      <c r="A152" s="39" t="s">
        <v>214</v>
      </c>
      <c r="B152" s="35" t="s">
        <v>290</v>
      </c>
      <c r="C152" s="36" t="s">
        <v>290</v>
      </c>
      <c r="D152" s="36" t="s">
        <v>290</v>
      </c>
      <c r="E152" s="36" t="s">
        <v>290</v>
      </c>
      <c r="F152" s="189" t="s">
        <v>290</v>
      </c>
    </row>
    <row r="153" spans="1:6" x14ac:dyDescent="0.25">
      <c r="A153" s="39" t="s" vm="19">
        <v>20</v>
      </c>
      <c r="B153" s="35" t="s">
        <v>290</v>
      </c>
      <c r="C153" s="36" t="s">
        <v>290</v>
      </c>
      <c r="D153" s="36" t="s">
        <v>290</v>
      </c>
      <c r="E153" s="36" t="s">
        <v>290</v>
      </c>
      <c r="F153" s="189" t="s">
        <v>290</v>
      </c>
    </row>
    <row r="154" spans="1:6" x14ac:dyDescent="0.25">
      <c r="A154" s="39" t="s" vm="20">
        <v>21</v>
      </c>
      <c r="B154" s="35" t="s">
        <v>290</v>
      </c>
      <c r="C154" s="36" t="s">
        <v>290</v>
      </c>
      <c r="D154" s="36" t="s">
        <v>290</v>
      </c>
      <c r="E154" s="36" t="s">
        <v>290</v>
      </c>
      <c r="F154" s="189" t="s">
        <v>290</v>
      </c>
    </row>
    <row r="155" spans="1:6" s="86" customFormat="1" ht="15.75" thickBot="1" x14ac:dyDescent="0.3">
      <c r="A155" s="76" t="s">
        <v>101</v>
      </c>
      <c r="B155" s="96" t="s">
        <v>290</v>
      </c>
      <c r="C155" s="97" t="s">
        <v>290</v>
      </c>
      <c r="D155" s="97" t="s">
        <v>290</v>
      </c>
      <c r="E155" s="97" t="s">
        <v>290</v>
      </c>
      <c r="F155" s="190" t="s">
        <v>290</v>
      </c>
    </row>
    <row r="156" spans="1:6" ht="15.75" thickTop="1" x14ac:dyDescent="0.25"/>
    <row r="159" spans="1:6" ht="30" customHeight="1" x14ac:dyDescent="0.25">
      <c r="A159" s="297" t="s">
        <v>36</v>
      </c>
      <c r="B159" s="183" t="s">
        <v>114</v>
      </c>
      <c r="C159" s="13" t="s">
        <v>69</v>
      </c>
      <c r="D159" s="18" t="s">
        <v>70</v>
      </c>
      <c r="E159" s="18" t="s">
        <v>215</v>
      </c>
      <c r="F159" s="45" t="s" vm="33">
        <v>68</v>
      </c>
    </row>
    <row r="160" spans="1:6" x14ac:dyDescent="0.25">
      <c r="A160" s="299"/>
      <c r="B160" s="40"/>
      <c r="C160" s="40" t="s">
        <v>96</v>
      </c>
      <c r="D160" s="40" t="s">
        <v>96</v>
      </c>
      <c r="E160" s="40" t="s">
        <v>96</v>
      </c>
      <c r="F160" s="188"/>
    </row>
    <row r="161" spans="1:6" x14ac:dyDescent="0.25">
      <c r="A161" s="39" t="s">
        <v>212</v>
      </c>
      <c r="B161" s="35" t="s">
        <v>290</v>
      </c>
      <c r="C161" s="36" t="s">
        <v>290</v>
      </c>
      <c r="D161" s="36" t="s">
        <v>290</v>
      </c>
      <c r="E161" s="36" t="s">
        <v>290</v>
      </c>
      <c r="F161" s="189" t="s">
        <v>290</v>
      </c>
    </row>
    <row r="162" spans="1:6" x14ac:dyDescent="0.25">
      <c r="A162" s="39" t="s" vm="1">
        <v>2</v>
      </c>
      <c r="B162" s="35" t="s">
        <v>290</v>
      </c>
      <c r="C162" s="36" t="s">
        <v>290</v>
      </c>
      <c r="D162" s="36" t="s">
        <v>290</v>
      </c>
      <c r="E162" s="36" t="s">
        <v>290</v>
      </c>
      <c r="F162" s="189" t="s">
        <v>290</v>
      </c>
    </row>
    <row r="163" spans="1:6" x14ac:dyDescent="0.25">
      <c r="A163" s="39" t="s" vm="2">
        <v>3</v>
      </c>
      <c r="B163" s="35" t="s">
        <v>290</v>
      </c>
      <c r="C163" s="36" t="s">
        <v>290</v>
      </c>
      <c r="D163" s="36" t="s">
        <v>290</v>
      </c>
      <c r="E163" s="36" t="s">
        <v>290</v>
      </c>
      <c r="F163" s="189" t="s">
        <v>290</v>
      </c>
    </row>
    <row r="164" spans="1:6" x14ac:dyDescent="0.25">
      <c r="A164" s="39" t="s">
        <v>282</v>
      </c>
      <c r="B164" s="35" t="s">
        <v>290</v>
      </c>
      <c r="C164" s="36" t="s">
        <v>290</v>
      </c>
      <c r="D164" s="36" t="s">
        <v>290</v>
      </c>
      <c r="E164" s="36" t="s">
        <v>290</v>
      </c>
      <c r="F164" s="189" t="s">
        <v>290</v>
      </c>
    </row>
    <row r="165" spans="1:6" x14ac:dyDescent="0.25">
      <c r="A165" s="39" t="s">
        <v>207</v>
      </c>
      <c r="B165" s="35" t="s">
        <v>290</v>
      </c>
      <c r="C165" s="36" t="s">
        <v>290</v>
      </c>
      <c r="D165" s="36" t="s">
        <v>290</v>
      </c>
      <c r="E165" s="36" t="s">
        <v>290</v>
      </c>
      <c r="F165" s="189" t="s">
        <v>290</v>
      </c>
    </row>
    <row r="166" spans="1:6" x14ac:dyDescent="0.25">
      <c r="A166" s="39" t="s" vm="4">
        <v>5</v>
      </c>
      <c r="B166" s="35" t="s">
        <v>290</v>
      </c>
      <c r="C166" s="36" t="s">
        <v>290</v>
      </c>
      <c r="D166" s="36" t="s">
        <v>290</v>
      </c>
      <c r="E166" s="36" t="s">
        <v>290</v>
      </c>
      <c r="F166" s="189" t="s">
        <v>290</v>
      </c>
    </row>
    <row r="167" spans="1:6" x14ac:dyDescent="0.25">
      <c r="A167" s="39" t="s" vm="5">
        <v>6</v>
      </c>
      <c r="B167" s="35" t="s">
        <v>290</v>
      </c>
      <c r="C167" s="36" t="s">
        <v>290</v>
      </c>
      <c r="D167" s="36" t="s">
        <v>290</v>
      </c>
      <c r="E167" s="36" t="s">
        <v>290</v>
      </c>
      <c r="F167" s="189" t="s">
        <v>290</v>
      </c>
    </row>
    <row r="168" spans="1:6" x14ac:dyDescent="0.25">
      <c r="A168" s="39" t="s" vm="6">
        <v>7</v>
      </c>
      <c r="B168" s="35" t="s">
        <v>290</v>
      </c>
      <c r="C168" s="36" t="s">
        <v>290</v>
      </c>
      <c r="D168" s="36" t="s">
        <v>290</v>
      </c>
      <c r="E168" s="36" t="s">
        <v>290</v>
      </c>
      <c r="F168" s="189" t="s">
        <v>290</v>
      </c>
    </row>
    <row r="169" spans="1:6" x14ac:dyDescent="0.25">
      <c r="A169" s="39" t="s" vm="7">
        <v>8</v>
      </c>
      <c r="B169" s="35" t="s">
        <v>290</v>
      </c>
      <c r="C169" s="36" t="s">
        <v>290</v>
      </c>
      <c r="D169" s="36" t="s">
        <v>290</v>
      </c>
      <c r="E169" s="36" t="s">
        <v>290</v>
      </c>
      <c r="F169" s="189" t="s">
        <v>290</v>
      </c>
    </row>
    <row r="170" spans="1:6" x14ac:dyDescent="0.25">
      <c r="A170" s="39" t="s">
        <v>213</v>
      </c>
      <c r="B170" s="35" t="s">
        <v>290</v>
      </c>
      <c r="C170" s="36" t="s">
        <v>290</v>
      </c>
      <c r="D170" s="36" t="s">
        <v>290</v>
      </c>
      <c r="E170" s="36" t="s">
        <v>290</v>
      </c>
      <c r="F170" s="189" t="s">
        <v>290</v>
      </c>
    </row>
    <row r="171" spans="1:6" x14ac:dyDescent="0.25">
      <c r="A171" s="39" t="s" vm="8">
        <v>9</v>
      </c>
      <c r="B171" s="35" t="s">
        <v>290</v>
      </c>
      <c r="C171" s="36" t="s">
        <v>290</v>
      </c>
      <c r="D171" s="36" t="s">
        <v>290</v>
      </c>
      <c r="E171" s="36" t="s">
        <v>290</v>
      </c>
      <c r="F171" s="189" t="s">
        <v>290</v>
      </c>
    </row>
    <row r="172" spans="1:6" x14ac:dyDescent="0.25">
      <c r="A172" s="39" t="s" vm="9">
        <v>10</v>
      </c>
      <c r="B172" s="35" t="s">
        <v>290</v>
      </c>
      <c r="C172" s="36" t="s">
        <v>290</v>
      </c>
      <c r="D172" s="36" t="s">
        <v>290</v>
      </c>
      <c r="E172" s="36" t="s">
        <v>290</v>
      </c>
      <c r="F172" s="189" t="s">
        <v>290</v>
      </c>
    </row>
    <row r="173" spans="1:6" x14ac:dyDescent="0.25">
      <c r="A173" s="39" t="s" vm="10">
        <v>11</v>
      </c>
      <c r="B173" s="35" t="s">
        <v>290</v>
      </c>
      <c r="C173" s="36" t="s">
        <v>290</v>
      </c>
      <c r="D173" s="36" t="s">
        <v>290</v>
      </c>
      <c r="E173" s="36" t="s">
        <v>290</v>
      </c>
      <c r="F173" s="189" t="s">
        <v>290</v>
      </c>
    </row>
    <row r="174" spans="1:6" x14ac:dyDescent="0.25">
      <c r="A174" s="39" t="s" vm="11">
        <v>12</v>
      </c>
      <c r="B174" s="35" t="s">
        <v>290</v>
      </c>
      <c r="C174" s="36" t="s">
        <v>290</v>
      </c>
      <c r="D174" s="36" t="s">
        <v>290</v>
      </c>
      <c r="E174" s="36" t="s">
        <v>290</v>
      </c>
      <c r="F174" s="189" t="s">
        <v>290</v>
      </c>
    </row>
    <row r="175" spans="1:6" x14ac:dyDescent="0.25">
      <c r="A175" s="39" t="s" vm="13">
        <v>14</v>
      </c>
      <c r="B175" s="35" t="s">
        <v>290</v>
      </c>
      <c r="C175" s="36" t="s">
        <v>290</v>
      </c>
      <c r="D175" s="36" t="s">
        <v>290</v>
      </c>
      <c r="E175" s="36" t="s">
        <v>290</v>
      </c>
      <c r="F175" s="189" t="s">
        <v>290</v>
      </c>
    </row>
    <row r="176" spans="1:6" x14ac:dyDescent="0.25">
      <c r="A176" s="39" t="s" vm="14">
        <v>15</v>
      </c>
      <c r="B176" s="35" t="s">
        <v>290</v>
      </c>
      <c r="C176" s="36" t="s">
        <v>290</v>
      </c>
      <c r="D176" s="36" t="s">
        <v>290</v>
      </c>
      <c r="E176" s="36" t="s">
        <v>290</v>
      </c>
      <c r="F176" s="189" t="s">
        <v>290</v>
      </c>
    </row>
    <row r="177" spans="1:6" x14ac:dyDescent="0.25">
      <c r="A177" s="39" t="s" vm="17">
        <v>18</v>
      </c>
      <c r="B177" s="35" t="s">
        <v>290</v>
      </c>
      <c r="C177" s="36" t="s">
        <v>290</v>
      </c>
      <c r="D177" s="36" t="s">
        <v>290</v>
      </c>
      <c r="E177" s="36" t="s">
        <v>290</v>
      </c>
      <c r="F177" s="189" t="s">
        <v>290</v>
      </c>
    </row>
    <row r="178" spans="1:6" x14ac:dyDescent="0.25">
      <c r="A178" s="39" t="s">
        <v>214</v>
      </c>
      <c r="B178" s="35" t="s">
        <v>290</v>
      </c>
      <c r="C178" s="36" t="s">
        <v>290</v>
      </c>
      <c r="D178" s="36" t="s">
        <v>290</v>
      </c>
      <c r="E178" s="36" t="s">
        <v>290</v>
      </c>
      <c r="F178" s="189" t="s">
        <v>290</v>
      </c>
    </row>
    <row r="179" spans="1:6" x14ac:dyDescent="0.25">
      <c r="A179" s="39" t="s" vm="19">
        <v>20</v>
      </c>
      <c r="B179" s="35" t="s">
        <v>290</v>
      </c>
      <c r="C179" s="36" t="s">
        <v>290</v>
      </c>
      <c r="D179" s="36" t="s">
        <v>290</v>
      </c>
      <c r="E179" s="36" t="s">
        <v>290</v>
      </c>
      <c r="F179" s="189" t="s">
        <v>290</v>
      </c>
    </row>
    <row r="180" spans="1:6" x14ac:dyDescent="0.25">
      <c r="A180" s="39" t="s" vm="20">
        <v>21</v>
      </c>
      <c r="B180" s="35" t="s">
        <v>290</v>
      </c>
      <c r="C180" s="36" t="s">
        <v>290</v>
      </c>
      <c r="D180" s="36" t="s">
        <v>290</v>
      </c>
      <c r="E180" s="36" t="s">
        <v>290</v>
      </c>
      <c r="F180" s="189" t="s">
        <v>290</v>
      </c>
    </row>
    <row r="181" spans="1:6" s="86" customFormat="1" ht="15.75" thickBot="1" x14ac:dyDescent="0.3">
      <c r="A181" s="76" t="s">
        <v>101</v>
      </c>
      <c r="B181" s="96" t="s">
        <v>290</v>
      </c>
      <c r="C181" s="97" t="s">
        <v>290</v>
      </c>
      <c r="D181" s="97" t="s">
        <v>290</v>
      </c>
      <c r="E181" s="97" t="s">
        <v>290</v>
      </c>
      <c r="F181" s="190" t="s">
        <v>290</v>
      </c>
    </row>
    <row r="182" spans="1:6" ht="15.75" thickTop="1" x14ac:dyDescent="0.25"/>
  </sheetData>
  <mergeCells count="8">
    <mergeCell ref="A81:A82"/>
    <mergeCell ref="A159:A160"/>
    <mergeCell ref="A107:A108"/>
    <mergeCell ref="A133:A134"/>
    <mergeCell ref="I4:J4"/>
    <mergeCell ref="A55:A56"/>
    <mergeCell ref="A29:A30"/>
    <mergeCell ref="A3:A4"/>
  </mergeCells>
  <pageMargins left="0.7" right="0.7" top="0.75" bottom="0.75" header="0.3" footer="0.3"/>
  <pageSetup paperSize="9" orientation="portrait" r:id="rId1"/>
  <headerFooter>
    <oddHeader>&amp;C&amp;B&amp;"Arial"&amp;12&amp;Kff0000​‌OFFICIAL:Sensitive‌​</oddHead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theme="9" tint="-0.249977111117893"/>
    <pageSetUpPr autoPageBreaks="0"/>
  </sheetPr>
  <dimension ref="A1:N182"/>
  <sheetViews>
    <sheetView showGridLines="0" zoomScaleNormal="100" workbookViewId="0"/>
  </sheetViews>
  <sheetFormatPr defaultRowHeight="15" x14ac:dyDescent="0.25"/>
  <cols>
    <col min="1" max="1" width="29.7109375" style="39" bestFit="1" customWidth="1"/>
    <col min="2" max="2" width="29.7109375" style="39" customWidth="1"/>
    <col min="3" max="5" width="20" style="39" customWidth="1"/>
    <col min="6" max="6" width="19.7109375" style="44" bestFit="1" customWidth="1"/>
  </cols>
  <sheetData>
    <row r="1" spans="1:14" ht="23.25" x14ac:dyDescent="0.35">
      <c r="A1" s="107" t="s">
        <v>235</v>
      </c>
      <c r="B1" s="38"/>
    </row>
    <row r="2" spans="1:14" s="51" customFormat="1" ht="23.25" x14ac:dyDescent="0.35">
      <c r="A2" s="52"/>
      <c r="B2" s="52"/>
      <c r="C2" s="52"/>
      <c r="D2" s="52"/>
      <c r="E2" s="52"/>
      <c r="F2" s="52"/>
    </row>
    <row r="3" spans="1:14" ht="30" customHeight="1" x14ac:dyDescent="0.25">
      <c r="A3" s="297" t="s">
        <v>30</v>
      </c>
      <c r="B3" s="241" t="s">
        <v>114</v>
      </c>
      <c r="C3" s="13" t="s">
        <v>69</v>
      </c>
      <c r="D3" s="18" t="s">
        <v>70</v>
      </c>
      <c r="E3" s="18" t="s">
        <v>215</v>
      </c>
      <c r="F3" s="45" t="s" vm="33">
        <v>68</v>
      </c>
    </row>
    <row r="4" spans="1:14" x14ac:dyDescent="0.25">
      <c r="A4" s="299"/>
      <c r="B4" s="40"/>
      <c r="C4" s="40" t="s">
        <v>96</v>
      </c>
      <c r="D4" s="40" t="s">
        <v>96</v>
      </c>
      <c r="E4" s="40" t="s">
        <v>96</v>
      </c>
      <c r="F4" s="244"/>
      <c r="G4" s="243"/>
      <c r="H4" s="243"/>
      <c r="I4" s="300"/>
      <c r="J4" s="300"/>
      <c r="K4" s="243"/>
      <c r="L4" s="243"/>
      <c r="M4" s="243"/>
      <c r="N4" s="243"/>
    </row>
    <row r="5" spans="1:14" x14ac:dyDescent="0.25">
      <c r="A5" s="39" t="s">
        <v>212</v>
      </c>
      <c r="B5" s="35" t="s">
        <v>208</v>
      </c>
      <c r="C5" s="36" t="s">
        <v>208</v>
      </c>
      <c r="D5" s="36" t="s">
        <v>208</v>
      </c>
      <c r="E5" s="36" t="s">
        <v>208</v>
      </c>
      <c r="F5" s="189" t="s">
        <v>208</v>
      </c>
      <c r="G5" s="243"/>
      <c r="H5" s="243"/>
      <c r="I5" s="243"/>
      <c r="J5" s="243"/>
      <c r="K5" s="243"/>
      <c r="L5" s="243"/>
      <c r="M5" s="243"/>
      <c r="N5" s="6"/>
    </row>
    <row r="6" spans="1:14" x14ac:dyDescent="0.25">
      <c r="A6" s="39" t="s" vm="1">
        <v>2</v>
      </c>
      <c r="B6" s="35" t="s">
        <v>290</v>
      </c>
      <c r="C6" s="36" t="s">
        <v>290</v>
      </c>
      <c r="D6" s="36" t="s">
        <v>290</v>
      </c>
      <c r="E6" s="36" t="s">
        <v>290</v>
      </c>
      <c r="F6" s="189" t="s">
        <v>290</v>
      </c>
    </row>
    <row r="7" spans="1:14" x14ac:dyDescent="0.25">
      <c r="A7" s="39" t="s" vm="2">
        <v>3</v>
      </c>
      <c r="B7" s="35">
        <v>0</v>
      </c>
      <c r="C7" s="36">
        <v>0</v>
      </c>
      <c r="D7" s="36">
        <v>0</v>
      </c>
      <c r="E7" s="36">
        <v>0</v>
      </c>
      <c r="F7" s="189" t="s">
        <v>199</v>
      </c>
    </row>
    <row r="8" spans="1:14" x14ac:dyDescent="0.25">
      <c r="A8" s="39" t="s">
        <v>282</v>
      </c>
      <c r="B8" s="35">
        <v>0</v>
      </c>
      <c r="C8" s="36">
        <v>0</v>
      </c>
      <c r="D8" s="36">
        <v>0</v>
      </c>
      <c r="E8" s="36">
        <v>0</v>
      </c>
      <c r="F8" s="189" t="s">
        <v>199</v>
      </c>
    </row>
    <row r="9" spans="1:14" x14ac:dyDescent="0.25">
      <c r="A9" s="39" t="s">
        <v>207</v>
      </c>
      <c r="B9" s="35" t="s">
        <v>290</v>
      </c>
      <c r="C9" s="36" t="s">
        <v>290</v>
      </c>
      <c r="D9" s="36" t="s">
        <v>290</v>
      </c>
      <c r="E9" s="36" t="s">
        <v>290</v>
      </c>
      <c r="F9" s="189" t="s">
        <v>290</v>
      </c>
    </row>
    <row r="10" spans="1:14" x14ac:dyDescent="0.25">
      <c r="A10" s="39" t="s" vm="4">
        <v>5</v>
      </c>
      <c r="B10" s="258">
        <v>3</v>
      </c>
      <c r="C10" s="274">
        <v>1</v>
      </c>
      <c r="D10" s="274">
        <v>0</v>
      </c>
      <c r="E10" s="274">
        <v>0</v>
      </c>
      <c r="F10" s="281">
        <v>0.75</v>
      </c>
    </row>
    <row r="11" spans="1:14" x14ac:dyDescent="0.25">
      <c r="A11" s="39" t="s" vm="5">
        <v>6</v>
      </c>
      <c r="B11" s="258" t="s">
        <v>290</v>
      </c>
      <c r="C11" s="274" t="s">
        <v>290</v>
      </c>
      <c r="D11" s="274" t="s">
        <v>290</v>
      </c>
      <c r="E11" s="274" t="s">
        <v>290</v>
      </c>
      <c r="F11" s="281" t="s">
        <v>290</v>
      </c>
    </row>
    <row r="12" spans="1:14" x14ac:dyDescent="0.25">
      <c r="A12" s="39" t="s" vm="6">
        <v>7</v>
      </c>
      <c r="B12" s="258" t="s">
        <v>208</v>
      </c>
      <c r="C12" s="274" t="s">
        <v>208</v>
      </c>
      <c r="D12" s="274" t="s">
        <v>208</v>
      </c>
      <c r="E12" s="274" t="s">
        <v>208</v>
      </c>
      <c r="F12" s="281" t="s">
        <v>208</v>
      </c>
    </row>
    <row r="13" spans="1:14" x14ac:dyDescent="0.25">
      <c r="A13" s="39" t="s" vm="7">
        <v>8</v>
      </c>
      <c r="B13" s="258" t="s">
        <v>290</v>
      </c>
      <c r="C13" s="274" t="s">
        <v>290</v>
      </c>
      <c r="D13" s="274" t="s">
        <v>290</v>
      </c>
      <c r="E13" s="274" t="s">
        <v>290</v>
      </c>
      <c r="F13" s="281" t="s">
        <v>290</v>
      </c>
    </row>
    <row r="14" spans="1:14" x14ac:dyDescent="0.25">
      <c r="A14" s="39" t="s">
        <v>213</v>
      </c>
      <c r="B14" s="258" t="s">
        <v>208</v>
      </c>
      <c r="C14" s="274" t="s">
        <v>208</v>
      </c>
      <c r="D14" s="274" t="s">
        <v>208</v>
      </c>
      <c r="E14" s="274" t="s">
        <v>208</v>
      </c>
      <c r="F14" s="281" t="s">
        <v>208</v>
      </c>
    </row>
    <row r="15" spans="1:14" x14ac:dyDescent="0.25">
      <c r="A15" s="39" t="s" vm="8">
        <v>9</v>
      </c>
      <c r="B15" s="258" t="s">
        <v>208</v>
      </c>
      <c r="C15" s="274" t="s">
        <v>208</v>
      </c>
      <c r="D15" s="274" t="s">
        <v>208</v>
      </c>
      <c r="E15" s="274" t="s">
        <v>208</v>
      </c>
      <c r="F15" s="281" t="s">
        <v>208</v>
      </c>
    </row>
    <row r="16" spans="1:14" x14ac:dyDescent="0.25">
      <c r="A16" s="39" t="s" vm="9">
        <v>10</v>
      </c>
      <c r="B16" s="258" t="s">
        <v>208</v>
      </c>
      <c r="C16" s="274" t="s">
        <v>208</v>
      </c>
      <c r="D16" s="274" t="s">
        <v>208</v>
      </c>
      <c r="E16" s="274" t="s">
        <v>208</v>
      </c>
      <c r="F16" s="281" t="s">
        <v>208</v>
      </c>
    </row>
    <row r="17" spans="1:6" x14ac:dyDescent="0.25">
      <c r="A17" s="39" t="s" vm="10">
        <v>11</v>
      </c>
      <c r="B17" s="258" t="s">
        <v>290</v>
      </c>
      <c r="C17" s="274" t="s">
        <v>290</v>
      </c>
      <c r="D17" s="274" t="s">
        <v>290</v>
      </c>
      <c r="E17" s="274" t="s">
        <v>290</v>
      </c>
      <c r="F17" s="281" t="s">
        <v>290</v>
      </c>
    </row>
    <row r="18" spans="1:6" x14ac:dyDescent="0.25">
      <c r="A18" s="39" t="s" vm="11">
        <v>12</v>
      </c>
      <c r="B18" s="258" t="s">
        <v>208</v>
      </c>
      <c r="C18" s="274" t="s">
        <v>208</v>
      </c>
      <c r="D18" s="274" t="s">
        <v>208</v>
      </c>
      <c r="E18" s="274" t="s">
        <v>208</v>
      </c>
      <c r="F18" s="281" t="s">
        <v>208</v>
      </c>
    </row>
    <row r="19" spans="1:6" x14ac:dyDescent="0.25">
      <c r="A19" s="39" t="s" vm="13">
        <v>14</v>
      </c>
      <c r="B19" s="258" t="s">
        <v>290</v>
      </c>
      <c r="C19" s="274" t="s">
        <v>290</v>
      </c>
      <c r="D19" s="274" t="s">
        <v>290</v>
      </c>
      <c r="E19" s="274" t="s">
        <v>290</v>
      </c>
      <c r="F19" s="281" t="s">
        <v>290</v>
      </c>
    </row>
    <row r="20" spans="1:6" x14ac:dyDescent="0.25">
      <c r="A20" s="39" t="s" vm="14">
        <v>15</v>
      </c>
      <c r="B20" s="258" t="s">
        <v>290</v>
      </c>
      <c r="C20" s="274" t="s">
        <v>290</v>
      </c>
      <c r="D20" s="274" t="s">
        <v>290</v>
      </c>
      <c r="E20" s="274" t="s">
        <v>290</v>
      </c>
      <c r="F20" s="281" t="s">
        <v>290</v>
      </c>
    </row>
    <row r="21" spans="1:6" x14ac:dyDescent="0.25">
      <c r="A21" s="39" t="s" vm="17">
        <v>18</v>
      </c>
      <c r="B21" s="258" t="s">
        <v>290</v>
      </c>
      <c r="C21" s="274" t="s">
        <v>290</v>
      </c>
      <c r="D21" s="274" t="s">
        <v>290</v>
      </c>
      <c r="E21" s="274" t="s">
        <v>290</v>
      </c>
      <c r="F21" s="281" t="s">
        <v>290</v>
      </c>
    </row>
    <row r="22" spans="1:6" x14ac:dyDescent="0.25">
      <c r="A22" s="39" t="s">
        <v>214</v>
      </c>
      <c r="B22" s="258" t="s">
        <v>208</v>
      </c>
      <c r="C22" s="274" t="s">
        <v>208</v>
      </c>
      <c r="D22" s="274" t="s">
        <v>208</v>
      </c>
      <c r="E22" s="274" t="s">
        <v>208</v>
      </c>
      <c r="F22" s="281" t="s">
        <v>208</v>
      </c>
    </row>
    <row r="23" spans="1:6" x14ac:dyDescent="0.25">
      <c r="A23" s="39" t="s" vm="19">
        <v>20</v>
      </c>
      <c r="B23" s="258" t="s">
        <v>208</v>
      </c>
      <c r="C23" s="274" t="s">
        <v>208</v>
      </c>
      <c r="D23" s="274" t="s">
        <v>208</v>
      </c>
      <c r="E23" s="274" t="s">
        <v>208</v>
      </c>
      <c r="F23" s="281" t="s">
        <v>208</v>
      </c>
    </row>
    <row r="24" spans="1:6" x14ac:dyDescent="0.25">
      <c r="A24" s="39" t="s" vm="20">
        <v>21</v>
      </c>
      <c r="B24" s="258">
        <v>0</v>
      </c>
      <c r="C24" s="274">
        <v>0</v>
      </c>
      <c r="D24" s="274">
        <v>0</v>
      </c>
      <c r="E24" s="274">
        <v>0</v>
      </c>
      <c r="F24" s="281" t="s">
        <v>199</v>
      </c>
    </row>
    <row r="25" spans="1:6" s="86" customFormat="1" ht="15.75" thickBot="1" x14ac:dyDescent="0.3">
      <c r="A25" s="76" t="s">
        <v>101</v>
      </c>
      <c r="B25" s="96">
        <v>4</v>
      </c>
      <c r="C25" s="97">
        <v>1</v>
      </c>
      <c r="D25" s="97">
        <v>0</v>
      </c>
      <c r="E25" s="97">
        <v>0</v>
      </c>
      <c r="F25" s="190">
        <v>0.75</v>
      </c>
    </row>
    <row r="26" spans="1:6" ht="15.75" thickTop="1" x14ac:dyDescent="0.25"/>
    <row r="29" spans="1:6" ht="30" customHeight="1" x14ac:dyDescent="0.25">
      <c r="A29" s="297" t="s">
        <v>31</v>
      </c>
      <c r="B29" s="241" t="s">
        <v>114</v>
      </c>
      <c r="C29" s="13" t="s">
        <v>69</v>
      </c>
      <c r="D29" s="18" t="s">
        <v>70</v>
      </c>
      <c r="E29" s="18" t="s">
        <v>215</v>
      </c>
      <c r="F29" s="45" t="s" vm="33">
        <v>68</v>
      </c>
    </row>
    <row r="30" spans="1:6" x14ac:dyDescent="0.25">
      <c r="A30" s="299"/>
      <c r="B30" s="40"/>
      <c r="C30" s="40" t="s">
        <v>96</v>
      </c>
      <c r="D30" s="40" t="s">
        <v>96</v>
      </c>
      <c r="E30" s="40" t="s">
        <v>96</v>
      </c>
      <c r="F30" s="244"/>
    </row>
    <row r="31" spans="1:6" x14ac:dyDescent="0.25">
      <c r="A31" s="39" t="s">
        <v>212</v>
      </c>
      <c r="B31" s="35" t="s">
        <v>208</v>
      </c>
      <c r="C31" s="36" t="s">
        <v>208</v>
      </c>
      <c r="D31" s="36" t="s">
        <v>208</v>
      </c>
      <c r="E31" s="36" t="s">
        <v>208</v>
      </c>
      <c r="F31" s="189" t="s">
        <v>208</v>
      </c>
    </row>
    <row r="32" spans="1:6" x14ac:dyDescent="0.25">
      <c r="A32" s="39" t="s" vm="1">
        <v>2</v>
      </c>
      <c r="B32" s="35" t="s">
        <v>290</v>
      </c>
      <c r="C32" s="36" t="s">
        <v>290</v>
      </c>
      <c r="D32" s="36" t="s">
        <v>290</v>
      </c>
      <c r="E32" s="36" t="s">
        <v>290</v>
      </c>
      <c r="F32" s="189" t="s">
        <v>290</v>
      </c>
    </row>
    <row r="33" spans="1:6" x14ac:dyDescent="0.25">
      <c r="A33" s="39" t="s" vm="2">
        <v>3</v>
      </c>
      <c r="B33" s="35" t="s">
        <v>208</v>
      </c>
      <c r="C33" s="36" t="s">
        <v>208</v>
      </c>
      <c r="D33" s="36" t="s">
        <v>208</v>
      </c>
      <c r="E33" s="36" t="s">
        <v>208</v>
      </c>
      <c r="F33" s="189" t="s">
        <v>208</v>
      </c>
    </row>
    <row r="34" spans="1:6" x14ac:dyDescent="0.25">
      <c r="A34" s="39" t="s">
        <v>282</v>
      </c>
      <c r="B34" s="35" t="s">
        <v>208</v>
      </c>
      <c r="C34" s="36" t="s">
        <v>208</v>
      </c>
      <c r="D34" s="36" t="s">
        <v>208</v>
      </c>
      <c r="E34" s="36" t="s">
        <v>208</v>
      </c>
      <c r="F34" s="189" t="s">
        <v>208</v>
      </c>
    </row>
    <row r="35" spans="1:6" x14ac:dyDescent="0.25">
      <c r="A35" s="39" t="s">
        <v>207</v>
      </c>
      <c r="B35" s="258" t="s">
        <v>290</v>
      </c>
      <c r="C35" s="274" t="s">
        <v>290</v>
      </c>
      <c r="D35" s="274" t="s">
        <v>290</v>
      </c>
      <c r="E35" s="274" t="s">
        <v>290</v>
      </c>
      <c r="F35" s="281" t="s">
        <v>290</v>
      </c>
    </row>
    <row r="36" spans="1:6" x14ac:dyDescent="0.25">
      <c r="A36" s="39" t="s" vm="4">
        <v>5</v>
      </c>
      <c r="B36" s="258" t="s">
        <v>208</v>
      </c>
      <c r="C36" s="274" t="s">
        <v>208</v>
      </c>
      <c r="D36" s="274" t="s">
        <v>208</v>
      </c>
      <c r="E36" s="274" t="s">
        <v>208</v>
      </c>
      <c r="F36" s="281" t="s">
        <v>208</v>
      </c>
    </row>
    <row r="37" spans="1:6" x14ac:dyDescent="0.25">
      <c r="A37" s="39" t="s" vm="5">
        <v>6</v>
      </c>
      <c r="B37" s="258" t="s">
        <v>290</v>
      </c>
      <c r="C37" s="274" t="s">
        <v>290</v>
      </c>
      <c r="D37" s="274" t="s">
        <v>290</v>
      </c>
      <c r="E37" s="274" t="s">
        <v>290</v>
      </c>
      <c r="F37" s="281" t="s">
        <v>290</v>
      </c>
    </row>
    <row r="38" spans="1:6" x14ac:dyDescent="0.25">
      <c r="A38" s="39" t="s" vm="6">
        <v>7</v>
      </c>
      <c r="B38" s="258" t="s">
        <v>208</v>
      </c>
      <c r="C38" s="274" t="s">
        <v>208</v>
      </c>
      <c r="D38" s="274" t="s">
        <v>208</v>
      </c>
      <c r="E38" s="274" t="s">
        <v>208</v>
      </c>
      <c r="F38" s="281" t="s">
        <v>208</v>
      </c>
    </row>
    <row r="39" spans="1:6" x14ac:dyDescent="0.25">
      <c r="A39" s="39" t="s" vm="7">
        <v>8</v>
      </c>
      <c r="B39" s="258" t="s">
        <v>208</v>
      </c>
      <c r="C39" s="274" t="s">
        <v>208</v>
      </c>
      <c r="D39" s="274" t="s">
        <v>208</v>
      </c>
      <c r="E39" s="274" t="s">
        <v>208</v>
      </c>
      <c r="F39" s="281" t="s">
        <v>208</v>
      </c>
    </row>
    <row r="40" spans="1:6" x14ac:dyDescent="0.25">
      <c r="A40" s="39" t="s">
        <v>213</v>
      </c>
      <c r="B40" s="258" t="s">
        <v>208</v>
      </c>
      <c r="C40" s="274" t="s">
        <v>208</v>
      </c>
      <c r="D40" s="274" t="s">
        <v>208</v>
      </c>
      <c r="E40" s="274" t="s">
        <v>208</v>
      </c>
      <c r="F40" s="281" t="s">
        <v>208</v>
      </c>
    </row>
    <row r="41" spans="1:6" x14ac:dyDescent="0.25">
      <c r="A41" s="39" t="s" vm="8">
        <v>9</v>
      </c>
      <c r="B41" s="258" t="s">
        <v>208</v>
      </c>
      <c r="C41" s="274" t="s">
        <v>208</v>
      </c>
      <c r="D41" s="274" t="s">
        <v>208</v>
      </c>
      <c r="E41" s="274" t="s">
        <v>208</v>
      </c>
      <c r="F41" s="281" t="s">
        <v>208</v>
      </c>
    </row>
    <row r="42" spans="1:6" x14ac:dyDescent="0.25">
      <c r="A42" s="39" t="s" vm="9">
        <v>10</v>
      </c>
      <c r="B42" s="258" t="s">
        <v>208</v>
      </c>
      <c r="C42" s="274" t="s">
        <v>208</v>
      </c>
      <c r="D42" s="274" t="s">
        <v>208</v>
      </c>
      <c r="E42" s="274" t="s">
        <v>208</v>
      </c>
      <c r="F42" s="281" t="s">
        <v>208</v>
      </c>
    </row>
    <row r="43" spans="1:6" x14ac:dyDescent="0.25">
      <c r="A43" s="39" t="s" vm="10">
        <v>11</v>
      </c>
      <c r="B43" s="258" t="s">
        <v>290</v>
      </c>
      <c r="C43" s="274" t="s">
        <v>290</v>
      </c>
      <c r="D43" s="274" t="s">
        <v>290</v>
      </c>
      <c r="E43" s="274" t="s">
        <v>290</v>
      </c>
      <c r="F43" s="281" t="s">
        <v>290</v>
      </c>
    </row>
    <row r="44" spans="1:6" x14ac:dyDescent="0.25">
      <c r="A44" s="39" t="s" vm="11">
        <v>12</v>
      </c>
      <c r="B44" s="258" t="s">
        <v>208</v>
      </c>
      <c r="C44" s="274" t="s">
        <v>208</v>
      </c>
      <c r="D44" s="274" t="s">
        <v>208</v>
      </c>
      <c r="E44" s="274" t="s">
        <v>208</v>
      </c>
      <c r="F44" s="281" t="s">
        <v>208</v>
      </c>
    </row>
    <row r="45" spans="1:6" x14ac:dyDescent="0.25">
      <c r="A45" s="39" t="s" vm="13">
        <v>14</v>
      </c>
      <c r="B45" s="258" t="s">
        <v>290</v>
      </c>
      <c r="C45" s="274" t="s">
        <v>290</v>
      </c>
      <c r="D45" s="274" t="s">
        <v>290</v>
      </c>
      <c r="E45" s="274" t="s">
        <v>290</v>
      </c>
      <c r="F45" s="281" t="s">
        <v>290</v>
      </c>
    </row>
    <row r="46" spans="1:6" x14ac:dyDescent="0.25">
      <c r="A46" s="39" t="s" vm="14">
        <v>15</v>
      </c>
      <c r="B46" s="258" t="s">
        <v>290</v>
      </c>
      <c r="C46" s="274" t="s">
        <v>290</v>
      </c>
      <c r="D46" s="274" t="s">
        <v>290</v>
      </c>
      <c r="E46" s="274" t="s">
        <v>290</v>
      </c>
      <c r="F46" s="281" t="s">
        <v>290</v>
      </c>
    </row>
    <row r="47" spans="1:6" x14ac:dyDescent="0.25">
      <c r="A47" s="39" t="s" vm="17">
        <v>18</v>
      </c>
      <c r="B47" s="258" t="s">
        <v>290</v>
      </c>
      <c r="C47" s="274" t="s">
        <v>290</v>
      </c>
      <c r="D47" s="274" t="s">
        <v>290</v>
      </c>
      <c r="E47" s="274" t="s">
        <v>290</v>
      </c>
      <c r="F47" s="281" t="s">
        <v>290</v>
      </c>
    </row>
    <row r="48" spans="1:6" x14ac:dyDescent="0.25">
      <c r="A48" s="39" t="s">
        <v>214</v>
      </c>
      <c r="B48" s="258" t="s">
        <v>208</v>
      </c>
      <c r="C48" s="274" t="s">
        <v>208</v>
      </c>
      <c r="D48" s="274" t="s">
        <v>208</v>
      </c>
      <c r="E48" s="274" t="s">
        <v>208</v>
      </c>
      <c r="F48" s="281" t="s">
        <v>208</v>
      </c>
    </row>
    <row r="49" spans="1:6" x14ac:dyDescent="0.25">
      <c r="A49" s="39" t="s" vm="19">
        <v>20</v>
      </c>
      <c r="B49" s="258" t="s">
        <v>208</v>
      </c>
      <c r="C49" s="274" t="s">
        <v>208</v>
      </c>
      <c r="D49" s="274" t="s">
        <v>208</v>
      </c>
      <c r="E49" s="274" t="s">
        <v>208</v>
      </c>
      <c r="F49" s="281" t="s">
        <v>208</v>
      </c>
    </row>
    <row r="50" spans="1:6" x14ac:dyDescent="0.25">
      <c r="A50" s="39" t="s" vm="20">
        <v>21</v>
      </c>
      <c r="B50" s="258" t="s">
        <v>208</v>
      </c>
      <c r="C50" s="274" t="s">
        <v>208</v>
      </c>
      <c r="D50" s="274" t="s">
        <v>208</v>
      </c>
      <c r="E50" s="274" t="s">
        <v>208</v>
      </c>
      <c r="F50" s="281" t="s">
        <v>208</v>
      </c>
    </row>
    <row r="51" spans="1:6" s="86" customFormat="1" ht="15.75" thickBot="1" x14ac:dyDescent="0.3">
      <c r="A51" s="76" t="s">
        <v>101</v>
      </c>
      <c r="B51" s="96">
        <v>10</v>
      </c>
      <c r="C51" s="97">
        <v>0.7</v>
      </c>
      <c r="D51" s="97">
        <v>0</v>
      </c>
      <c r="E51" s="97">
        <v>0.3</v>
      </c>
      <c r="F51" s="190">
        <v>3.2250000000000001</v>
      </c>
    </row>
    <row r="52" spans="1:6" ht="15.75" thickTop="1" x14ac:dyDescent="0.25"/>
    <row r="55" spans="1:6" ht="30" customHeight="1" x14ac:dyDescent="0.25">
      <c r="A55" s="297" t="s">
        <v>32</v>
      </c>
      <c r="B55" s="241" t="s">
        <v>114</v>
      </c>
      <c r="C55" s="13" t="s">
        <v>69</v>
      </c>
      <c r="D55" s="18" t="s">
        <v>70</v>
      </c>
      <c r="E55" s="18" t="s">
        <v>215</v>
      </c>
      <c r="F55" s="45" t="s" vm="33">
        <v>68</v>
      </c>
    </row>
    <row r="56" spans="1:6" x14ac:dyDescent="0.25">
      <c r="A56" s="299"/>
      <c r="B56" s="40"/>
      <c r="C56" s="40" t="s">
        <v>96</v>
      </c>
      <c r="D56" s="40" t="s">
        <v>96</v>
      </c>
      <c r="E56" s="40" t="s">
        <v>96</v>
      </c>
      <c r="F56" s="244"/>
    </row>
    <row r="57" spans="1:6" x14ac:dyDescent="0.25">
      <c r="A57" s="39" t="s">
        <v>212</v>
      </c>
      <c r="B57" s="35" t="s">
        <v>208</v>
      </c>
      <c r="C57" s="36" t="s">
        <v>208</v>
      </c>
      <c r="D57" s="36" t="s">
        <v>208</v>
      </c>
      <c r="E57" s="36" t="s">
        <v>208</v>
      </c>
      <c r="F57" s="189" t="s">
        <v>208</v>
      </c>
    </row>
    <row r="58" spans="1:6" x14ac:dyDescent="0.25">
      <c r="A58" s="39" t="s" vm="1">
        <v>2</v>
      </c>
      <c r="B58" s="35" t="s">
        <v>290</v>
      </c>
      <c r="C58" s="36" t="s">
        <v>290</v>
      </c>
      <c r="D58" s="36" t="s">
        <v>290</v>
      </c>
      <c r="E58" s="36" t="s">
        <v>290</v>
      </c>
      <c r="F58" s="189" t="s">
        <v>290</v>
      </c>
    </row>
    <row r="59" spans="1:6" x14ac:dyDescent="0.25">
      <c r="A59" s="39" t="s" vm="2">
        <v>3</v>
      </c>
      <c r="B59" s="35" t="s">
        <v>208</v>
      </c>
      <c r="C59" s="36" t="s">
        <v>208</v>
      </c>
      <c r="D59" s="36" t="s">
        <v>208</v>
      </c>
      <c r="E59" s="36" t="s">
        <v>208</v>
      </c>
      <c r="F59" s="189" t="s">
        <v>208</v>
      </c>
    </row>
    <row r="60" spans="1:6" x14ac:dyDescent="0.25">
      <c r="A60" s="39" t="s">
        <v>282</v>
      </c>
      <c r="B60" s="35" t="s">
        <v>290</v>
      </c>
      <c r="C60" s="36" t="s">
        <v>290</v>
      </c>
      <c r="D60" s="36" t="s">
        <v>290</v>
      </c>
      <c r="E60" s="36" t="s">
        <v>290</v>
      </c>
      <c r="F60" s="189" t="s">
        <v>290</v>
      </c>
    </row>
    <row r="61" spans="1:6" x14ac:dyDescent="0.25">
      <c r="A61" s="39" t="s">
        <v>207</v>
      </c>
      <c r="B61" s="35" t="s">
        <v>290</v>
      </c>
      <c r="C61" s="36" t="s">
        <v>290</v>
      </c>
      <c r="D61" s="36" t="s">
        <v>290</v>
      </c>
      <c r="E61" s="36" t="s">
        <v>290</v>
      </c>
      <c r="F61" s="189" t="s">
        <v>290</v>
      </c>
    </row>
    <row r="62" spans="1:6" x14ac:dyDescent="0.25">
      <c r="A62" s="39" t="s" vm="4">
        <v>5</v>
      </c>
      <c r="B62" s="35" t="s">
        <v>290</v>
      </c>
      <c r="C62" s="36" t="s">
        <v>290</v>
      </c>
      <c r="D62" s="36" t="s">
        <v>290</v>
      </c>
      <c r="E62" s="36" t="s">
        <v>290</v>
      </c>
      <c r="F62" s="189" t="s">
        <v>290</v>
      </c>
    </row>
    <row r="63" spans="1:6" x14ac:dyDescent="0.25">
      <c r="A63" s="39" t="s" vm="5">
        <v>6</v>
      </c>
      <c r="B63" s="35" t="s">
        <v>290</v>
      </c>
      <c r="C63" s="36" t="s">
        <v>290</v>
      </c>
      <c r="D63" s="36" t="s">
        <v>290</v>
      </c>
      <c r="E63" s="36" t="s">
        <v>290</v>
      </c>
      <c r="F63" s="189" t="s">
        <v>290</v>
      </c>
    </row>
    <row r="64" spans="1:6" x14ac:dyDescent="0.25">
      <c r="A64" s="39" t="s" vm="6">
        <v>7</v>
      </c>
      <c r="B64" s="258" t="s">
        <v>208</v>
      </c>
      <c r="C64" s="274" t="s">
        <v>208</v>
      </c>
      <c r="D64" s="274" t="s">
        <v>208</v>
      </c>
      <c r="E64" s="274" t="s">
        <v>208</v>
      </c>
      <c r="F64" s="281" t="s">
        <v>208</v>
      </c>
    </row>
    <row r="65" spans="1:6" x14ac:dyDescent="0.25">
      <c r="A65" s="39" t="s" vm="7">
        <v>8</v>
      </c>
      <c r="B65" s="258" t="s">
        <v>290</v>
      </c>
      <c r="C65" s="274" t="s">
        <v>290</v>
      </c>
      <c r="D65" s="274" t="s">
        <v>290</v>
      </c>
      <c r="E65" s="274" t="s">
        <v>290</v>
      </c>
      <c r="F65" s="281" t="s">
        <v>290</v>
      </c>
    </row>
    <row r="66" spans="1:6" x14ac:dyDescent="0.25">
      <c r="A66" s="39" t="s">
        <v>213</v>
      </c>
      <c r="B66" s="258" t="s">
        <v>290</v>
      </c>
      <c r="C66" s="274" t="s">
        <v>290</v>
      </c>
      <c r="D66" s="274" t="s">
        <v>290</v>
      </c>
      <c r="E66" s="274" t="s">
        <v>290</v>
      </c>
      <c r="F66" s="281" t="s">
        <v>290</v>
      </c>
    </row>
    <row r="67" spans="1:6" x14ac:dyDescent="0.25">
      <c r="A67" s="39" t="s" vm="8">
        <v>9</v>
      </c>
      <c r="B67" s="258" t="s">
        <v>208</v>
      </c>
      <c r="C67" s="274" t="s">
        <v>208</v>
      </c>
      <c r="D67" s="274" t="s">
        <v>208</v>
      </c>
      <c r="E67" s="274" t="s">
        <v>208</v>
      </c>
      <c r="F67" s="281" t="s">
        <v>208</v>
      </c>
    </row>
    <row r="68" spans="1:6" x14ac:dyDescent="0.25">
      <c r="A68" s="39" t="s" vm="9">
        <v>10</v>
      </c>
      <c r="B68" s="258" t="s">
        <v>208</v>
      </c>
      <c r="C68" s="274" t="s">
        <v>208</v>
      </c>
      <c r="D68" s="274" t="s">
        <v>208</v>
      </c>
      <c r="E68" s="274" t="s">
        <v>208</v>
      </c>
      <c r="F68" s="281" t="s">
        <v>208</v>
      </c>
    </row>
    <row r="69" spans="1:6" x14ac:dyDescent="0.25">
      <c r="A69" s="39" t="s" vm="10">
        <v>11</v>
      </c>
      <c r="B69" s="258" t="s">
        <v>290</v>
      </c>
      <c r="C69" s="274" t="s">
        <v>290</v>
      </c>
      <c r="D69" s="274" t="s">
        <v>290</v>
      </c>
      <c r="E69" s="274" t="s">
        <v>290</v>
      </c>
      <c r="F69" s="281" t="s">
        <v>290</v>
      </c>
    </row>
    <row r="70" spans="1:6" x14ac:dyDescent="0.25">
      <c r="A70" s="39" t="s" vm="11">
        <v>12</v>
      </c>
      <c r="B70" s="258" t="s">
        <v>290</v>
      </c>
      <c r="C70" s="274" t="s">
        <v>290</v>
      </c>
      <c r="D70" s="274" t="s">
        <v>290</v>
      </c>
      <c r="E70" s="274" t="s">
        <v>290</v>
      </c>
      <c r="F70" s="281" t="s">
        <v>290</v>
      </c>
    </row>
    <row r="71" spans="1:6" x14ac:dyDescent="0.25">
      <c r="A71" s="39" t="s" vm="13">
        <v>14</v>
      </c>
      <c r="B71" s="258" t="s">
        <v>290</v>
      </c>
      <c r="C71" s="274" t="s">
        <v>290</v>
      </c>
      <c r="D71" s="274" t="s">
        <v>290</v>
      </c>
      <c r="E71" s="274" t="s">
        <v>290</v>
      </c>
      <c r="F71" s="281" t="s">
        <v>290</v>
      </c>
    </row>
    <row r="72" spans="1:6" x14ac:dyDescent="0.25">
      <c r="A72" s="39" t="s" vm="14">
        <v>15</v>
      </c>
      <c r="B72" s="35" t="s">
        <v>290</v>
      </c>
      <c r="C72" s="36" t="s">
        <v>290</v>
      </c>
      <c r="D72" s="36" t="s">
        <v>290</v>
      </c>
      <c r="E72" s="36" t="s">
        <v>290</v>
      </c>
      <c r="F72" s="189" t="s">
        <v>290</v>
      </c>
    </row>
    <row r="73" spans="1:6" x14ac:dyDescent="0.25">
      <c r="A73" s="39" t="s" vm="17">
        <v>18</v>
      </c>
      <c r="B73" s="35" t="s">
        <v>290</v>
      </c>
      <c r="C73" s="36" t="s">
        <v>290</v>
      </c>
      <c r="D73" s="36" t="s">
        <v>290</v>
      </c>
      <c r="E73" s="36" t="s">
        <v>290</v>
      </c>
      <c r="F73" s="189" t="s">
        <v>290</v>
      </c>
    </row>
    <row r="74" spans="1:6" x14ac:dyDescent="0.25">
      <c r="A74" s="39" t="s">
        <v>214</v>
      </c>
      <c r="B74" s="35" t="s">
        <v>290</v>
      </c>
      <c r="C74" s="36" t="s">
        <v>290</v>
      </c>
      <c r="D74" s="36" t="s">
        <v>290</v>
      </c>
      <c r="E74" s="36" t="s">
        <v>290</v>
      </c>
      <c r="F74" s="189" t="s">
        <v>290</v>
      </c>
    </row>
    <row r="75" spans="1:6" x14ac:dyDescent="0.25">
      <c r="A75" s="39" t="s" vm="19">
        <v>20</v>
      </c>
      <c r="B75" s="35" t="s">
        <v>290</v>
      </c>
      <c r="C75" s="36" t="s">
        <v>290</v>
      </c>
      <c r="D75" s="36" t="s">
        <v>290</v>
      </c>
      <c r="E75" s="36" t="s">
        <v>290</v>
      </c>
      <c r="F75" s="189" t="s">
        <v>290</v>
      </c>
    </row>
    <row r="76" spans="1:6" x14ac:dyDescent="0.25">
      <c r="A76" s="39" t="s" vm="20">
        <v>21</v>
      </c>
      <c r="B76" s="35" t="s">
        <v>290</v>
      </c>
      <c r="C76" s="36" t="s">
        <v>290</v>
      </c>
      <c r="D76" s="36" t="s">
        <v>290</v>
      </c>
      <c r="E76" s="36" t="s">
        <v>290</v>
      </c>
      <c r="F76" s="189" t="s">
        <v>290</v>
      </c>
    </row>
    <row r="77" spans="1:6" s="86" customFormat="1" ht="15.75" thickBot="1" x14ac:dyDescent="0.3">
      <c r="A77" s="76" t="s">
        <v>101</v>
      </c>
      <c r="B77" s="96">
        <v>2</v>
      </c>
      <c r="C77" s="97">
        <v>0.5</v>
      </c>
      <c r="D77" s="97">
        <v>0</v>
      </c>
      <c r="E77" s="97">
        <v>0.5</v>
      </c>
      <c r="F77" s="190">
        <v>2.625</v>
      </c>
    </row>
    <row r="78" spans="1:6" ht="15.75" thickTop="1" x14ac:dyDescent="0.25"/>
    <row r="81" spans="1:6" ht="30" customHeight="1" x14ac:dyDescent="0.25">
      <c r="A81" s="297" t="s">
        <v>33</v>
      </c>
      <c r="B81" s="241" t="s">
        <v>114</v>
      </c>
      <c r="C81" s="13" t="s">
        <v>69</v>
      </c>
      <c r="D81" s="18" t="s">
        <v>70</v>
      </c>
      <c r="E81" s="18" t="s">
        <v>215</v>
      </c>
      <c r="F81" s="45" t="s" vm="33">
        <v>68</v>
      </c>
    </row>
    <row r="82" spans="1:6" x14ac:dyDescent="0.25">
      <c r="A82" s="299"/>
      <c r="B82" s="40"/>
      <c r="C82" s="40" t="s">
        <v>96</v>
      </c>
      <c r="D82" s="40" t="s">
        <v>96</v>
      </c>
      <c r="E82" s="40" t="s">
        <v>96</v>
      </c>
      <c r="F82" s="244"/>
    </row>
    <row r="83" spans="1:6" x14ac:dyDescent="0.25">
      <c r="A83" s="39" t="s">
        <v>212</v>
      </c>
      <c r="B83" s="35">
        <v>53</v>
      </c>
      <c r="C83" s="36">
        <v>0.83018867924528306</v>
      </c>
      <c r="D83" s="36">
        <v>5.6603773584905662E-2</v>
      </c>
      <c r="E83" s="36">
        <v>0.11320754716981132</v>
      </c>
      <c r="F83" s="189">
        <v>1.429245283018868</v>
      </c>
    </row>
    <row r="84" spans="1:6" x14ac:dyDescent="0.25">
      <c r="A84" s="39" t="s" vm="1">
        <v>2</v>
      </c>
      <c r="B84" s="35" t="s">
        <v>290</v>
      </c>
      <c r="C84" s="36" t="s">
        <v>290</v>
      </c>
      <c r="D84" s="36" t="s">
        <v>290</v>
      </c>
      <c r="E84" s="36" t="s">
        <v>290</v>
      </c>
      <c r="F84" s="189" t="s">
        <v>290</v>
      </c>
    </row>
    <row r="85" spans="1:6" x14ac:dyDescent="0.25">
      <c r="A85" s="39" t="s" vm="2">
        <v>3</v>
      </c>
      <c r="B85" s="35">
        <v>0</v>
      </c>
      <c r="C85" s="36">
        <v>0</v>
      </c>
      <c r="D85" s="36">
        <v>0</v>
      </c>
      <c r="E85" s="36">
        <v>0</v>
      </c>
      <c r="F85" s="189" t="s">
        <v>199</v>
      </c>
    </row>
    <row r="86" spans="1:6" x14ac:dyDescent="0.25">
      <c r="A86" s="39" t="s">
        <v>282</v>
      </c>
      <c r="B86" s="35" t="s">
        <v>208</v>
      </c>
      <c r="C86" s="36" t="s">
        <v>208</v>
      </c>
      <c r="D86" s="36" t="s">
        <v>208</v>
      </c>
      <c r="E86" s="36" t="s">
        <v>208</v>
      </c>
      <c r="F86" s="189" t="s">
        <v>208</v>
      </c>
    </row>
    <row r="87" spans="1:6" x14ac:dyDescent="0.25">
      <c r="A87" s="39" t="s">
        <v>207</v>
      </c>
      <c r="B87" s="35" t="s">
        <v>290</v>
      </c>
      <c r="C87" s="36" t="s">
        <v>290</v>
      </c>
      <c r="D87" s="36" t="s">
        <v>290</v>
      </c>
      <c r="E87" s="36" t="s">
        <v>290</v>
      </c>
      <c r="F87" s="189" t="s">
        <v>290</v>
      </c>
    </row>
    <row r="88" spans="1:6" x14ac:dyDescent="0.25">
      <c r="A88" s="39" t="s" vm="4">
        <v>5</v>
      </c>
      <c r="B88" s="35">
        <v>0</v>
      </c>
      <c r="C88" s="36">
        <v>0</v>
      </c>
      <c r="D88" s="36">
        <v>0</v>
      </c>
      <c r="E88" s="36">
        <v>0</v>
      </c>
      <c r="F88" s="189" t="s">
        <v>199</v>
      </c>
    </row>
    <row r="89" spans="1:6" x14ac:dyDescent="0.25">
      <c r="A89" s="39" t="s" vm="5">
        <v>6</v>
      </c>
      <c r="B89" s="35" t="s">
        <v>290</v>
      </c>
      <c r="C89" s="36" t="s">
        <v>290</v>
      </c>
      <c r="D89" s="36" t="s">
        <v>290</v>
      </c>
      <c r="E89" s="36" t="s">
        <v>290</v>
      </c>
      <c r="F89" s="189" t="s">
        <v>290</v>
      </c>
    </row>
    <row r="90" spans="1:6" x14ac:dyDescent="0.25">
      <c r="A90" s="39" t="s" vm="6">
        <v>7</v>
      </c>
      <c r="B90" s="35">
        <v>29</v>
      </c>
      <c r="C90" s="36">
        <v>0.7931034482758621</v>
      </c>
      <c r="D90" s="36">
        <v>3.4482758620689655E-2</v>
      </c>
      <c r="E90" s="36">
        <v>0.17241379310344829</v>
      </c>
      <c r="F90" s="189">
        <v>2.3275862068965516</v>
      </c>
    </row>
    <row r="91" spans="1:6" x14ac:dyDescent="0.25">
      <c r="A91" s="39" t="s" vm="7">
        <v>8</v>
      </c>
      <c r="B91" s="35" t="s">
        <v>290</v>
      </c>
      <c r="C91" s="36" t="s">
        <v>290</v>
      </c>
      <c r="D91" s="36" t="s">
        <v>290</v>
      </c>
      <c r="E91" s="36" t="s">
        <v>290</v>
      </c>
      <c r="F91" s="189" t="s">
        <v>290</v>
      </c>
    </row>
    <row r="92" spans="1:6" x14ac:dyDescent="0.25">
      <c r="A92" s="39" t="s">
        <v>213</v>
      </c>
      <c r="B92" s="35" t="s">
        <v>208</v>
      </c>
      <c r="C92" s="36" t="s">
        <v>208</v>
      </c>
      <c r="D92" s="36" t="s">
        <v>208</v>
      </c>
      <c r="E92" s="36" t="s">
        <v>208</v>
      </c>
      <c r="F92" s="189" t="s">
        <v>208</v>
      </c>
    </row>
    <row r="93" spans="1:6" x14ac:dyDescent="0.25">
      <c r="A93" s="39" t="s" vm="8">
        <v>9</v>
      </c>
      <c r="B93" s="35">
        <v>10</v>
      </c>
      <c r="C93" s="36">
        <v>0.9</v>
      </c>
      <c r="D93" s="36">
        <v>0</v>
      </c>
      <c r="E93" s="36">
        <v>0.1</v>
      </c>
      <c r="F93" s="189">
        <v>1.125</v>
      </c>
    </row>
    <row r="94" spans="1:6" x14ac:dyDescent="0.25">
      <c r="A94" s="39" t="s" vm="9">
        <v>10</v>
      </c>
      <c r="B94" s="35">
        <v>16</v>
      </c>
      <c r="C94" s="36">
        <v>0.625</v>
      </c>
      <c r="D94" s="36">
        <v>6.25E-2</v>
      </c>
      <c r="E94" s="36">
        <v>0.3125</v>
      </c>
      <c r="F94" s="189">
        <v>3.421875</v>
      </c>
    </row>
    <row r="95" spans="1:6" x14ac:dyDescent="0.25">
      <c r="A95" s="39" t="s" vm="10">
        <v>11</v>
      </c>
      <c r="B95" s="35" t="s">
        <v>290</v>
      </c>
      <c r="C95" s="36" t="s">
        <v>290</v>
      </c>
      <c r="D95" s="36" t="s">
        <v>290</v>
      </c>
      <c r="E95" s="36" t="s">
        <v>290</v>
      </c>
      <c r="F95" s="189" t="s">
        <v>290</v>
      </c>
    </row>
    <row r="96" spans="1:6" x14ac:dyDescent="0.25">
      <c r="A96" s="39" t="s" vm="11">
        <v>12</v>
      </c>
      <c r="B96" s="35">
        <v>19</v>
      </c>
      <c r="C96" s="36">
        <v>0.89473684210526316</v>
      </c>
      <c r="D96" s="36">
        <v>5.2631578947368418E-2</v>
      </c>
      <c r="E96" s="36">
        <v>5.2631578947368418E-2</v>
      </c>
      <c r="F96" s="189">
        <v>1.263157894736842</v>
      </c>
    </row>
    <row r="97" spans="1:6" x14ac:dyDescent="0.25">
      <c r="A97" s="39" t="s" vm="13">
        <v>14</v>
      </c>
      <c r="B97" s="35" t="s">
        <v>290</v>
      </c>
      <c r="C97" s="36" t="s">
        <v>290</v>
      </c>
      <c r="D97" s="36" t="s">
        <v>290</v>
      </c>
      <c r="E97" s="36" t="s">
        <v>290</v>
      </c>
      <c r="F97" s="189" t="s">
        <v>290</v>
      </c>
    </row>
    <row r="98" spans="1:6" x14ac:dyDescent="0.25">
      <c r="A98" s="39" t="s" vm="14">
        <v>15</v>
      </c>
      <c r="B98" s="35" t="s">
        <v>290</v>
      </c>
      <c r="C98" s="36" t="s">
        <v>290</v>
      </c>
      <c r="D98" s="36" t="s">
        <v>290</v>
      </c>
      <c r="E98" s="36" t="s">
        <v>290</v>
      </c>
      <c r="F98" s="189" t="s">
        <v>290</v>
      </c>
    </row>
    <row r="99" spans="1:6" x14ac:dyDescent="0.25">
      <c r="A99" s="39" t="s" vm="17">
        <v>18</v>
      </c>
      <c r="B99" s="35" t="s">
        <v>290</v>
      </c>
      <c r="C99" s="36" t="s">
        <v>290</v>
      </c>
      <c r="D99" s="36" t="s">
        <v>290</v>
      </c>
      <c r="E99" s="36" t="s">
        <v>290</v>
      </c>
      <c r="F99" s="189" t="s">
        <v>290</v>
      </c>
    </row>
    <row r="100" spans="1:6" x14ac:dyDescent="0.25">
      <c r="A100" s="39" t="s">
        <v>214</v>
      </c>
      <c r="B100" s="35">
        <v>13</v>
      </c>
      <c r="C100" s="36">
        <v>0.76923076923076927</v>
      </c>
      <c r="D100" s="36">
        <v>0.15384615384615385</v>
      </c>
      <c r="E100" s="36">
        <v>7.6923076923076927E-2</v>
      </c>
      <c r="F100" s="189">
        <v>1.2692307692307692</v>
      </c>
    </row>
    <row r="101" spans="1:6" x14ac:dyDescent="0.25">
      <c r="A101" s="39" t="s" vm="19">
        <v>20</v>
      </c>
      <c r="B101" s="35" t="s">
        <v>208</v>
      </c>
      <c r="C101" s="36" t="s">
        <v>208</v>
      </c>
      <c r="D101" s="36" t="s">
        <v>208</v>
      </c>
      <c r="E101" s="36" t="s">
        <v>208</v>
      </c>
      <c r="F101" s="189" t="s">
        <v>208</v>
      </c>
    </row>
    <row r="102" spans="1:6" x14ac:dyDescent="0.25">
      <c r="A102" s="39" t="s" vm="20">
        <v>21</v>
      </c>
      <c r="B102" s="35">
        <v>0</v>
      </c>
      <c r="C102" s="36">
        <v>0</v>
      </c>
      <c r="D102" s="36">
        <v>0</v>
      </c>
      <c r="E102" s="36">
        <v>0</v>
      </c>
      <c r="F102" s="189" t="s">
        <v>199</v>
      </c>
    </row>
    <row r="103" spans="1:6" s="86" customFormat="1" ht="15.75" thickBot="1" x14ac:dyDescent="0.3">
      <c r="A103" s="76" t="s">
        <v>101</v>
      </c>
      <c r="B103" s="96">
        <v>145</v>
      </c>
      <c r="C103" s="97">
        <v>0.81379310344827582</v>
      </c>
      <c r="D103" s="97">
        <v>5.5172413793103448E-2</v>
      </c>
      <c r="E103" s="97">
        <v>0.1310344827586207</v>
      </c>
      <c r="F103" s="190">
        <v>1.7482758620689656</v>
      </c>
    </row>
    <row r="104" spans="1:6" ht="15.75" thickTop="1" x14ac:dyDescent="0.25"/>
    <row r="107" spans="1:6" ht="30" customHeight="1" x14ac:dyDescent="0.25">
      <c r="A107" s="297" t="s">
        <v>34</v>
      </c>
      <c r="B107" s="241" t="s">
        <v>114</v>
      </c>
      <c r="C107" s="13" t="s">
        <v>69</v>
      </c>
      <c r="D107" s="18" t="s">
        <v>70</v>
      </c>
      <c r="E107" s="18" t="s">
        <v>215</v>
      </c>
      <c r="F107" s="45" t="s" vm="33">
        <v>68</v>
      </c>
    </row>
    <row r="108" spans="1:6" x14ac:dyDescent="0.25">
      <c r="A108" s="299"/>
      <c r="B108" s="40"/>
      <c r="C108" s="40" t="s">
        <v>96</v>
      </c>
      <c r="D108" s="40" t="s">
        <v>96</v>
      </c>
      <c r="E108" s="40" t="s">
        <v>96</v>
      </c>
      <c r="F108" s="244"/>
    </row>
    <row r="109" spans="1:6" x14ac:dyDescent="0.25">
      <c r="A109" s="39" t="s">
        <v>212</v>
      </c>
      <c r="B109" s="35" t="s">
        <v>208</v>
      </c>
      <c r="C109" s="36" t="s">
        <v>208</v>
      </c>
      <c r="D109" s="36" t="s">
        <v>208</v>
      </c>
      <c r="E109" s="36" t="s">
        <v>208</v>
      </c>
      <c r="F109" s="189" t="s">
        <v>208</v>
      </c>
    </row>
    <row r="110" spans="1:6" x14ac:dyDescent="0.25">
      <c r="A110" s="39" t="s" vm="1">
        <v>2</v>
      </c>
      <c r="B110" s="35" t="s">
        <v>290</v>
      </c>
      <c r="C110" s="36" t="s">
        <v>290</v>
      </c>
      <c r="D110" s="36" t="s">
        <v>290</v>
      </c>
      <c r="E110" s="36" t="s">
        <v>290</v>
      </c>
      <c r="F110" s="189" t="s">
        <v>290</v>
      </c>
    </row>
    <row r="111" spans="1:6" x14ac:dyDescent="0.25">
      <c r="A111" s="39" t="s" vm="2">
        <v>3</v>
      </c>
      <c r="B111" s="35" t="s">
        <v>290</v>
      </c>
      <c r="C111" s="36" t="s">
        <v>290</v>
      </c>
      <c r="D111" s="36" t="s">
        <v>290</v>
      </c>
      <c r="E111" s="36" t="s">
        <v>290</v>
      </c>
      <c r="F111" s="189" t="s">
        <v>290</v>
      </c>
    </row>
    <row r="112" spans="1:6" x14ac:dyDescent="0.25">
      <c r="A112" s="39" t="s">
        <v>282</v>
      </c>
      <c r="B112" s="35" t="s">
        <v>290</v>
      </c>
      <c r="C112" s="36" t="s">
        <v>290</v>
      </c>
      <c r="D112" s="36" t="s">
        <v>290</v>
      </c>
      <c r="E112" s="36" t="s">
        <v>290</v>
      </c>
      <c r="F112" s="189" t="s">
        <v>290</v>
      </c>
    </row>
    <row r="113" spans="1:6" x14ac:dyDescent="0.25">
      <c r="A113" s="39" t="s">
        <v>207</v>
      </c>
      <c r="B113" s="35" t="s">
        <v>290</v>
      </c>
      <c r="C113" s="36" t="s">
        <v>290</v>
      </c>
      <c r="D113" s="36" t="s">
        <v>290</v>
      </c>
      <c r="E113" s="36" t="s">
        <v>290</v>
      </c>
      <c r="F113" s="189" t="s">
        <v>290</v>
      </c>
    </row>
    <row r="114" spans="1:6" x14ac:dyDescent="0.25">
      <c r="A114" s="39" t="s" vm="4">
        <v>5</v>
      </c>
      <c r="B114" s="35" t="s">
        <v>290</v>
      </c>
      <c r="C114" s="36" t="s">
        <v>290</v>
      </c>
      <c r="D114" s="36" t="s">
        <v>290</v>
      </c>
      <c r="E114" s="36" t="s">
        <v>290</v>
      </c>
      <c r="F114" s="189" t="s">
        <v>290</v>
      </c>
    </row>
    <row r="115" spans="1:6" x14ac:dyDescent="0.25">
      <c r="A115" s="39" t="s" vm="5">
        <v>6</v>
      </c>
      <c r="B115" s="35" t="s">
        <v>290</v>
      </c>
      <c r="C115" s="36" t="s">
        <v>290</v>
      </c>
      <c r="D115" s="36" t="s">
        <v>290</v>
      </c>
      <c r="E115" s="36" t="s">
        <v>290</v>
      </c>
      <c r="F115" s="189" t="s">
        <v>290</v>
      </c>
    </row>
    <row r="116" spans="1:6" x14ac:dyDescent="0.25">
      <c r="A116" s="39" t="s" vm="6">
        <v>7</v>
      </c>
      <c r="B116" s="35" t="s">
        <v>290</v>
      </c>
      <c r="C116" s="36" t="s">
        <v>290</v>
      </c>
      <c r="D116" s="36" t="s">
        <v>290</v>
      </c>
      <c r="E116" s="36" t="s">
        <v>290</v>
      </c>
      <c r="F116" s="189" t="s">
        <v>290</v>
      </c>
    </row>
    <row r="117" spans="1:6" x14ac:dyDescent="0.25">
      <c r="A117" s="39" t="s" vm="7">
        <v>8</v>
      </c>
      <c r="B117" s="35" t="s">
        <v>290</v>
      </c>
      <c r="C117" s="36" t="s">
        <v>290</v>
      </c>
      <c r="D117" s="36" t="s">
        <v>290</v>
      </c>
      <c r="E117" s="36" t="s">
        <v>290</v>
      </c>
      <c r="F117" s="189" t="s">
        <v>290</v>
      </c>
    </row>
    <row r="118" spans="1:6" x14ac:dyDescent="0.25">
      <c r="A118" s="39" t="s">
        <v>213</v>
      </c>
      <c r="B118" s="35" t="s">
        <v>290</v>
      </c>
      <c r="C118" s="36" t="s">
        <v>290</v>
      </c>
      <c r="D118" s="36" t="s">
        <v>290</v>
      </c>
      <c r="E118" s="36" t="s">
        <v>290</v>
      </c>
      <c r="F118" s="189" t="s">
        <v>290</v>
      </c>
    </row>
    <row r="119" spans="1:6" x14ac:dyDescent="0.25">
      <c r="A119" s="39" t="s" vm="8">
        <v>9</v>
      </c>
      <c r="B119" s="35" t="s">
        <v>290</v>
      </c>
      <c r="C119" s="36" t="s">
        <v>290</v>
      </c>
      <c r="D119" s="36" t="s">
        <v>290</v>
      </c>
      <c r="E119" s="36" t="s">
        <v>290</v>
      </c>
      <c r="F119" s="189" t="s">
        <v>290</v>
      </c>
    </row>
    <row r="120" spans="1:6" x14ac:dyDescent="0.25">
      <c r="A120" s="39" t="s" vm="9">
        <v>10</v>
      </c>
      <c r="B120" s="35" t="s">
        <v>290</v>
      </c>
      <c r="C120" s="36" t="s">
        <v>290</v>
      </c>
      <c r="D120" s="36" t="s">
        <v>290</v>
      </c>
      <c r="E120" s="36" t="s">
        <v>290</v>
      </c>
      <c r="F120" s="189" t="s">
        <v>290</v>
      </c>
    </row>
    <row r="121" spans="1:6" x14ac:dyDescent="0.25">
      <c r="A121" s="39" t="s" vm="10">
        <v>11</v>
      </c>
      <c r="B121" s="35" t="s">
        <v>290</v>
      </c>
      <c r="C121" s="36" t="s">
        <v>290</v>
      </c>
      <c r="D121" s="36" t="s">
        <v>290</v>
      </c>
      <c r="E121" s="36" t="s">
        <v>290</v>
      </c>
      <c r="F121" s="189" t="s">
        <v>290</v>
      </c>
    </row>
    <row r="122" spans="1:6" x14ac:dyDescent="0.25">
      <c r="A122" s="39" t="s" vm="11">
        <v>12</v>
      </c>
      <c r="B122" s="35" t="s">
        <v>290</v>
      </c>
      <c r="C122" s="36" t="s">
        <v>290</v>
      </c>
      <c r="D122" s="36" t="s">
        <v>290</v>
      </c>
      <c r="E122" s="36" t="s">
        <v>290</v>
      </c>
      <c r="F122" s="189" t="s">
        <v>290</v>
      </c>
    </row>
    <row r="123" spans="1:6" x14ac:dyDescent="0.25">
      <c r="A123" s="39" t="s" vm="13">
        <v>14</v>
      </c>
      <c r="B123" s="35" t="s">
        <v>290</v>
      </c>
      <c r="C123" s="36" t="s">
        <v>290</v>
      </c>
      <c r="D123" s="36" t="s">
        <v>290</v>
      </c>
      <c r="E123" s="36" t="s">
        <v>290</v>
      </c>
      <c r="F123" s="189" t="s">
        <v>290</v>
      </c>
    </row>
    <row r="124" spans="1:6" x14ac:dyDescent="0.25">
      <c r="A124" s="39" t="s" vm="14">
        <v>15</v>
      </c>
      <c r="B124" s="35" t="s">
        <v>290</v>
      </c>
      <c r="C124" s="36" t="s">
        <v>290</v>
      </c>
      <c r="D124" s="36" t="s">
        <v>290</v>
      </c>
      <c r="E124" s="36" t="s">
        <v>290</v>
      </c>
      <c r="F124" s="189" t="s">
        <v>290</v>
      </c>
    </row>
    <row r="125" spans="1:6" x14ac:dyDescent="0.25">
      <c r="A125" s="39" t="s" vm="17">
        <v>18</v>
      </c>
      <c r="B125" s="35" t="s">
        <v>290</v>
      </c>
      <c r="C125" s="36" t="s">
        <v>290</v>
      </c>
      <c r="D125" s="36" t="s">
        <v>290</v>
      </c>
      <c r="E125" s="36" t="s">
        <v>290</v>
      </c>
      <c r="F125" s="189" t="s">
        <v>290</v>
      </c>
    </row>
    <row r="126" spans="1:6" x14ac:dyDescent="0.25">
      <c r="A126" s="39" t="s">
        <v>214</v>
      </c>
      <c r="B126" s="35" t="s">
        <v>290</v>
      </c>
      <c r="C126" s="36" t="s">
        <v>290</v>
      </c>
      <c r="D126" s="36" t="s">
        <v>290</v>
      </c>
      <c r="E126" s="36" t="s">
        <v>290</v>
      </c>
      <c r="F126" s="189" t="s">
        <v>290</v>
      </c>
    </row>
    <row r="127" spans="1:6" x14ac:dyDescent="0.25">
      <c r="A127" s="39" t="s" vm="19">
        <v>20</v>
      </c>
      <c r="B127" s="35" t="s">
        <v>290</v>
      </c>
      <c r="C127" s="36" t="s">
        <v>290</v>
      </c>
      <c r="D127" s="36" t="s">
        <v>290</v>
      </c>
      <c r="E127" s="36" t="s">
        <v>290</v>
      </c>
      <c r="F127" s="189" t="s">
        <v>290</v>
      </c>
    </row>
    <row r="128" spans="1:6" x14ac:dyDescent="0.25">
      <c r="A128" s="39" t="s" vm="20">
        <v>21</v>
      </c>
      <c r="B128" s="35" t="s">
        <v>290</v>
      </c>
      <c r="C128" s="36" t="s">
        <v>290</v>
      </c>
      <c r="D128" s="36" t="s">
        <v>290</v>
      </c>
      <c r="E128" s="36" t="s">
        <v>290</v>
      </c>
      <c r="F128" s="189" t="s">
        <v>290</v>
      </c>
    </row>
    <row r="129" spans="1:7" s="86" customFormat="1" ht="15.75" thickBot="1" x14ac:dyDescent="0.3">
      <c r="A129" s="76" t="s">
        <v>101</v>
      </c>
      <c r="B129" s="212" t="s">
        <v>208</v>
      </c>
      <c r="C129" s="213" t="s">
        <v>208</v>
      </c>
      <c r="D129" s="213" t="s">
        <v>208</v>
      </c>
      <c r="E129" s="213" t="s">
        <v>208</v>
      </c>
      <c r="F129" s="282" t="s">
        <v>208</v>
      </c>
      <c r="G129" s="214"/>
    </row>
    <row r="130" spans="1:7" ht="15.75" thickTop="1" x14ac:dyDescent="0.25"/>
    <row r="133" spans="1:7" ht="30" customHeight="1" x14ac:dyDescent="0.25">
      <c r="A133" s="297" t="s">
        <v>35</v>
      </c>
      <c r="B133" s="241" t="s">
        <v>114</v>
      </c>
      <c r="C133" s="13" t="s">
        <v>69</v>
      </c>
      <c r="D133" s="18" t="s">
        <v>70</v>
      </c>
      <c r="E133" s="18" t="s">
        <v>215</v>
      </c>
      <c r="F133" s="45" t="s" vm="33">
        <v>68</v>
      </c>
    </row>
    <row r="134" spans="1:7" x14ac:dyDescent="0.25">
      <c r="A134" s="299"/>
      <c r="B134" s="40"/>
      <c r="C134" s="40" t="s">
        <v>96</v>
      </c>
      <c r="D134" s="40" t="s">
        <v>96</v>
      </c>
      <c r="E134" s="40" t="s">
        <v>96</v>
      </c>
      <c r="F134" s="244"/>
    </row>
    <row r="135" spans="1:7" x14ac:dyDescent="0.25">
      <c r="A135" s="39" t="s">
        <v>212</v>
      </c>
      <c r="B135" s="35" t="s">
        <v>290</v>
      </c>
      <c r="C135" s="36" t="s">
        <v>290</v>
      </c>
      <c r="D135" s="36" t="s">
        <v>290</v>
      </c>
      <c r="E135" s="36" t="s">
        <v>290</v>
      </c>
      <c r="F135" s="189" t="s">
        <v>290</v>
      </c>
    </row>
    <row r="136" spans="1:7" x14ac:dyDescent="0.25">
      <c r="A136" s="39" t="s" vm="1">
        <v>2</v>
      </c>
      <c r="B136" s="35" t="s">
        <v>290</v>
      </c>
      <c r="C136" s="36" t="s">
        <v>290</v>
      </c>
      <c r="D136" s="36" t="s">
        <v>290</v>
      </c>
      <c r="E136" s="36" t="s">
        <v>290</v>
      </c>
      <c r="F136" s="189" t="s">
        <v>290</v>
      </c>
    </row>
    <row r="137" spans="1:7" x14ac:dyDescent="0.25">
      <c r="A137" s="39" t="s" vm="2">
        <v>3</v>
      </c>
      <c r="B137" s="35" t="s">
        <v>290</v>
      </c>
      <c r="C137" s="36" t="s">
        <v>290</v>
      </c>
      <c r="D137" s="36" t="s">
        <v>290</v>
      </c>
      <c r="E137" s="36" t="s">
        <v>290</v>
      </c>
      <c r="F137" s="189" t="s">
        <v>290</v>
      </c>
    </row>
    <row r="138" spans="1:7" x14ac:dyDescent="0.25">
      <c r="A138" s="39" t="s">
        <v>282</v>
      </c>
      <c r="B138" s="35" t="s">
        <v>290</v>
      </c>
      <c r="C138" s="36" t="s">
        <v>290</v>
      </c>
      <c r="D138" s="36" t="s">
        <v>290</v>
      </c>
      <c r="E138" s="36" t="s">
        <v>290</v>
      </c>
      <c r="F138" s="189" t="s">
        <v>290</v>
      </c>
    </row>
    <row r="139" spans="1:7" x14ac:dyDescent="0.25">
      <c r="A139" s="39" t="s">
        <v>207</v>
      </c>
      <c r="B139" s="35" t="s">
        <v>290</v>
      </c>
      <c r="C139" s="36" t="s">
        <v>290</v>
      </c>
      <c r="D139" s="36" t="s">
        <v>290</v>
      </c>
      <c r="E139" s="36" t="s">
        <v>290</v>
      </c>
      <c r="F139" s="189" t="s">
        <v>290</v>
      </c>
    </row>
    <row r="140" spans="1:7" x14ac:dyDescent="0.25">
      <c r="A140" s="39" t="s" vm="4">
        <v>5</v>
      </c>
      <c r="B140" s="35" t="s">
        <v>290</v>
      </c>
      <c r="C140" s="36" t="s">
        <v>290</v>
      </c>
      <c r="D140" s="36" t="s">
        <v>290</v>
      </c>
      <c r="E140" s="36" t="s">
        <v>290</v>
      </c>
      <c r="F140" s="189" t="s">
        <v>290</v>
      </c>
    </row>
    <row r="141" spans="1:7" x14ac:dyDescent="0.25">
      <c r="A141" s="39" t="s" vm="5">
        <v>6</v>
      </c>
      <c r="B141" s="35" t="s">
        <v>290</v>
      </c>
      <c r="C141" s="36" t="s">
        <v>290</v>
      </c>
      <c r="D141" s="36" t="s">
        <v>290</v>
      </c>
      <c r="E141" s="36" t="s">
        <v>290</v>
      </c>
      <c r="F141" s="189" t="s">
        <v>290</v>
      </c>
    </row>
    <row r="142" spans="1:7" x14ac:dyDescent="0.25">
      <c r="A142" s="39" t="s" vm="6">
        <v>7</v>
      </c>
      <c r="B142" s="35" t="s">
        <v>290</v>
      </c>
      <c r="C142" s="36" t="s">
        <v>290</v>
      </c>
      <c r="D142" s="36" t="s">
        <v>290</v>
      </c>
      <c r="E142" s="36" t="s">
        <v>290</v>
      </c>
      <c r="F142" s="189" t="s">
        <v>290</v>
      </c>
    </row>
    <row r="143" spans="1:7" x14ac:dyDescent="0.25">
      <c r="A143" s="39" t="s" vm="7">
        <v>8</v>
      </c>
      <c r="B143" s="35" t="s">
        <v>290</v>
      </c>
      <c r="C143" s="36" t="s">
        <v>290</v>
      </c>
      <c r="D143" s="36" t="s">
        <v>290</v>
      </c>
      <c r="E143" s="36" t="s">
        <v>290</v>
      </c>
      <c r="F143" s="189" t="s">
        <v>290</v>
      </c>
    </row>
    <row r="144" spans="1:7" x14ac:dyDescent="0.25">
      <c r="A144" s="39" t="s">
        <v>213</v>
      </c>
      <c r="B144" s="35" t="s">
        <v>290</v>
      </c>
      <c r="C144" s="36" t="s">
        <v>290</v>
      </c>
      <c r="D144" s="36" t="s">
        <v>290</v>
      </c>
      <c r="E144" s="36" t="s">
        <v>290</v>
      </c>
      <c r="F144" s="189" t="s">
        <v>290</v>
      </c>
    </row>
    <row r="145" spans="1:6" x14ac:dyDescent="0.25">
      <c r="A145" s="39" t="s" vm="8">
        <v>9</v>
      </c>
      <c r="B145" s="35" t="s">
        <v>290</v>
      </c>
      <c r="C145" s="36" t="s">
        <v>290</v>
      </c>
      <c r="D145" s="36" t="s">
        <v>290</v>
      </c>
      <c r="E145" s="36" t="s">
        <v>290</v>
      </c>
      <c r="F145" s="189" t="s">
        <v>290</v>
      </c>
    </row>
    <row r="146" spans="1:6" x14ac:dyDescent="0.25">
      <c r="A146" s="39" t="s" vm="9">
        <v>10</v>
      </c>
      <c r="B146" s="35" t="s">
        <v>290</v>
      </c>
      <c r="C146" s="36" t="s">
        <v>290</v>
      </c>
      <c r="D146" s="36" t="s">
        <v>290</v>
      </c>
      <c r="E146" s="36" t="s">
        <v>290</v>
      </c>
      <c r="F146" s="189" t="s">
        <v>290</v>
      </c>
    </row>
    <row r="147" spans="1:6" x14ac:dyDescent="0.25">
      <c r="A147" s="39" t="s" vm="10">
        <v>11</v>
      </c>
      <c r="B147" s="35" t="s">
        <v>290</v>
      </c>
      <c r="C147" s="36" t="s">
        <v>290</v>
      </c>
      <c r="D147" s="36" t="s">
        <v>290</v>
      </c>
      <c r="E147" s="36" t="s">
        <v>290</v>
      </c>
      <c r="F147" s="189" t="s">
        <v>290</v>
      </c>
    </row>
    <row r="148" spans="1:6" x14ac:dyDescent="0.25">
      <c r="A148" s="39" t="s" vm="11">
        <v>12</v>
      </c>
      <c r="B148" s="35" t="s">
        <v>290</v>
      </c>
      <c r="C148" s="36" t="s">
        <v>290</v>
      </c>
      <c r="D148" s="36" t="s">
        <v>290</v>
      </c>
      <c r="E148" s="36" t="s">
        <v>290</v>
      </c>
      <c r="F148" s="189" t="s">
        <v>290</v>
      </c>
    </row>
    <row r="149" spans="1:6" x14ac:dyDescent="0.25">
      <c r="A149" s="39" t="s" vm="13">
        <v>14</v>
      </c>
      <c r="B149" s="35" t="s">
        <v>290</v>
      </c>
      <c r="C149" s="36" t="s">
        <v>290</v>
      </c>
      <c r="D149" s="36" t="s">
        <v>290</v>
      </c>
      <c r="E149" s="36" t="s">
        <v>290</v>
      </c>
      <c r="F149" s="189" t="s">
        <v>290</v>
      </c>
    </row>
    <row r="150" spans="1:6" x14ac:dyDescent="0.25">
      <c r="A150" s="39" t="s" vm="14">
        <v>15</v>
      </c>
      <c r="B150" s="35" t="s">
        <v>290</v>
      </c>
      <c r="C150" s="36" t="s">
        <v>290</v>
      </c>
      <c r="D150" s="36" t="s">
        <v>290</v>
      </c>
      <c r="E150" s="36" t="s">
        <v>290</v>
      </c>
      <c r="F150" s="189" t="s">
        <v>290</v>
      </c>
    </row>
    <row r="151" spans="1:6" x14ac:dyDescent="0.25">
      <c r="A151" s="39" t="s" vm="17">
        <v>18</v>
      </c>
      <c r="B151" s="35" t="s">
        <v>290</v>
      </c>
      <c r="C151" s="36" t="s">
        <v>290</v>
      </c>
      <c r="D151" s="36" t="s">
        <v>290</v>
      </c>
      <c r="E151" s="36" t="s">
        <v>290</v>
      </c>
      <c r="F151" s="189" t="s">
        <v>290</v>
      </c>
    </row>
    <row r="152" spans="1:6" x14ac:dyDescent="0.25">
      <c r="A152" s="39" t="s">
        <v>214</v>
      </c>
      <c r="B152" s="35" t="s">
        <v>290</v>
      </c>
      <c r="C152" s="36" t="s">
        <v>290</v>
      </c>
      <c r="D152" s="36" t="s">
        <v>290</v>
      </c>
      <c r="E152" s="36" t="s">
        <v>290</v>
      </c>
      <c r="F152" s="189" t="s">
        <v>290</v>
      </c>
    </row>
    <row r="153" spans="1:6" x14ac:dyDescent="0.25">
      <c r="A153" s="39" t="s" vm="19">
        <v>20</v>
      </c>
      <c r="B153" s="35" t="s">
        <v>290</v>
      </c>
      <c r="C153" s="36" t="s">
        <v>290</v>
      </c>
      <c r="D153" s="36" t="s">
        <v>290</v>
      </c>
      <c r="E153" s="36" t="s">
        <v>290</v>
      </c>
      <c r="F153" s="189" t="s">
        <v>290</v>
      </c>
    </row>
    <row r="154" spans="1:6" x14ac:dyDescent="0.25">
      <c r="A154" s="39" t="s" vm="20">
        <v>21</v>
      </c>
      <c r="B154" s="35" t="s">
        <v>290</v>
      </c>
      <c r="C154" s="36" t="s">
        <v>290</v>
      </c>
      <c r="D154" s="36" t="s">
        <v>290</v>
      </c>
      <c r="E154" s="36" t="s">
        <v>290</v>
      </c>
      <c r="F154" s="189" t="s">
        <v>290</v>
      </c>
    </row>
    <row r="155" spans="1:6" s="86" customFormat="1" ht="15.75" thickBot="1" x14ac:dyDescent="0.3">
      <c r="A155" s="76" t="s">
        <v>101</v>
      </c>
      <c r="B155" s="96" t="s">
        <v>290</v>
      </c>
      <c r="C155" s="97" t="s">
        <v>290</v>
      </c>
      <c r="D155" s="97" t="s">
        <v>290</v>
      </c>
      <c r="E155" s="97" t="s">
        <v>290</v>
      </c>
      <c r="F155" s="190" t="s">
        <v>290</v>
      </c>
    </row>
    <row r="156" spans="1:6" ht="15.75" thickTop="1" x14ac:dyDescent="0.25"/>
    <row r="159" spans="1:6" ht="30" customHeight="1" x14ac:dyDescent="0.25">
      <c r="A159" s="297" t="s">
        <v>36</v>
      </c>
      <c r="B159" s="241" t="s">
        <v>114</v>
      </c>
      <c r="C159" s="13" t="s">
        <v>69</v>
      </c>
      <c r="D159" s="18" t="s">
        <v>70</v>
      </c>
      <c r="E159" s="18" t="s">
        <v>215</v>
      </c>
      <c r="F159" s="45" t="s" vm="33">
        <v>68</v>
      </c>
    </row>
    <row r="160" spans="1:6" x14ac:dyDescent="0.25">
      <c r="A160" s="299"/>
      <c r="B160" s="40"/>
      <c r="C160" s="40" t="s">
        <v>96</v>
      </c>
      <c r="D160" s="40" t="s">
        <v>96</v>
      </c>
      <c r="E160" s="40" t="s">
        <v>96</v>
      </c>
      <c r="F160" s="244"/>
    </row>
    <row r="161" spans="1:6" x14ac:dyDescent="0.25">
      <c r="A161" s="39" t="s">
        <v>212</v>
      </c>
      <c r="B161" s="35" t="s">
        <v>290</v>
      </c>
      <c r="C161" s="36" t="s">
        <v>290</v>
      </c>
      <c r="D161" s="36" t="s">
        <v>290</v>
      </c>
      <c r="E161" s="36" t="s">
        <v>290</v>
      </c>
      <c r="F161" s="189" t="s">
        <v>290</v>
      </c>
    </row>
    <row r="162" spans="1:6" x14ac:dyDescent="0.25">
      <c r="A162" s="39" t="s" vm="1">
        <v>2</v>
      </c>
      <c r="B162" s="35" t="s">
        <v>290</v>
      </c>
      <c r="C162" s="36" t="s">
        <v>290</v>
      </c>
      <c r="D162" s="36" t="s">
        <v>290</v>
      </c>
      <c r="E162" s="36" t="s">
        <v>290</v>
      </c>
      <c r="F162" s="189" t="s">
        <v>290</v>
      </c>
    </row>
    <row r="163" spans="1:6" x14ac:dyDescent="0.25">
      <c r="A163" s="39" t="s" vm="2">
        <v>3</v>
      </c>
      <c r="B163" s="35" t="s">
        <v>290</v>
      </c>
      <c r="C163" s="36" t="s">
        <v>290</v>
      </c>
      <c r="D163" s="36" t="s">
        <v>290</v>
      </c>
      <c r="E163" s="36" t="s">
        <v>290</v>
      </c>
      <c r="F163" s="189" t="s">
        <v>290</v>
      </c>
    </row>
    <row r="164" spans="1:6" x14ac:dyDescent="0.25">
      <c r="A164" s="39" t="s">
        <v>282</v>
      </c>
      <c r="B164" s="35" t="s">
        <v>290</v>
      </c>
      <c r="C164" s="36" t="s">
        <v>290</v>
      </c>
      <c r="D164" s="36" t="s">
        <v>290</v>
      </c>
      <c r="E164" s="36" t="s">
        <v>290</v>
      </c>
      <c r="F164" s="189" t="s">
        <v>290</v>
      </c>
    </row>
    <row r="165" spans="1:6" x14ac:dyDescent="0.25">
      <c r="A165" s="39" t="s">
        <v>207</v>
      </c>
      <c r="B165" s="35" t="s">
        <v>290</v>
      </c>
      <c r="C165" s="36" t="s">
        <v>290</v>
      </c>
      <c r="D165" s="36" t="s">
        <v>290</v>
      </c>
      <c r="E165" s="36" t="s">
        <v>290</v>
      </c>
      <c r="F165" s="189" t="s">
        <v>290</v>
      </c>
    </row>
    <row r="166" spans="1:6" x14ac:dyDescent="0.25">
      <c r="A166" s="39" t="s" vm="4">
        <v>5</v>
      </c>
      <c r="B166" s="35" t="s">
        <v>290</v>
      </c>
      <c r="C166" s="36" t="s">
        <v>290</v>
      </c>
      <c r="D166" s="36" t="s">
        <v>290</v>
      </c>
      <c r="E166" s="36" t="s">
        <v>290</v>
      </c>
      <c r="F166" s="189" t="s">
        <v>290</v>
      </c>
    </row>
    <row r="167" spans="1:6" x14ac:dyDescent="0.25">
      <c r="A167" s="39" t="s" vm="5">
        <v>6</v>
      </c>
      <c r="B167" s="35" t="s">
        <v>290</v>
      </c>
      <c r="C167" s="36" t="s">
        <v>290</v>
      </c>
      <c r="D167" s="36" t="s">
        <v>290</v>
      </c>
      <c r="E167" s="36" t="s">
        <v>290</v>
      </c>
      <c r="F167" s="189" t="s">
        <v>290</v>
      </c>
    </row>
    <row r="168" spans="1:6" x14ac:dyDescent="0.25">
      <c r="A168" s="39" t="s" vm="6">
        <v>7</v>
      </c>
      <c r="B168" s="35" t="s">
        <v>290</v>
      </c>
      <c r="C168" s="36" t="s">
        <v>290</v>
      </c>
      <c r="D168" s="36" t="s">
        <v>290</v>
      </c>
      <c r="E168" s="36" t="s">
        <v>290</v>
      </c>
      <c r="F168" s="189" t="s">
        <v>290</v>
      </c>
    </row>
    <row r="169" spans="1:6" x14ac:dyDescent="0.25">
      <c r="A169" s="39" t="s" vm="7">
        <v>8</v>
      </c>
      <c r="B169" s="35" t="s">
        <v>290</v>
      </c>
      <c r="C169" s="36" t="s">
        <v>290</v>
      </c>
      <c r="D169" s="36" t="s">
        <v>290</v>
      </c>
      <c r="E169" s="36" t="s">
        <v>290</v>
      </c>
      <c r="F169" s="189" t="s">
        <v>290</v>
      </c>
    </row>
    <row r="170" spans="1:6" x14ac:dyDescent="0.25">
      <c r="A170" s="39" t="s">
        <v>213</v>
      </c>
      <c r="B170" s="35" t="s">
        <v>290</v>
      </c>
      <c r="C170" s="36" t="s">
        <v>290</v>
      </c>
      <c r="D170" s="36" t="s">
        <v>290</v>
      </c>
      <c r="E170" s="36" t="s">
        <v>290</v>
      </c>
      <c r="F170" s="189" t="s">
        <v>290</v>
      </c>
    </row>
    <row r="171" spans="1:6" x14ac:dyDescent="0.25">
      <c r="A171" s="39" t="s" vm="8">
        <v>9</v>
      </c>
      <c r="B171" s="35" t="s">
        <v>290</v>
      </c>
      <c r="C171" s="36" t="s">
        <v>290</v>
      </c>
      <c r="D171" s="36" t="s">
        <v>290</v>
      </c>
      <c r="E171" s="36" t="s">
        <v>290</v>
      </c>
      <c r="F171" s="189" t="s">
        <v>290</v>
      </c>
    </row>
    <row r="172" spans="1:6" x14ac:dyDescent="0.25">
      <c r="A172" s="39" t="s" vm="9">
        <v>10</v>
      </c>
      <c r="B172" s="35" t="s">
        <v>290</v>
      </c>
      <c r="C172" s="36" t="s">
        <v>290</v>
      </c>
      <c r="D172" s="36" t="s">
        <v>290</v>
      </c>
      <c r="E172" s="36" t="s">
        <v>290</v>
      </c>
      <c r="F172" s="189" t="s">
        <v>290</v>
      </c>
    </row>
    <row r="173" spans="1:6" x14ac:dyDescent="0.25">
      <c r="A173" s="39" t="s" vm="10">
        <v>11</v>
      </c>
      <c r="B173" s="35" t="s">
        <v>290</v>
      </c>
      <c r="C173" s="36" t="s">
        <v>290</v>
      </c>
      <c r="D173" s="36" t="s">
        <v>290</v>
      </c>
      <c r="E173" s="36" t="s">
        <v>290</v>
      </c>
      <c r="F173" s="189" t="s">
        <v>290</v>
      </c>
    </row>
    <row r="174" spans="1:6" x14ac:dyDescent="0.25">
      <c r="A174" s="39" t="s" vm="11">
        <v>12</v>
      </c>
      <c r="B174" s="35" t="s">
        <v>290</v>
      </c>
      <c r="C174" s="36" t="s">
        <v>290</v>
      </c>
      <c r="D174" s="36" t="s">
        <v>290</v>
      </c>
      <c r="E174" s="36" t="s">
        <v>290</v>
      </c>
      <c r="F174" s="189" t="s">
        <v>290</v>
      </c>
    </row>
    <row r="175" spans="1:6" x14ac:dyDescent="0.25">
      <c r="A175" s="39" t="s" vm="13">
        <v>14</v>
      </c>
      <c r="B175" s="35" t="s">
        <v>290</v>
      </c>
      <c r="C175" s="36" t="s">
        <v>290</v>
      </c>
      <c r="D175" s="36" t="s">
        <v>290</v>
      </c>
      <c r="E175" s="36" t="s">
        <v>290</v>
      </c>
      <c r="F175" s="189" t="s">
        <v>290</v>
      </c>
    </row>
    <row r="176" spans="1:6" x14ac:dyDescent="0.25">
      <c r="A176" s="39" t="s" vm="14">
        <v>15</v>
      </c>
      <c r="B176" s="35" t="s">
        <v>290</v>
      </c>
      <c r="C176" s="36" t="s">
        <v>290</v>
      </c>
      <c r="D176" s="36" t="s">
        <v>290</v>
      </c>
      <c r="E176" s="36" t="s">
        <v>290</v>
      </c>
      <c r="F176" s="189" t="s">
        <v>290</v>
      </c>
    </row>
    <row r="177" spans="1:6" x14ac:dyDescent="0.25">
      <c r="A177" s="39" t="s" vm="17">
        <v>18</v>
      </c>
      <c r="B177" s="35" t="s">
        <v>290</v>
      </c>
      <c r="C177" s="36" t="s">
        <v>290</v>
      </c>
      <c r="D177" s="36" t="s">
        <v>290</v>
      </c>
      <c r="E177" s="36" t="s">
        <v>290</v>
      </c>
      <c r="F177" s="189" t="s">
        <v>290</v>
      </c>
    </row>
    <row r="178" spans="1:6" x14ac:dyDescent="0.25">
      <c r="A178" s="39" t="s">
        <v>214</v>
      </c>
      <c r="B178" s="35" t="s">
        <v>290</v>
      </c>
      <c r="C178" s="36" t="s">
        <v>290</v>
      </c>
      <c r="D178" s="36" t="s">
        <v>290</v>
      </c>
      <c r="E178" s="36" t="s">
        <v>290</v>
      </c>
      <c r="F178" s="189" t="s">
        <v>290</v>
      </c>
    </row>
    <row r="179" spans="1:6" x14ac:dyDescent="0.25">
      <c r="A179" s="39" t="s" vm="19">
        <v>20</v>
      </c>
      <c r="B179" s="35" t="s">
        <v>290</v>
      </c>
      <c r="C179" s="36" t="s">
        <v>290</v>
      </c>
      <c r="D179" s="36" t="s">
        <v>290</v>
      </c>
      <c r="E179" s="36" t="s">
        <v>290</v>
      </c>
      <c r="F179" s="189" t="s">
        <v>290</v>
      </c>
    </row>
    <row r="180" spans="1:6" x14ac:dyDescent="0.25">
      <c r="A180" s="39" t="s" vm="20">
        <v>21</v>
      </c>
      <c r="B180" s="35" t="s">
        <v>290</v>
      </c>
      <c r="C180" s="36" t="s">
        <v>290</v>
      </c>
      <c r="D180" s="36" t="s">
        <v>290</v>
      </c>
      <c r="E180" s="36" t="s">
        <v>290</v>
      </c>
      <c r="F180" s="189" t="s">
        <v>290</v>
      </c>
    </row>
    <row r="181" spans="1:6" s="86" customFormat="1" ht="15.75" thickBot="1" x14ac:dyDescent="0.3">
      <c r="A181" s="76" t="s">
        <v>101</v>
      </c>
      <c r="B181" s="96" t="s">
        <v>290</v>
      </c>
      <c r="C181" s="97" t="s">
        <v>290</v>
      </c>
      <c r="D181" s="97" t="s">
        <v>290</v>
      </c>
      <c r="E181" s="97" t="s">
        <v>290</v>
      </c>
      <c r="F181" s="190" t="s">
        <v>290</v>
      </c>
    </row>
    <row r="182" spans="1:6" ht="15.75" thickTop="1" x14ac:dyDescent="0.25"/>
  </sheetData>
  <mergeCells count="8">
    <mergeCell ref="A159:A160"/>
    <mergeCell ref="A107:A108"/>
    <mergeCell ref="A133:A134"/>
    <mergeCell ref="I4:J4"/>
    <mergeCell ref="A55:A56"/>
    <mergeCell ref="A29:A30"/>
    <mergeCell ref="A3:A4"/>
    <mergeCell ref="A81:A82"/>
  </mergeCells>
  <pageMargins left="0.7" right="0.7" top="0.75" bottom="0.75" header="0.3" footer="0.3"/>
  <pageSetup paperSize="9" orientation="portrait" r:id="rId1"/>
  <headerFooter>
    <oddHeader>&amp;C&amp;B&amp;"Arial"&amp;12&amp;Kff0000​‌OFFICIAL:Sensitive‌​</oddHead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theme="7" tint="0.39997558519241921"/>
    <pageSetUpPr autoPageBreaks="0"/>
  </sheetPr>
  <dimension ref="A1:W251"/>
  <sheetViews>
    <sheetView showGridLines="0" zoomScaleNormal="100" workbookViewId="0"/>
  </sheetViews>
  <sheetFormatPr defaultRowHeight="15" x14ac:dyDescent="0.25"/>
  <cols>
    <col min="1" max="1" width="64.5703125" style="39" customWidth="1"/>
    <col min="2" max="12" width="10.7109375" style="39" customWidth="1"/>
    <col min="13" max="15" width="10.7109375" customWidth="1"/>
  </cols>
  <sheetData>
    <row r="1" spans="1:23" ht="23.25" x14ac:dyDescent="0.35">
      <c r="A1" s="107" t="s">
        <v>121</v>
      </c>
      <c r="B1" s="38"/>
      <c r="K1" s="53"/>
    </row>
    <row r="2" spans="1:23" s="51" customFormat="1" ht="23.25" x14ac:dyDescent="0.35">
      <c r="A2" s="52"/>
      <c r="B2" s="53"/>
      <c r="C2" s="53"/>
      <c r="D2" s="53"/>
      <c r="E2" s="53"/>
      <c r="F2" s="53"/>
      <c r="G2" s="53"/>
      <c r="H2" s="53"/>
      <c r="I2" s="53"/>
      <c r="J2" s="53"/>
      <c r="K2" s="53"/>
      <c r="L2" s="53"/>
    </row>
    <row r="3" spans="1:23" ht="30" customHeight="1" x14ac:dyDescent="0.25">
      <c r="A3" s="69" t="s">
        <v>22</v>
      </c>
      <c r="B3" s="294" t="s">
        <v>30</v>
      </c>
      <c r="C3" s="294"/>
      <c r="D3" s="291" t="s">
        <v>31</v>
      </c>
      <c r="E3" s="291"/>
      <c r="F3" s="291" t="s">
        <v>32</v>
      </c>
      <c r="G3" s="291"/>
      <c r="H3" s="291" t="s">
        <v>33</v>
      </c>
      <c r="I3" s="291"/>
      <c r="J3" s="291" t="s">
        <v>34</v>
      </c>
      <c r="K3" s="291"/>
      <c r="L3" s="291" t="s">
        <v>35</v>
      </c>
      <c r="M3" s="291"/>
      <c r="N3" s="291" t="s">
        <v>36</v>
      </c>
      <c r="O3" s="291"/>
    </row>
    <row r="4" spans="1:23" x14ac:dyDescent="0.25">
      <c r="A4" s="40"/>
      <c r="B4" s="40" t="s">
        <v>95</v>
      </c>
      <c r="C4" s="40" t="s">
        <v>96</v>
      </c>
      <c r="D4" s="40" t="s">
        <v>95</v>
      </c>
      <c r="E4" s="40" t="s">
        <v>96</v>
      </c>
      <c r="F4" s="40" t="s">
        <v>95</v>
      </c>
      <c r="G4" s="40" t="s">
        <v>96</v>
      </c>
      <c r="H4" s="40" t="s">
        <v>95</v>
      </c>
      <c r="I4" s="40" t="s">
        <v>96</v>
      </c>
      <c r="J4" s="40" t="s">
        <v>95</v>
      </c>
      <c r="K4" s="40" t="s">
        <v>96</v>
      </c>
      <c r="L4" s="40" t="s">
        <v>95</v>
      </c>
      <c r="M4" s="40" t="s">
        <v>96</v>
      </c>
      <c r="N4" s="40" t="s">
        <v>95</v>
      </c>
      <c r="O4" s="40" t="s">
        <v>96</v>
      </c>
      <c r="P4" s="70"/>
      <c r="Q4" s="70"/>
      <c r="R4" s="300"/>
      <c r="S4" s="300"/>
      <c r="T4" s="70"/>
      <c r="U4" s="70"/>
      <c r="V4" s="70"/>
      <c r="W4" s="70"/>
    </row>
    <row r="5" spans="1:23" x14ac:dyDescent="0.25">
      <c r="A5" s="39" t="s">
        <v>116</v>
      </c>
      <c r="B5" s="35">
        <v>28</v>
      </c>
      <c r="C5" s="36">
        <v>0.44444444444444442</v>
      </c>
      <c r="D5" s="35">
        <v>72</v>
      </c>
      <c r="E5" s="36">
        <v>0.58064516129032262</v>
      </c>
      <c r="F5" s="35">
        <v>58</v>
      </c>
      <c r="G5" s="36">
        <v>0.56310679611650483</v>
      </c>
      <c r="H5" s="35">
        <v>338</v>
      </c>
      <c r="I5" s="36">
        <v>0.61904761904761907</v>
      </c>
      <c r="J5" s="35" t="s">
        <v>199</v>
      </c>
      <c r="K5" s="36" t="s">
        <v>199</v>
      </c>
      <c r="L5" s="35" t="s">
        <v>199</v>
      </c>
      <c r="M5" s="36" t="s">
        <v>199</v>
      </c>
      <c r="N5" s="35">
        <v>16</v>
      </c>
      <c r="O5" s="36">
        <v>0.5161290322580645</v>
      </c>
      <c r="P5" s="70"/>
      <c r="Q5" s="70"/>
      <c r="R5" s="70"/>
      <c r="S5" s="70"/>
      <c r="T5" s="70"/>
      <c r="U5" s="70"/>
      <c r="V5" s="70"/>
      <c r="W5" s="6"/>
    </row>
    <row r="6" spans="1:23" x14ac:dyDescent="0.25">
      <c r="A6" s="39" t="s">
        <v>251</v>
      </c>
      <c r="B6" s="35">
        <v>10</v>
      </c>
      <c r="C6" s="36">
        <v>0.15873015873015872</v>
      </c>
      <c r="D6" s="35">
        <v>34</v>
      </c>
      <c r="E6" s="36">
        <v>0.27419354838709675</v>
      </c>
      <c r="F6" s="35">
        <v>26</v>
      </c>
      <c r="G6" s="36">
        <v>0.25242718446601942</v>
      </c>
      <c r="H6" s="35">
        <v>178</v>
      </c>
      <c r="I6" s="36">
        <v>0.32600732600732601</v>
      </c>
      <c r="J6" s="35" t="s">
        <v>199</v>
      </c>
      <c r="K6" s="36" t="s">
        <v>199</v>
      </c>
      <c r="L6" s="35" t="s">
        <v>199</v>
      </c>
      <c r="M6" s="36" t="s">
        <v>199</v>
      </c>
      <c r="N6" s="35">
        <v>15</v>
      </c>
      <c r="O6" s="36">
        <v>0.4838709677419355</v>
      </c>
    </row>
    <row r="7" spans="1:23" x14ac:dyDescent="0.25">
      <c r="A7" s="39" t="s">
        <v>124</v>
      </c>
      <c r="B7" s="35">
        <v>25</v>
      </c>
      <c r="C7" s="36">
        <v>0.3968253968253968</v>
      </c>
      <c r="D7" s="35">
        <v>18</v>
      </c>
      <c r="E7" s="36">
        <v>0.14516129032258066</v>
      </c>
      <c r="F7" s="35">
        <v>19</v>
      </c>
      <c r="G7" s="36">
        <v>0.18446601941747573</v>
      </c>
      <c r="H7" s="35">
        <v>30</v>
      </c>
      <c r="I7" s="36">
        <v>5.4945054945054944E-2</v>
      </c>
      <c r="J7" s="35" t="s">
        <v>199</v>
      </c>
      <c r="K7" s="36" t="s">
        <v>199</v>
      </c>
      <c r="L7" s="35" t="s">
        <v>199</v>
      </c>
      <c r="M7" s="36" t="s">
        <v>199</v>
      </c>
      <c r="N7" s="35">
        <v>0</v>
      </c>
      <c r="O7" s="36">
        <v>0</v>
      </c>
    </row>
    <row r="8" spans="1:23" s="86" customFormat="1" ht="15.75" thickBot="1" x14ac:dyDescent="0.3">
      <c r="A8" s="76" t="s">
        <v>101</v>
      </c>
      <c r="B8" s="96">
        <v>63</v>
      </c>
      <c r="C8" s="97">
        <v>1</v>
      </c>
      <c r="D8" s="96">
        <v>124</v>
      </c>
      <c r="E8" s="97">
        <v>1</v>
      </c>
      <c r="F8" s="96">
        <v>103</v>
      </c>
      <c r="G8" s="97">
        <v>1</v>
      </c>
      <c r="H8" s="96">
        <v>546</v>
      </c>
      <c r="I8" s="97">
        <v>1</v>
      </c>
      <c r="J8" s="96" t="s">
        <v>199</v>
      </c>
      <c r="K8" s="97" t="s">
        <v>199</v>
      </c>
      <c r="L8" s="96" t="s">
        <v>199</v>
      </c>
      <c r="M8" s="97" t="s">
        <v>199</v>
      </c>
      <c r="N8" s="96">
        <v>31</v>
      </c>
      <c r="O8" s="97">
        <v>1</v>
      </c>
    </row>
    <row r="9" spans="1:23" ht="15.75" thickTop="1" x14ac:dyDescent="0.25">
      <c r="M9" s="100"/>
    </row>
    <row r="11" spans="1:23" x14ac:dyDescent="0.25">
      <c r="A11" s="69" t="s">
        <v>28</v>
      </c>
      <c r="B11" s="294" t="s">
        <v>30</v>
      </c>
      <c r="C11" s="294"/>
      <c r="D11" s="291" t="s">
        <v>31</v>
      </c>
      <c r="E11" s="291"/>
      <c r="F11" s="291" t="s">
        <v>32</v>
      </c>
      <c r="G11" s="291"/>
      <c r="H11" s="291" t="s">
        <v>33</v>
      </c>
      <c r="I11" s="291"/>
      <c r="J11" s="291" t="s">
        <v>34</v>
      </c>
      <c r="K11" s="291"/>
      <c r="L11" s="291" t="s">
        <v>35</v>
      </c>
      <c r="M11" s="291"/>
      <c r="N11" s="291" t="s">
        <v>36</v>
      </c>
      <c r="O11" s="291"/>
    </row>
    <row r="12" spans="1:23" x14ac:dyDescent="0.25">
      <c r="A12" s="40"/>
      <c r="B12" s="40" t="s">
        <v>95</v>
      </c>
      <c r="C12" s="40" t="s">
        <v>96</v>
      </c>
      <c r="D12" s="40" t="s">
        <v>95</v>
      </c>
      <c r="E12" s="40" t="s">
        <v>96</v>
      </c>
      <c r="F12" s="40" t="s">
        <v>95</v>
      </c>
      <c r="G12" s="40" t="s">
        <v>96</v>
      </c>
      <c r="H12" s="40" t="s">
        <v>95</v>
      </c>
      <c r="I12" s="40" t="s">
        <v>96</v>
      </c>
      <c r="J12" s="40" t="s">
        <v>95</v>
      </c>
      <c r="K12" s="40" t="s">
        <v>96</v>
      </c>
      <c r="L12" s="40" t="s">
        <v>95</v>
      </c>
      <c r="M12" s="40" t="s">
        <v>96</v>
      </c>
      <c r="N12" s="40" t="s">
        <v>95</v>
      </c>
      <c r="O12" s="40" t="s">
        <v>96</v>
      </c>
    </row>
    <row r="13" spans="1:23" x14ac:dyDescent="0.25">
      <c r="A13" s="39" t="s">
        <v>116</v>
      </c>
      <c r="B13" s="35">
        <v>12</v>
      </c>
      <c r="C13" s="36">
        <v>0.24</v>
      </c>
      <c r="D13" s="35">
        <v>4</v>
      </c>
      <c r="E13" s="36">
        <v>0.4</v>
      </c>
      <c r="F13" s="35">
        <v>17</v>
      </c>
      <c r="G13" s="36">
        <v>0.56666666666666665</v>
      </c>
      <c r="H13" s="35">
        <v>41</v>
      </c>
      <c r="I13" s="36">
        <v>0.18721461187214611</v>
      </c>
      <c r="J13" s="35">
        <v>236</v>
      </c>
      <c r="K13" s="36">
        <v>0.69411764705882351</v>
      </c>
      <c r="L13" s="35">
        <v>8</v>
      </c>
      <c r="M13" s="36">
        <v>0.14035087719298245</v>
      </c>
      <c r="N13" s="35">
        <v>145</v>
      </c>
      <c r="O13" s="36">
        <v>0.60924369747899154</v>
      </c>
    </row>
    <row r="14" spans="1:23" x14ac:dyDescent="0.25">
      <c r="A14" s="39" t="s">
        <v>251</v>
      </c>
      <c r="B14" s="35">
        <v>27</v>
      </c>
      <c r="C14" s="36">
        <v>0.54</v>
      </c>
      <c r="D14" s="35">
        <v>5</v>
      </c>
      <c r="E14" s="36">
        <v>0.5</v>
      </c>
      <c r="F14" s="35">
        <v>13</v>
      </c>
      <c r="G14" s="36">
        <v>0.43333333333333335</v>
      </c>
      <c r="H14" s="35">
        <v>171</v>
      </c>
      <c r="I14" s="36">
        <v>0.78082191780821919</v>
      </c>
      <c r="J14" s="35">
        <v>93</v>
      </c>
      <c r="K14" s="36">
        <v>0.27352941176470591</v>
      </c>
      <c r="L14" s="35">
        <v>48</v>
      </c>
      <c r="M14" s="36">
        <v>0.84210526315789469</v>
      </c>
      <c r="N14" s="35">
        <v>91</v>
      </c>
      <c r="O14" s="36">
        <v>0.38235294117647056</v>
      </c>
    </row>
    <row r="15" spans="1:23" x14ac:dyDescent="0.25">
      <c r="A15" s="39" t="s">
        <v>124</v>
      </c>
      <c r="B15" s="35">
        <v>11</v>
      </c>
      <c r="C15" s="36">
        <v>0.22</v>
      </c>
      <c r="D15" s="35">
        <v>1</v>
      </c>
      <c r="E15" s="36">
        <v>0.1</v>
      </c>
      <c r="F15" s="35">
        <v>0</v>
      </c>
      <c r="G15" s="36">
        <v>0</v>
      </c>
      <c r="H15" s="35">
        <v>7</v>
      </c>
      <c r="I15" s="36">
        <v>3.1963470319634701E-2</v>
      </c>
      <c r="J15" s="35">
        <v>11</v>
      </c>
      <c r="K15" s="36">
        <v>3.2352941176470591E-2</v>
      </c>
      <c r="L15" s="35">
        <v>1</v>
      </c>
      <c r="M15" s="36">
        <v>1.7543859649122806E-2</v>
      </c>
      <c r="N15" s="35">
        <v>2</v>
      </c>
      <c r="O15" s="36">
        <v>8.4033613445378148E-3</v>
      </c>
    </row>
    <row r="16" spans="1:23" s="86" customFormat="1" ht="15.75" thickBot="1" x14ac:dyDescent="0.3">
      <c r="A16" s="76" t="s">
        <v>101</v>
      </c>
      <c r="B16" s="96">
        <v>50</v>
      </c>
      <c r="C16" s="97">
        <v>1</v>
      </c>
      <c r="D16" s="96">
        <v>10</v>
      </c>
      <c r="E16" s="97">
        <v>1</v>
      </c>
      <c r="F16" s="96">
        <v>30</v>
      </c>
      <c r="G16" s="97">
        <v>1</v>
      </c>
      <c r="H16" s="96">
        <v>219</v>
      </c>
      <c r="I16" s="97">
        <v>1</v>
      </c>
      <c r="J16" s="96">
        <v>340</v>
      </c>
      <c r="K16" s="97">
        <v>1</v>
      </c>
      <c r="L16" s="96">
        <v>57</v>
      </c>
      <c r="M16" s="97">
        <v>1</v>
      </c>
      <c r="N16" s="96">
        <v>238</v>
      </c>
      <c r="O16" s="97">
        <v>0.99999999999999989</v>
      </c>
    </row>
    <row r="17" spans="1:15" ht="15.75" thickTop="1" x14ac:dyDescent="0.25">
      <c r="N17" s="58"/>
    </row>
    <row r="18" spans="1:15" x14ac:dyDescent="0.25">
      <c r="N18" s="58"/>
    </row>
    <row r="19" spans="1:15" x14ac:dyDescent="0.25">
      <c r="A19" s="69" t="s">
        <v>233</v>
      </c>
      <c r="B19" s="294" t="s">
        <v>30</v>
      </c>
      <c r="C19" s="294"/>
      <c r="D19" s="291" t="s">
        <v>31</v>
      </c>
      <c r="E19" s="291"/>
      <c r="F19" s="291" t="s">
        <v>32</v>
      </c>
      <c r="G19" s="291"/>
      <c r="H19" s="291" t="s">
        <v>33</v>
      </c>
      <c r="I19" s="291"/>
      <c r="J19" s="291" t="s">
        <v>34</v>
      </c>
      <c r="K19" s="291"/>
      <c r="L19" s="291" t="s">
        <v>35</v>
      </c>
      <c r="M19" s="291"/>
      <c r="N19" s="291" t="s">
        <v>36</v>
      </c>
      <c r="O19" s="291"/>
    </row>
    <row r="20" spans="1:15" x14ac:dyDescent="0.25">
      <c r="A20" s="40"/>
      <c r="B20" s="40" t="s">
        <v>95</v>
      </c>
      <c r="C20" s="40" t="s">
        <v>96</v>
      </c>
      <c r="D20" s="40" t="s">
        <v>95</v>
      </c>
      <c r="E20" s="40" t="s">
        <v>96</v>
      </c>
      <c r="F20" s="40" t="s">
        <v>95</v>
      </c>
      <c r="G20" s="40" t="s">
        <v>96</v>
      </c>
      <c r="H20" s="40" t="s">
        <v>95</v>
      </c>
      <c r="I20" s="40" t="s">
        <v>96</v>
      </c>
      <c r="J20" s="40" t="s">
        <v>95</v>
      </c>
      <c r="K20" s="40" t="s">
        <v>96</v>
      </c>
      <c r="L20" s="40" t="s">
        <v>95</v>
      </c>
      <c r="M20" s="40" t="s">
        <v>96</v>
      </c>
      <c r="N20" s="40" t="s">
        <v>95</v>
      </c>
      <c r="O20" s="40" t="s">
        <v>96</v>
      </c>
    </row>
    <row r="21" spans="1:15" x14ac:dyDescent="0.25">
      <c r="A21" s="39" t="s">
        <v>116</v>
      </c>
      <c r="B21" s="35">
        <v>71</v>
      </c>
      <c r="C21" s="36">
        <v>0.24738675958188153</v>
      </c>
      <c r="D21" s="35">
        <v>538</v>
      </c>
      <c r="E21" s="36">
        <v>0.35605559232296491</v>
      </c>
      <c r="F21" s="35">
        <v>0</v>
      </c>
      <c r="G21" s="36">
        <v>0</v>
      </c>
      <c r="H21" s="35">
        <v>784</v>
      </c>
      <c r="I21" s="36">
        <v>0.38169425511197663</v>
      </c>
      <c r="J21" s="35" t="s">
        <v>199</v>
      </c>
      <c r="K21" s="36" t="s">
        <v>199</v>
      </c>
      <c r="L21" s="35" t="s">
        <v>199</v>
      </c>
      <c r="M21" s="36" t="s">
        <v>199</v>
      </c>
      <c r="N21" s="35" t="s">
        <v>199</v>
      </c>
      <c r="O21" s="36" t="s">
        <v>199</v>
      </c>
    </row>
    <row r="22" spans="1:15" x14ac:dyDescent="0.25">
      <c r="A22" s="39" t="s">
        <v>251</v>
      </c>
      <c r="B22" s="35">
        <v>171</v>
      </c>
      <c r="C22" s="36">
        <v>0.59581881533101044</v>
      </c>
      <c r="D22" s="35">
        <v>869</v>
      </c>
      <c r="E22" s="36">
        <v>0.57511581733951023</v>
      </c>
      <c r="F22" s="35">
        <v>0</v>
      </c>
      <c r="G22" s="36">
        <v>0</v>
      </c>
      <c r="H22" s="35">
        <v>1131</v>
      </c>
      <c r="I22" s="36">
        <v>0.55063291139240511</v>
      </c>
      <c r="J22" s="35" t="s">
        <v>199</v>
      </c>
      <c r="K22" s="36" t="s">
        <v>199</v>
      </c>
      <c r="L22" s="35" t="s">
        <v>199</v>
      </c>
      <c r="M22" s="36" t="s">
        <v>199</v>
      </c>
      <c r="N22" s="35" t="s">
        <v>199</v>
      </c>
      <c r="O22" s="36" t="s">
        <v>199</v>
      </c>
    </row>
    <row r="23" spans="1:15" x14ac:dyDescent="0.25">
      <c r="A23" s="39" t="s">
        <v>124</v>
      </c>
      <c r="B23" s="35">
        <v>45</v>
      </c>
      <c r="C23" s="36">
        <v>0.156794425087108</v>
      </c>
      <c r="D23" s="35">
        <v>104</v>
      </c>
      <c r="E23" s="36">
        <v>6.8828590337524823E-2</v>
      </c>
      <c r="F23" s="35">
        <v>0</v>
      </c>
      <c r="G23" s="36">
        <v>0</v>
      </c>
      <c r="H23" s="35">
        <v>139</v>
      </c>
      <c r="I23" s="36">
        <v>6.7672833495618312E-2</v>
      </c>
      <c r="J23" s="35" t="s">
        <v>199</v>
      </c>
      <c r="K23" s="36" t="s">
        <v>199</v>
      </c>
      <c r="L23" s="35" t="s">
        <v>199</v>
      </c>
      <c r="M23" s="36" t="s">
        <v>199</v>
      </c>
      <c r="N23" s="35" t="s">
        <v>199</v>
      </c>
      <c r="O23" s="36" t="s">
        <v>199</v>
      </c>
    </row>
    <row r="24" spans="1:15" s="86" customFormat="1" ht="15.75" thickBot="1" x14ac:dyDescent="0.3">
      <c r="A24" s="76" t="s">
        <v>101</v>
      </c>
      <c r="B24" s="96">
        <v>287</v>
      </c>
      <c r="C24" s="97">
        <v>1</v>
      </c>
      <c r="D24" s="96">
        <v>1511</v>
      </c>
      <c r="E24" s="97">
        <v>1</v>
      </c>
      <c r="F24" s="96">
        <v>0</v>
      </c>
      <c r="G24" s="97">
        <v>0</v>
      </c>
      <c r="H24" s="96">
        <v>2054</v>
      </c>
      <c r="I24" s="97">
        <v>1</v>
      </c>
      <c r="J24" s="96" t="s">
        <v>199</v>
      </c>
      <c r="K24" s="97" t="s">
        <v>199</v>
      </c>
      <c r="L24" s="96" t="s">
        <v>199</v>
      </c>
      <c r="M24" s="97" t="s">
        <v>199</v>
      </c>
      <c r="N24" s="96" t="s">
        <v>199</v>
      </c>
      <c r="O24" s="97" t="s">
        <v>199</v>
      </c>
    </row>
    <row r="25" spans="1:15" ht="15.75" thickTop="1" x14ac:dyDescent="0.25"/>
    <row r="27" spans="1:15" x14ac:dyDescent="0.25">
      <c r="A27" s="246" t="s">
        <v>234</v>
      </c>
      <c r="B27" s="294" t="s">
        <v>30</v>
      </c>
      <c r="C27" s="294"/>
      <c r="D27" s="291" t="s">
        <v>31</v>
      </c>
      <c r="E27" s="291"/>
      <c r="F27" s="291" t="s">
        <v>32</v>
      </c>
      <c r="G27" s="291"/>
      <c r="H27" s="291" t="s">
        <v>33</v>
      </c>
      <c r="I27" s="291"/>
      <c r="J27" s="291" t="s">
        <v>34</v>
      </c>
      <c r="K27" s="291"/>
      <c r="L27" s="291" t="s">
        <v>35</v>
      </c>
      <c r="M27" s="291"/>
      <c r="N27" s="291" t="s">
        <v>36</v>
      </c>
      <c r="O27" s="291"/>
    </row>
    <row r="28" spans="1:15" x14ac:dyDescent="0.25">
      <c r="A28" s="40"/>
      <c r="B28" s="40" t="s">
        <v>95</v>
      </c>
      <c r="C28" s="40" t="s">
        <v>96</v>
      </c>
      <c r="D28" s="40" t="s">
        <v>95</v>
      </c>
      <c r="E28" s="40" t="s">
        <v>96</v>
      </c>
      <c r="F28" s="40" t="s">
        <v>95</v>
      </c>
      <c r="G28" s="40" t="s">
        <v>96</v>
      </c>
      <c r="H28" s="40" t="s">
        <v>95</v>
      </c>
      <c r="I28" s="40" t="s">
        <v>96</v>
      </c>
      <c r="J28" s="40" t="s">
        <v>95</v>
      </c>
      <c r="K28" s="40" t="s">
        <v>96</v>
      </c>
      <c r="L28" s="40" t="s">
        <v>95</v>
      </c>
      <c r="M28" s="40" t="s">
        <v>96</v>
      </c>
      <c r="N28" s="40" t="s">
        <v>95</v>
      </c>
      <c r="O28" s="40" t="s">
        <v>96</v>
      </c>
    </row>
    <row r="29" spans="1:15" x14ac:dyDescent="0.25">
      <c r="A29" s="39" t="s">
        <v>116</v>
      </c>
      <c r="B29" s="35">
        <v>3</v>
      </c>
      <c r="C29" s="36">
        <v>0.42857142857142855</v>
      </c>
      <c r="D29" s="35">
        <v>5</v>
      </c>
      <c r="E29" s="36">
        <v>0.5</v>
      </c>
      <c r="F29" s="35">
        <v>0</v>
      </c>
      <c r="G29" s="36">
        <v>0</v>
      </c>
      <c r="H29" s="35">
        <v>135</v>
      </c>
      <c r="I29" s="36">
        <v>0.69230769230769229</v>
      </c>
      <c r="J29" s="35" t="s">
        <v>208</v>
      </c>
      <c r="K29" s="35" t="s">
        <v>208</v>
      </c>
      <c r="L29" s="35" t="s">
        <v>199</v>
      </c>
      <c r="M29" s="36" t="s">
        <v>199</v>
      </c>
      <c r="N29" s="35" t="s">
        <v>199</v>
      </c>
      <c r="O29" s="36" t="s">
        <v>199</v>
      </c>
    </row>
    <row r="30" spans="1:15" x14ac:dyDescent="0.25">
      <c r="A30" s="39" t="s">
        <v>251</v>
      </c>
      <c r="B30" s="35">
        <v>2</v>
      </c>
      <c r="C30" s="36">
        <v>0.2857142857142857</v>
      </c>
      <c r="D30" s="35">
        <v>2</v>
      </c>
      <c r="E30" s="36">
        <v>0.2</v>
      </c>
      <c r="F30" s="35">
        <v>0</v>
      </c>
      <c r="G30" s="36">
        <v>0</v>
      </c>
      <c r="H30" s="35">
        <v>40</v>
      </c>
      <c r="I30" s="36">
        <v>0.20512820512820512</v>
      </c>
      <c r="J30" s="35" t="s">
        <v>208</v>
      </c>
      <c r="K30" s="35" t="s">
        <v>208</v>
      </c>
      <c r="L30" s="35" t="s">
        <v>199</v>
      </c>
      <c r="M30" s="36" t="s">
        <v>199</v>
      </c>
      <c r="N30" s="35" t="s">
        <v>199</v>
      </c>
      <c r="O30" s="36" t="s">
        <v>199</v>
      </c>
    </row>
    <row r="31" spans="1:15" x14ac:dyDescent="0.25">
      <c r="A31" s="39" t="s">
        <v>124</v>
      </c>
      <c r="B31" s="35">
        <v>2</v>
      </c>
      <c r="C31" s="36">
        <v>0.2857142857142857</v>
      </c>
      <c r="D31" s="35">
        <v>3</v>
      </c>
      <c r="E31" s="36">
        <v>0.3</v>
      </c>
      <c r="F31" s="35">
        <v>0</v>
      </c>
      <c r="G31" s="36">
        <v>0</v>
      </c>
      <c r="H31" s="35">
        <v>20</v>
      </c>
      <c r="I31" s="36">
        <v>0.10256410256410256</v>
      </c>
      <c r="J31" s="35" t="s">
        <v>208</v>
      </c>
      <c r="K31" s="35" t="s">
        <v>208</v>
      </c>
      <c r="L31" s="35" t="s">
        <v>199</v>
      </c>
      <c r="M31" s="36" t="s">
        <v>199</v>
      </c>
      <c r="N31" s="35" t="s">
        <v>199</v>
      </c>
      <c r="O31" s="36" t="s">
        <v>199</v>
      </c>
    </row>
    <row r="32" spans="1:15" ht="15.75" thickBot="1" x14ac:dyDescent="0.3">
      <c r="A32" s="76" t="s">
        <v>101</v>
      </c>
      <c r="B32" s="96">
        <v>7</v>
      </c>
      <c r="C32" s="97">
        <v>1</v>
      </c>
      <c r="D32" s="96">
        <v>10</v>
      </c>
      <c r="E32" s="97">
        <v>1</v>
      </c>
      <c r="F32" s="96">
        <v>0</v>
      </c>
      <c r="G32" s="97">
        <v>0</v>
      </c>
      <c r="H32" s="96">
        <v>195</v>
      </c>
      <c r="I32" s="97">
        <v>1</v>
      </c>
      <c r="J32" s="96" t="s">
        <v>208</v>
      </c>
      <c r="K32" s="97" t="s">
        <v>208</v>
      </c>
      <c r="L32" s="96" t="s">
        <v>199</v>
      </c>
      <c r="M32" s="97" t="s">
        <v>199</v>
      </c>
      <c r="N32" s="96" t="s">
        <v>199</v>
      </c>
      <c r="O32" s="97" t="s">
        <v>199</v>
      </c>
    </row>
    <row r="33" ht="15.75" thickTop="1" x14ac:dyDescent="0.25"/>
    <row r="55" ht="29.1" customHeight="1" x14ac:dyDescent="0.25"/>
    <row r="81" ht="29.1" customHeight="1" x14ac:dyDescent="0.25"/>
    <row r="98" spans="13:13" x14ac:dyDescent="0.25">
      <c r="M98" s="14"/>
    </row>
    <row r="100" spans="13:13" ht="14.45" customHeight="1" x14ac:dyDescent="0.25"/>
    <row r="107" spans="13:13" ht="29.1" customHeight="1" x14ac:dyDescent="0.25"/>
    <row r="126" ht="14.45" customHeight="1" x14ac:dyDescent="0.25"/>
    <row r="133" ht="29.1" customHeight="1" x14ac:dyDescent="0.25"/>
    <row r="152" ht="14.45" customHeight="1" x14ac:dyDescent="0.25"/>
    <row r="159" ht="29.1" customHeight="1" x14ac:dyDescent="0.25"/>
    <row r="178" ht="14.45" customHeight="1" x14ac:dyDescent="0.25"/>
    <row r="203" spans="1:23" s="51" customFormat="1" ht="14.45" customHeight="1" x14ac:dyDescent="0.25">
      <c r="A203" s="39"/>
      <c r="B203" s="39"/>
      <c r="C203" s="39"/>
      <c r="D203" s="39"/>
      <c r="E203" s="39"/>
      <c r="F203" s="39"/>
      <c r="G203" s="39"/>
      <c r="H203" s="39"/>
      <c r="I203" s="39"/>
      <c r="J203" s="39"/>
      <c r="K203" s="39"/>
      <c r="L203" s="39"/>
      <c r="M203"/>
      <c r="N203"/>
      <c r="O203"/>
      <c r="P203"/>
      <c r="Q203"/>
      <c r="R203"/>
      <c r="S203"/>
      <c r="T203"/>
      <c r="U203"/>
      <c r="V203"/>
      <c r="W203"/>
    </row>
    <row r="227" spans="1:23" s="51" customFormat="1" ht="14.45" customHeight="1" x14ac:dyDescent="0.25">
      <c r="A227" s="39"/>
      <c r="B227" s="39"/>
      <c r="C227" s="39"/>
      <c r="D227" s="39"/>
      <c r="E227" s="39"/>
      <c r="F227" s="39"/>
      <c r="G227" s="39"/>
      <c r="H227" s="39"/>
      <c r="I227" s="39"/>
      <c r="J227" s="39"/>
      <c r="K227" s="39"/>
      <c r="L227" s="39"/>
      <c r="M227"/>
      <c r="N227"/>
      <c r="O227"/>
      <c r="P227"/>
      <c r="Q227"/>
      <c r="R227"/>
      <c r="S227"/>
      <c r="T227"/>
      <c r="U227"/>
      <c r="V227"/>
      <c r="W227"/>
    </row>
    <row r="251" spans="1:23" s="51" customFormat="1" ht="14.45" customHeight="1" x14ac:dyDescent="0.25">
      <c r="A251" s="39"/>
      <c r="B251" s="39"/>
      <c r="C251" s="39"/>
      <c r="D251" s="39"/>
      <c r="E251" s="39"/>
      <c r="F251" s="39"/>
      <c r="G251" s="39"/>
      <c r="H251" s="39"/>
      <c r="I251" s="39"/>
      <c r="J251" s="39"/>
      <c r="K251" s="39"/>
      <c r="L251" s="39"/>
      <c r="M251"/>
      <c r="N251"/>
      <c r="O251"/>
      <c r="P251"/>
      <c r="Q251"/>
      <c r="R251"/>
      <c r="S251"/>
      <c r="T251"/>
      <c r="U251"/>
      <c r="V251"/>
      <c r="W251"/>
    </row>
  </sheetData>
  <mergeCells count="29">
    <mergeCell ref="L27:M27"/>
    <mergeCell ref="N27:O27"/>
    <mergeCell ref="B27:C27"/>
    <mergeCell ref="D27:E27"/>
    <mergeCell ref="F27:G27"/>
    <mergeCell ref="H27:I27"/>
    <mergeCell ref="J27:K27"/>
    <mergeCell ref="R4:S4"/>
    <mergeCell ref="L3:M3"/>
    <mergeCell ref="N3:O3"/>
    <mergeCell ref="B3:C3"/>
    <mergeCell ref="D3:E3"/>
    <mergeCell ref="F3:G3"/>
    <mergeCell ref="H3:I3"/>
    <mergeCell ref="J3:K3"/>
    <mergeCell ref="N11:O11"/>
    <mergeCell ref="B19:C19"/>
    <mergeCell ref="D19:E19"/>
    <mergeCell ref="F19:G19"/>
    <mergeCell ref="H19:I19"/>
    <mergeCell ref="J19:K19"/>
    <mergeCell ref="L19:M19"/>
    <mergeCell ref="N19:O19"/>
    <mergeCell ref="B11:C11"/>
    <mergeCell ref="D11:E11"/>
    <mergeCell ref="F11:G11"/>
    <mergeCell ref="H11:I11"/>
    <mergeCell ref="J11:K11"/>
    <mergeCell ref="L11:M11"/>
  </mergeCells>
  <pageMargins left="0.7" right="0.7" top="0.75" bottom="0.75" header="0.3" footer="0.3"/>
  <pageSetup paperSize="9" orientation="portrait" r:id="rId1"/>
  <headerFooter>
    <oddHeader>&amp;C&amp;B&amp;"Arial"&amp;12&amp;Kff0000​‌OFFICIAL:Sensitive‌​</oddHead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rgb="FFFF99FF"/>
    <pageSetUpPr autoPageBreaks="0"/>
  </sheetPr>
  <dimension ref="A1:AB255"/>
  <sheetViews>
    <sheetView showGridLines="0" zoomScaleNormal="100" workbookViewId="0"/>
  </sheetViews>
  <sheetFormatPr defaultRowHeight="15" x14ac:dyDescent="0.25"/>
  <cols>
    <col min="1" max="1" width="80" style="39" customWidth="1"/>
    <col min="2" max="15" width="10.7109375" style="39" customWidth="1"/>
  </cols>
  <sheetData>
    <row r="1" spans="1:28" ht="23.25" x14ac:dyDescent="0.35">
      <c r="A1" s="107" t="s">
        <v>122</v>
      </c>
      <c r="B1" s="38"/>
      <c r="K1" s="53"/>
    </row>
    <row r="2" spans="1:28" s="51" customFormat="1" ht="23.25" x14ac:dyDescent="0.35">
      <c r="A2" s="52"/>
      <c r="B2" s="53"/>
      <c r="C2" s="53"/>
      <c r="D2" s="53"/>
      <c r="E2" s="53"/>
      <c r="F2" s="53"/>
      <c r="G2" s="53"/>
      <c r="H2" s="53"/>
      <c r="I2" s="53"/>
      <c r="J2" s="53"/>
      <c r="K2" s="53"/>
      <c r="L2" s="53"/>
    </row>
    <row r="3" spans="1:28" ht="30" customHeight="1" x14ac:dyDescent="0.25">
      <c r="A3" s="69" t="s">
        <v>22</v>
      </c>
      <c r="B3" s="294" t="s">
        <v>30</v>
      </c>
      <c r="C3" s="294"/>
      <c r="D3" s="291" t="s">
        <v>31</v>
      </c>
      <c r="E3" s="291"/>
      <c r="F3" s="291" t="s">
        <v>32</v>
      </c>
      <c r="G3" s="291"/>
      <c r="H3" s="291" t="s">
        <v>33</v>
      </c>
      <c r="I3" s="291"/>
      <c r="J3" s="291" t="s">
        <v>34</v>
      </c>
      <c r="K3" s="291"/>
      <c r="L3" s="291" t="s">
        <v>35</v>
      </c>
      <c r="M3" s="291"/>
      <c r="N3" s="291" t="s">
        <v>36</v>
      </c>
      <c r="O3" s="291"/>
    </row>
    <row r="4" spans="1:28" x14ac:dyDescent="0.25">
      <c r="A4" s="40"/>
      <c r="B4" s="40" t="s">
        <v>95</v>
      </c>
      <c r="C4" s="40" t="s">
        <v>96</v>
      </c>
      <c r="D4" s="40" t="s">
        <v>95</v>
      </c>
      <c r="E4" s="40" t="s">
        <v>96</v>
      </c>
      <c r="F4" s="40" t="s">
        <v>95</v>
      </c>
      <c r="G4" s="40" t="s">
        <v>96</v>
      </c>
      <c r="H4" s="40" t="s">
        <v>95</v>
      </c>
      <c r="I4" s="40" t="s">
        <v>96</v>
      </c>
      <c r="J4" s="40" t="s">
        <v>95</v>
      </c>
      <c r="K4" s="40" t="s">
        <v>96</v>
      </c>
      <c r="L4" s="40" t="s">
        <v>95</v>
      </c>
      <c r="M4" s="40" t="s">
        <v>96</v>
      </c>
      <c r="N4" s="40" t="s">
        <v>95</v>
      </c>
      <c r="O4" s="40" t="s">
        <v>96</v>
      </c>
      <c r="P4" s="70"/>
      <c r="Q4" s="70"/>
      <c r="R4" s="300"/>
      <c r="S4" s="300"/>
      <c r="T4" s="70"/>
      <c r="U4" s="70"/>
      <c r="V4" s="70"/>
      <c r="W4" s="70"/>
    </row>
    <row r="5" spans="1:28" x14ac:dyDescent="0.25">
      <c r="A5" s="101" t="s">
        <v>117</v>
      </c>
      <c r="B5" s="35">
        <v>76</v>
      </c>
      <c r="C5" s="36">
        <v>0.76</v>
      </c>
      <c r="D5" s="35">
        <v>195</v>
      </c>
      <c r="E5" s="36">
        <v>0.77075098814229248</v>
      </c>
      <c r="F5" s="35">
        <v>480</v>
      </c>
      <c r="G5" s="36">
        <v>0.84507042253521125</v>
      </c>
      <c r="H5" s="35">
        <v>337</v>
      </c>
      <c r="I5" s="36">
        <v>0.66469428007889542</v>
      </c>
      <c r="J5" s="35" t="s">
        <v>199</v>
      </c>
      <c r="K5" s="36" t="s">
        <v>199</v>
      </c>
      <c r="L5" s="35" t="s">
        <v>199</v>
      </c>
      <c r="M5" s="36" t="s">
        <v>199</v>
      </c>
      <c r="N5" s="35">
        <v>4</v>
      </c>
      <c r="O5" s="36">
        <v>1</v>
      </c>
      <c r="P5" s="70"/>
      <c r="Q5" s="70"/>
      <c r="R5" s="70"/>
      <c r="S5" s="70"/>
      <c r="T5" s="70"/>
      <c r="U5" s="70"/>
      <c r="V5" s="70"/>
      <c r="W5" s="6"/>
    </row>
    <row r="6" spans="1:28" x14ac:dyDescent="0.25">
      <c r="A6" s="39" t="s">
        <v>118</v>
      </c>
      <c r="B6" s="35">
        <v>1</v>
      </c>
      <c r="C6" s="36">
        <v>0.01</v>
      </c>
      <c r="D6" s="35">
        <v>8</v>
      </c>
      <c r="E6" s="36">
        <v>3.1620553359683792E-2</v>
      </c>
      <c r="F6" s="35">
        <v>18</v>
      </c>
      <c r="G6" s="36">
        <v>3.1690140845070422E-2</v>
      </c>
      <c r="H6" s="35">
        <v>77</v>
      </c>
      <c r="I6" s="36">
        <v>0.15187376725838264</v>
      </c>
      <c r="J6" s="35" t="s">
        <v>199</v>
      </c>
      <c r="K6" s="36" t="s">
        <v>199</v>
      </c>
      <c r="L6" s="35" t="s">
        <v>199</v>
      </c>
      <c r="M6" s="36" t="s">
        <v>199</v>
      </c>
      <c r="N6" s="35">
        <v>0</v>
      </c>
      <c r="O6" s="36">
        <v>0</v>
      </c>
    </row>
    <row r="7" spans="1:28" x14ac:dyDescent="0.25">
      <c r="A7" s="39" t="s">
        <v>252</v>
      </c>
      <c r="B7" s="35">
        <v>4</v>
      </c>
      <c r="C7" s="36">
        <v>0.04</v>
      </c>
      <c r="D7" s="35">
        <v>14</v>
      </c>
      <c r="E7" s="36">
        <v>5.533596837944664E-2</v>
      </c>
      <c r="F7" s="35">
        <v>7</v>
      </c>
      <c r="G7" s="36">
        <v>1.232394366197183E-2</v>
      </c>
      <c r="H7" s="35">
        <v>44</v>
      </c>
      <c r="I7" s="36">
        <v>8.6785009861932938E-2</v>
      </c>
      <c r="J7" s="35" t="s">
        <v>199</v>
      </c>
      <c r="K7" s="36" t="s">
        <v>199</v>
      </c>
      <c r="L7" s="35" t="s">
        <v>199</v>
      </c>
      <c r="M7" s="36" t="s">
        <v>199</v>
      </c>
      <c r="N7" s="35">
        <v>0</v>
      </c>
      <c r="O7" s="36">
        <v>0</v>
      </c>
    </row>
    <row r="8" spans="1:28" x14ac:dyDescent="0.25">
      <c r="A8" s="39" t="s">
        <v>119</v>
      </c>
      <c r="B8" s="35">
        <v>0</v>
      </c>
      <c r="C8" s="36">
        <v>0</v>
      </c>
      <c r="D8" s="35">
        <v>3</v>
      </c>
      <c r="E8" s="36">
        <v>1.1857707509881422E-2</v>
      </c>
      <c r="F8" s="35">
        <v>6</v>
      </c>
      <c r="G8" s="36">
        <v>1.0563380281690141E-2</v>
      </c>
      <c r="H8" s="35">
        <v>15</v>
      </c>
      <c r="I8" s="36">
        <v>2.9585798816568046E-2</v>
      </c>
      <c r="J8" s="35" t="s">
        <v>199</v>
      </c>
      <c r="K8" s="36" t="s">
        <v>199</v>
      </c>
      <c r="L8" s="35" t="s">
        <v>199</v>
      </c>
      <c r="M8" s="36" t="s">
        <v>199</v>
      </c>
      <c r="N8" s="35">
        <v>0</v>
      </c>
      <c r="O8" s="36">
        <v>0</v>
      </c>
    </row>
    <row r="9" spans="1:28" x14ac:dyDescent="0.25">
      <c r="A9" s="39" t="s">
        <v>120</v>
      </c>
      <c r="B9" s="35">
        <v>19</v>
      </c>
      <c r="C9" s="36">
        <v>0.19</v>
      </c>
      <c r="D9" s="35">
        <v>33</v>
      </c>
      <c r="E9" s="36">
        <v>0.13043478260869565</v>
      </c>
      <c r="F9" s="35">
        <v>57</v>
      </c>
      <c r="G9" s="36">
        <v>0.10035211267605634</v>
      </c>
      <c r="H9" s="35">
        <v>34</v>
      </c>
      <c r="I9" s="36">
        <v>6.7061143984220903E-2</v>
      </c>
      <c r="J9" s="35" t="s">
        <v>199</v>
      </c>
      <c r="K9" s="36" t="s">
        <v>199</v>
      </c>
      <c r="L9" s="35" t="s">
        <v>199</v>
      </c>
      <c r="M9" s="36" t="s">
        <v>199</v>
      </c>
      <c r="N9" s="35">
        <v>0</v>
      </c>
      <c r="O9" s="36">
        <v>0</v>
      </c>
    </row>
    <row r="10" spans="1:28" ht="15.75" thickBot="1" x14ac:dyDescent="0.3">
      <c r="A10" s="83" t="s">
        <v>101</v>
      </c>
      <c r="B10" s="82">
        <v>100</v>
      </c>
      <c r="C10" s="77">
        <v>1</v>
      </c>
      <c r="D10" s="82">
        <v>253</v>
      </c>
      <c r="E10" s="77">
        <v>1</v>
      </c>
      <c r="F10" s="82">
        <v>568</v>
      </c>
      <c r="G10" s="77">
        <v>1</v>
      </c>
      <c r="H10" s="82">
        <v>507</v>
      </c>
      <c r="I10" s="77">
        <v>1</v>
      </c>
      <c r="J10" s="82" t="s">
        <v>199</v>
      </c>
      <c r="K10" s="77" t="s">
        <v>199</v>
      </c>
      <c r="L10" s="82" t="s">
        <v>199</v>
      </c>
      <c r="M10" s="77" t="s">
        <v>199</v>
      </c>
      <c r="N10" s="82">
        <v>4</v>
      </c>
      <c r="O10" s="77">
        <v>1</v>
      </c>
    </row>
    <row r="11" spans="1:28" ht="15.75" thickTop="1" x14ac:dyDescent="0.25"/>
    <row r="13" spans="1:28" ht="14.45" customHeight="1" x14ac:dyDescent="0.25">
      <c r="A13" s="69" t="s">
        <v>28</v>
      </c>
      <c r="B13" s="294" t="s">
        <v>30</v>
      </c>
      <c r="C13" s="294"/>
      <c r="D13" s="291" t="s">
        <v>31</v>
      </c>
      <c r="E13" s="291"/>
      <c r="F13" s="291" t="s">
        <v>32</v>
      </c>
      <c r="G13" s="291"/>
      <c r="H13" s="291" t="s">
        <v>33</v>
      </c>
      <c r="I13" s="291"/>
      <c r="J13" s="291" t="s">
        <v>34</v>
      </c>
      <c r="K13" s="291"/>
      <c r="L13" s="291" t="s">
        <v>35</v>
      </c>
      <c r="M13" s="291"/>
      <c r="N13" s="291" t="s">
        <v>36</v>
      </c>
      <c r="O13" s="291"/>
    </row>
    <row r="14" spans="1:28" x14ac:dyDescent="0.25">
      <c r="A14" s="40"/>
      <c r="B14" s="40" t="s">
        <v>95</v>
      </c>
      <c r="C14" s="40" t="s">
        <v>96</v>
      </c>
      <c r="D14" s="40" t="s">
        <v>95</v>
      </c>
      <c r="E14" s="40" t="s">
        <v>96</v>
      </c>
      <c r="F14" s="40" t="s">
        <v>95</v>
      </c>
      <c r="G14" s="40" t="s">
        <v>96</v>
      </c>
      <c r="H14" s="40" t="s">
        <v>95</v>
      </c>
      <c r="I14" s="40" t="s">
        <v>96</v>
      </c>
      <c r="J14" s="40" t="s">
        <v>95</v>
      </c>
      <c r="K14" s="40" t="s">
        <v>96</v>
      </c>
      <c r="L14" s="40" t="s">
        <v>95</v>
      </c>
      <c r="M14" s="40" t="s">
        <v>96</v>
      </c>
      <c r="N14" s="40" t="s">
        <v>95</v>
      </c>
      <c r="O14" s="40" t="s">
        <v>96</v>
      </c>
      <c r="V14" s="130"/>
      <c r="W14" s="130"/>
      <c r="X14" s="130"/>
      <c r="Y14" s="130"/>
      <c r="Z14" s="130"/>
      <c r="AA14" s="130"/>
      <c r="AB14" s="130"/>
    </row>
    <row r="15" spans="1:28" x14ac:dyDescent="0.25">
      <c r="A15" s="101" t="s">
        <v>117</v>
      </c>
      <c r="B15" s="35">
        <v>29</v>
      </c>
      <c r="C15" s="36">
        <v>0.26605504587155965</v>
      </c>
      <c r="D15" s="35">
        <v>10</v>
      </c>
      <c r="E15" s="36">
        <v>0.32258064516129031</v>
      </c>
      <c r="F15" s="35">
        <v>111</v>
      </c>
      <c r="G15" s="36">
        <v>0.75510204081632648</v>
      </c>
      <c r="H15" s="35">
        <v>22</v>
      </c>
      <c r="I15" s="36">
        <v>0.12087912087912088</v>
      </c>
      <c r="J15" s="35">
        <v>245</v>
      </c>
      <c r="K15" s="36">
        <v>0.64643799472295516</v>
      </c>
      <c r="L15" s="35">
        <v>17</v>
      </c>
      <c r="M15" s="36">
        <v>0.34693877551020408</v>
      </c>
      <c r="N15" s="35">
        <v>313</v>
      </c>
      <c r="O15" s="36">
        <v>0.88169014084507047</v>
      </c>
      <c r="V15" s="130"/>
      <c r="W15" s="130"/>
      <c r="X15" s="130"/>
      <c r="Y15" s="130"/>
      <c r="Z15" s="130"/>
      <c r="AA15" s="130"/>
      <c r="AB15" s="130"/>
    </row>
    <row r="16" spans="1:28" x14ac:dyDescent="0.25">
      <c r="A16" s="39" t="s">
        <v>118</v>
      </c>
      <c r="B16" s="35">
        <v>17</v>
      </c>
      <c r="C16" s="36">
        <v>0.15596330275229359</v>
      </c>
      <c r="D16" s="35">
        <v>1</v>
      </c>
      <c r="E16" s="36">
        <v>3.2258064516129031E-2</v>
      </c>
      <c r="F16" s="35">
        <v>29</v>
      </c>
      <c r="G16" s="36">
        <v>0.19727891156462585</v>
      </c>
      <c r="H16" s="35">
        <v>21</v>
      </c>
      <c r="I16" s="36">
        <v>0.11538461538461539</v>
      </c>
      <c r="J16" s="35">
        <v>61</v>
      </c>
      <c r="K16" s="36">
        <v>0.16094986807387862</v>
      </c>
      <c r="L16" s="35">
        <v>0</v>
      </c>
      <c r="M16" s="36">
        <v>0</v>
      </c>
      <c r="N16" s="35">
        <v>25</v>
      </c>
      <c r="O16" s="36">
        <v>7.0422535211267609E-2</v>
      </c>
      <c r="V16" s="130"/>
      <c r="W16" s="130"/>
      <c r="X16" s="130"/>
      <c r="Y16" s="130"/>
      <c r="Z16" s="130"/>
      <c r="AA16" s="130"/>
      <c r="AB16" s="130"/>
    </row>
    <row r="17" spans="1:28" x14ac:dyDescent="0.25">
      <c r="A17" s="39" t="s">
        <v>252</v>
      </c>
      <c r="B17" s="35">
        <v>12</v>
      </c>
      <c r="C17" s="36">
        <v>0.11009174311926606</v>
      </c>
      <c r="D17" s="35">
        <v>5</v>
      </c>
      <c r="E17" s="36">
        <v>0.16129032258064516</v>
      </c>
      <c r="F17" s="35">
        <v>0</v>
      </c>
      <c r="G17" s="36">
        <v>0</v>
      </c>
      <c r="H17" s="35">
        <v>16</v>
      </c>
      <c r="I17" s="36">
        <v>8.7912087912087919E-2</v>
      </c>
      <c r="J17" s="35">
        <v>2</v>
      </c>
      <c r="K17" s="36">
        <v>5.2770448548812663E-3</v>
      </c>
      <c r="L17" s="35">
        <v>0</v>
      </c>
      <c r="M17" s="36">
        <v>0</v>
      </c>
      <c r="N17" s="35">
        <v>0</v>
      </c>
      <c r="O17" s="36">
        <v>0</v>
      </c>
      <c r="V17" s="130"/>
      <c r="W17" s="130"/>
      <c r="X17" s="130"/>
      <c r="Y17" s="130"/>
      <c r="Z17" s="130"/>
      <c r="AA17" s="130"/>
      <c r="AB17" s="130"/>
    </row>
    <row r="18" spans="1:28" x14ac:dyDescent="0.25">
      <c r="A18" s="39" t="s">
        <v>119</v>
      </c>
      <c r="B18" s="35">
        <v>10</v>
      </c>
      <c r="C18" s="36">
        <v>9.1743119266055051E-2</v>
      </c>
      <c r="D18" s="35">
        <v>2</v>
      </c>
      <c r="E18" s="36">
        <v>6.4516129032258063E-2</v>
      </c>
      <c r="F18" s="35">
        <v>0</v>
      </c>
      <c r="G18" s="36">
        <v>0</v>
      </c>
      <c r="H18" s="35">
        <v>1</v>
      </c>
      <c r="I18" s="36">
        <v>5.4945054945054949E-3</v>
      </c>
      <c r="J18" s="35">
        <v>0</v>
      </c>
      <c r="K18" s="36">
        <v>0</v>
      </c>
      <c r="L18" s="35">
        <v>0</v>
      </c>
      <c r="M18" s="36">
        <v>0</v>
      </c>
      <c r="N18" s="35">
        <v>0</v>
      </c>
      <c r="O18" s="36">
        <v>0</v>
      </c>
      <c r="V18" s="130"/>
      <c r="W18" s="130"/>
      <c r="X18" s="130"/>
      <c r="Y18" s="130"/>
      <c r="Z18" s="130"/>
      <c r="AA18" s="130"/>
      <c r="AB18" s="130"/>
    </row>
    <row r="19" spans="1:28" x14ac:dyDescent="0.25">
      <c r="A19" s="39" t="s">
        <v>120</v>
      </c>
      <c r="B19" s="35">
        <v>41</v>
      </c>
      <c r="C19" s="36">
        <v>0.37614678899082571</v>
      </c>
      <c r="D19" s="35">
        <v>13</v>
      </c>
      <c r="E19" s="36">
        <v>0.41935483870967744</v>
      </c>
      <c r="F19" s="35">
        <v>7</v>
      </c>
      <c r="G19" s="36">
        <v>4.7619047619047616E-2</v>
      </c>
      <c r="H19" s="35">
        <v>122</v>
      </c>
      <c r="I19" s="36">
        <v>0.67032967032967028</v>
      </c>
      <c r="J19" s="35">
        <v>71</v>
      </c>
      <c r="K19" s="36">
        <v>0.18733509234828497</v>
      </c>
      <c r="L19" s="35">
        <v>32</v>
      </c>
      <c r="M19" s="36">
        <v>0.65306122448979587</v>
      </c>
      <c r="N19" s="35">
        <v>17</v>
      </c>
      <c r="O19" s="36">
        <v>4.788732394366197E-2</v>
      </c>
      <c r="V19" s="130"/>
      <c r="W19" s="130"/>
      <c r="X19" s="130"/>
      <c r="Y19" s="130"/>
      <c r="Z19" s="130"/>
      <c r="AA19" s="130"/>
      <c r="AB19" s="130"/>
    </row>
    <row r="20" spans="1:28" ht="15.75" thickBot="1" x14ac:dyDescent="0.3">
      <c r="A20" s="83" t="s">
        <v>101</v>
      </c>
      <c r="B20" s="82">
        <v>109</v>
      </c>
      <c r="C20" s="77">
        <v>1</v>
      </c>
      <c r="D20" s="82">
        <v>31</v>
      </c>
      <c r="E20" s="77">
        <v>1</v>
      </c>
      <c r="F20" s="82">
        <v>147</v>
      </c>
      <c r="G20" s="77">
        <v>1</v>
      </c>
      <c r="H20" s="82">
        <v>182</v>
      </c>
      <c r="I20" s="77">
        <v>1</v>
      </c>
      <c r="J20" s="82">
        <v>379</v>
      </c>
      <c r="K20" s="77">
        <v>1</v>
      </c>
      <c r="L20" s="82">
        <v>49</v>
      </c>
      <c r="M20" s="77">
        <v>1</v>
      </c>
      <c r="N20" s="82">
        <v>355</v>
      </c>
      <c r="O20" s="77">
        <v>1</v>
      </c>
    </row>
    <row r="21" spans="1:28" ht="15.75" thickTop="1" x14ac:dyDescent="0.25">
      <c r="A21" s="66"/>
      <c r="B21" s="84"/>
      <c r="C21" s="67"/>
      <c r="D21" s="84"/>
      <c r="E21" s="67"/>
      <c r="F21" s="84"/>
      <c r="G21" s="67"/>
      <c r="H21" s="84"/>
      <c r="I21" s="67"/>
      <c r="J21" s="84"/>
      <c r="K21" s="67"/>
      <c r="L21" s="75"/>
      <c r="M21" s="66"/>
      <c r="N21" s="66"/>
      <c r="O21" s="66"/>
    </row>
    <row r="22" spans="1:28" x14ac:dyDescent="0.25">
      <c r="N22" s="87"/>
    </row>
    <row r="23" spans="1:28" ht="14.45" customHeight="1" x14ac:dyDescent="0.25">
      <c r="A23" s="69" t="s">
        <v>233</v>
      </c>
      <c r="B23" s="294" t="s">
        <v>30</v>
      </c>
      <c r="C23" s="294"/>
      <c r="D23" s="291" t="s">
        <v>31</v>
      </c>
      <c r="E23" s="291"/>
      <c r="F23" s="291" t="s">
        <v>32</v>
      </c>
      <c r="G23" s="291"/>
      <c r="H23" s="291" t="s">
        <v>33</v>
      </c>
      <c r="I23" s="291"/>
      <c r="J23" s="291" t="s">
        <v>34</v>
      </c>
      <c r="K23" s="291"/>
      <c r="L23" s="291" t="s">
        <v>35</v>
      </c>
      <c r="M23" s="291"/>
      <c r="N23" s="291" t="s">
        <v>36</v>
      </c>
      <c r="O23" s="291"/>
    </row>
    <row r="24" spans="1:28" x14ac:dyDescent="0.25">
      <c r="A24" s="40"/>
      <c r="B24" s="40" t="s">
        <v>95</v>
      </c>
      <c r="C24" s="40" t="s">
        <v>96</v>
      </c>
      <c r="D24" s="40" t="s">
        <v>95</v>
      </c>
      <c r="E24" s="40" t="s">
        <v>96</v>
      </c>
      <c r="F24" s="40" t="s">
        <v>95</v>
      </c>
      <c r="G24" s="40" t="s">
        <v>96</v>
      </c>
      <c r="H24" s="40" t="s">
        <v>95</v>
      </c>
      <c r="I24" s="40" t="s">
        <v>96</v>
      </c>
      <c r="J24" s="40" t="s">
        <v>95</v>
      </c>
      <c r="K24" s="40" t="s">
        <v>96</v>
      </c>
      <c r="L24" s="40" t="s">
        <v>95</v>
      </c>
      <c r="M24" s="40" t="s">
        <v>96</v>
      </c>
      <c r="N24" s="40" t="s">
        <v>95</v>
      </c>
      <c r="O24" s="40" t="s">
        <v>96</v>
      </c>
    </row>
    <row r="25" spans="1:28" x14ac:dyDescent="0.25">
      <c r="A25" s="101" t="s">
        <v>117</v>
      </c>
      <c r="B25" s="35">
        <v>109</v>
      </c>
      <c r="C25" s="36">
        <v>0.46781115879828328</v>
      </c>
      <c r="D25" s="35">
        <v>1509</v>
      </c>
      <c r="E25" s="36">
        <v>0.73145904023267083</v>
      </c>
      <c r="F25" s="35">
        <v>0</v>
      </c>
      <c r="G25" s="36">
        <v>0</v>
      </c>
      <c r="H25" s="35">
        <v>545</v>
      </c>
      <c r="I25" s="36">
        <v>0.61304836895388082</v>
      </c>
      <c r="J25" s="36" t="s">
        <v>199</v>
      </c>
      <c r="K25" s="35" t="s">
        <v>199</v>
      </c>
      <c r="L25" s="35" t="s">
        <v>199</v>
      </c>
      <c r="M25" s="36" t="s">
        <v>199</v>
      </c>
      <c r="N25" s="35" t="s">
        <v>199</v>
      </c>
      <c r="O25" s="36" t="s">
        <v>199</v>
      </c>
    </row>
    <row r="26" spans="1:28" x14ac:dyDescent="0.25">
      <c r="A26" s="39" t="s">
        <v>118</v>
      </c>
      <c r="B26" s="35">
        <v>76</v>
      </c>
      <c r="C26" s="36">
        <v>0.3261802575107296</v>
      </c>
      <c r="D26" s="35">
        <v>136</v>
      </c>
      <c r="E26" s="36">
        <v>6.592341250605914E-2</v>
      </c>
      <c r="F26" s="35">
        <v>0</v>
      </c>
      <c r="G26" s="36">
        <v>0</v>
      </c>
      <c r="H26" s="35">
        <v>92</v>
      </c>
      <c r="I26" s="36">
        <v>0.10348706411698538</v>
      </c>
      <c r="J26" s="36" t="s">
        <v>199</v>
      </c>
      <c r="K26" s="35" t="s">
        <v>199</v>
      </c>
      <c r="L26" s="35" t="s">
        <v>199</v>
      </c>
      <c r="M26" s="36" t="s">
        <v>199</v>
      </c>
      <c r="N26" s="35" t="s">
        <v>199</v>
      </c>
      <c r="O26" s="36" t="s">
        <v>199</v>
      </c>
    </row>
    <row r="27" spans="1:28" x14ac:dyDescent="0.25">
      <c r="A27" s="39" t="s">
        <v>252</v>
      </c>
      <c r="B27" s="35">
        <v>2</v>
      </c>
      <c r="C27" s="36">
        <v>8.5836909871244635E-3</v>
      </c>
      <c r="D27" s="35">
        <v>11</v>
      </c>
      <c r="E27" s="36">
        <v>5.3320407174018416E-3</v>
      </c>
      <c r="F27" s="35">
        <v>0</v>
      </c>
      <c r="G27" s="36">
        <v>0</v>
      </c>
      <c r="H27" s="35">
        <v>53</v>
      </c>
      <c r="I27" s="36">
        <v>5.9617547806524188E-2</v>
      </c>
      <c r="J27" s="36" t="s">
        <v>199</v>
      </c>
      <c r="K27" s="35" t="s">
        <v>199</v>
      </c>
      <c r="L27" s="35" t="s">
        <v>199</v>
      </c>
      <c r="M27" s="36" t="s">
        <v>199</v>
      </c>
      <c r="N27" s="35" t="s">
        <v>199</v>
      </c>
      <c r="O27" s="36" t="s">
        <v>199</v>
      </c>
    </row>
    <row r="28" spans="1:28" x14ac:dyDescent="0.25">
      <c r="A28" s="39" t="s">
        <v>119</v>
      </c>
      <c r="B28" s="35">
        <v>1</v>
      </c>
      <c r="C28" s="36">
        <v>4.2918454935622317E-3</v>
      </c>
      <c r="D28" s="35">
        <v>1</v>
      </c>
      <c r="E28" s="36">
        <v>4.8473097430925838E-4</v>
      </c>
      <c r="F28" s="35">
        <v>0</v>
      </c>
      <c r="G28" s="36">
        <v>0</v>
      </c>
      <c r="H28" s="35">
        <v>1</v>
      </c>
      <c r="I28" s="36">
        <v>1.1248593925759281E-3</v>
      </c>
      <c r="J28" s="36" t="s">
        <v>199</v>
      </c>
      <c r="K28" s="35" t="s">
        <v>199</v>
      </c>
      <c r="L28" s="35" t="s">
        <v>199</v>
      </c>
      <c r="M28" s="36" t="s">
        <v>199</v>
      </c>
      <c r="N28" s="35" t="s">
        <v>199</v>
      </c>
      <c r="O28" s="36" t="s">
        <v>199</v>
      </c>
    </row>
    <row r="29" spans="1:28" x14ac:dyDescent="0.25">
      <c r="A29" s="39" t="s">
        <v>120</v>
      </c>
      <c r="B29" s="35">
        <v>45</v>
      </c>
      <c r="C29" s="36">
        <v>0.19313304721030042</v>
      </c>
      <c r="D29" s="35">
        <v>406</v>
      </c>
      <c r="E29" s="36">
        <v>0.19680077556955888</v>
      </c>
      <c r="F29" s="35">
        <v>0</v>
      </c>
      <c r="G29" s="36">
        <v>0</v>
      </c>
      <c r="H29" s="35">
        <v>198</v>
      </c>
      <c r="I29" s="36">
        <v>0.22272215973003376</v>
      </c>
      <c r="J29" s="36" t="s">
        <v>199</v>
      </c>
      <c r="K29" s="35" t="s">
        <v>199</v>
      </c>
      <c r="L29" s="35" t="s">
        <v>199</v>
      </c>
      <c r="M29" s="36" t="s">
        <v>199</v>
      </c>
      <c r="N29" s="35" t="s">
        <v>199</v>
      </c>
      <c r="O29" s="36" t="s">
        <v>199</v>
      </c>
    </row>
    <row r="30" spans="1:28" ht="15.75" thickBot="1" x14ac:dyDescent="0.3">
      <c r="A30" s="83" t="s">
        <v>101</v>
      </c>
      <c r="B30" s="82">
        <v>233</v>
      </c>
      <c r="C30" s="77">
        <v>1</v>
      </c>
      <c r="D30" s="82">
        <v>2063</v>
      </c>
      <c r="E30" s="77">
        <v>0.99999999999999989</v>
      </c>
      <c r="F30" s="82">
        <v>0</v>
      </c>
      <c r="G30" s="77">
        <v>0</v>
      </c>
      <c r="H30" s="82">
        <v>889</v>
      </c>
      <c r="I30" s="77">
        <v>1</v>
      </c>
      <c r="J30" s="77" t="s">
        <v>199</v>
      </c>
      <c r="K30" s="82" t="s">
        <v>199</v>
      </c>
      <c r="L30" s="82" t="s">
        <v>199</v>
      </c>
      <c r="M30" s="77" t="s">
        <v>199</v>
      </c>
      <c r="N30" s="82" t="s">
        <v>199</v>
      </c>
      <c r="O30" s="77" t="s">
        <v>199</v>
      </c>
    </row>
    <row r="31" spans="1:28" ht="15.75" thickTop="1" x14ac:dyDescent="0.25"/>
    <row r="33" spans="1:15" x14ac:dyDescent="0.25">
      <c r="A33" s="246" t="s">
        <v>234</v>
      </c>
      <c r="B33" s="294" t="s">
        <v>30</v>
      </c>
      <c r="C33" s="294"/>
      <c r="D33" s="291" t="s">
        <v>31</v>
      </c>
      <c r="E33" s="291"/>
      <c r="F33" s="291" t="s">
        <v>32</v>
      </c>
      <c r="G33" s="291"/>
      <c r="H33" s="291" t="s">
        <v>33</v>
      </c>
      <c r="I33" s="291"/>
      <c r="J33" s="291" t="s">
        <v>34</v>
      </c>
      <c r="K33" s="291"/>
      <c r="L33" s="291" t="s">
        <v>35</v>
      </c>
      <c r="M33" s="291"/>
      <c r="N33" s="291" t="s">
        <v>36</v>
      </c>
      <c r="O33" s="291"/>
    </row>
    <row r="34" spans="1:15" x14ac:dyDescent="0.25">
      <c r="A34" s="40"/>
      <c r="B34" s="40" t="s">
        <v>95</v>
      </c>
      <c r="C34" s="40" t="s">
        <v>96</v>
      </c>
      <c r="D34" s="40" t="s">
        <v>95</v>
      </c>
      <c r="E34" s="40" t="s">
        <v>96</v>
      </c>
      <c r="F34" s="40" t="s">
        <v>95</v>
      </c>
      <c r="G34" s="40" t="s">
        <v>96</v>
      </c>
      <c r="H34" s="40" t="s">
        <v>95</v>
      </c>
      <c r="I34" s="40" t="s">
        <v>96</v>
      </c>
      <c r="J34" s="40" t="s">
        <v>95</v>
      </c>
      <c r="K34" s="40" t="s">
        <v>96</v>
      </c>
      <c r="L34" s="40" t="s">
        <v>95</v>
      </c>
      <c r="M34" s="40" t="s">
        <v>96</v>
      </c>
      <c r="N34" s="40" t="s">
        <v>95</v>
      </c>
      <c r="O34" s="40" t="s">
        <v>96</v>
      </c>
    </row>
    <row r="35" spans="1:15" x14ac:dyDescent="0.25">
      <c r="A35" s="101" t="s">
        <v>117</v>
      </c>
      <c r="B35" s="35">
        <v>2</v>
      </c>
      <c r="C35" s="36">
        <v>1</v>
      </c>
      <c r="D35" s="35">
        <v>9</v>
      </c>
      <c r="E35" s="36">
        <v>0.81818181818181823</v>
      </c>
      <c r="F35" s="35">
        <v>5</v>
      </c>
      <c r="G35" s="36">
        <v>0.625</v>
      </c>
      <c r="H35" s="35">
        <v>77</v>
      </c>
      <c r="I35" s="36">
        <v>0.55000000000000004</v>
      </c>
      <c r="J35" s="35" t="s">
        <v>208</v>
      </c>
      <c r="K35" s="35" t="s">
        <v>208</v>
      </c>
      <c r="L35" s="35" t="s">
        <v>199</v>
      </c>
      <c r="M35" s="36" t="s">
        <v>199</v>
      </c>
      <c r="N35" s="35" t="s">
        <v>199</v>
      </c>
      <c r="O35" s="36" t="s">
        <v>199</v>
      </c>
    </row>
    <row r="36" spans="1:15" x14ac:dyDescent="0.25">
      <c r="A36" s="39" t="s">
        <v>118</v>
      </c>
      <c r="B36" s="35">
        <v>0</v>
      </c>
      <c r="C36" s="36">
        <v>0</v>
      </c>
      <c r="D36" s="35">
        <v>1</v>
      </c>
      <c r="E36" s="36">
        <v>9.0909090909090912E-2</v>
      </c>
      <c r="F36" s="35">
        <v>0</v>
      </c>
      <c r="G36" s="36">
        <v>0</v>
      </c>
      <c r="H36" s="35">
        <v>41</v>
      </c>
      <c r="I36" s="36">
        <v>0.29285714285714287</v>
      </c>
      <c r="J36" s="35" t="s">
        <v>208</v>
      </c>
      <c r="K36" s="35" t="s">
        <v>208</v>
      </c>
      <c r="L36" s="35" t="s">
        <v>199</v>
      </c>
      <c r="M36" s="36" t="s">
        <v>199</v>
      </c>
      <c r="N36" s="35" t="s">
        <v>199</v>
      </c>
      <c r="O36" s="36" t="s">
        <v>199</v>
      </c>
    </row>
    <row r="37" spans="1:15" x14ac:dyDescent="0.25">
      <c r="A37" s="39" t="s">
        <v>252</v>
      </c>
      <c r="B37" s="35">
        <v>0</v>
      </c>
      <c r="C37" s="36">
        <v>0</v>
      </c>
      <c r="D37" s="35">
        <v>0</v>
      </c>
      <c r="E37" s="36">
        <v>0</v>
      </c>
      <c r="F37" s="35">
        <v>0</v>
      </c>
      <c r="G37" s="36">
        <v>0</v>
      </c>
      <c r="H37" s="35">
        <v>0</v>
      </c>
      <c r="I37" s="36">
        <v>0</v>
      </c>
      <c r="J37" s="35" t="s">
        <v>208</v>
      </c>
      <c r="K37" s="35" t="s">
        <v>208</v>
      </c>
      <c r="L37" s="35" t="s">
        <v>199</v>
      </c>
      <c r="M37" s="36" t="s">
        <v>199</v>
      </c>
      <c r="N37" s="35" t="s">
        <v>199</v>
      </c>
      <c r="O37" s="36" t="s">
        <v>199</v>
      </c>
    </row>
    <row r="38" spans="1:15" x14ac:dyDescent="0.25">
      <c r="A38" s="39" t="s">
        <v>119</v>
      </c>
      <c r="B38" s="35">
        <v>0</v>
      </c>
      <c r="C38" s="36">
        <v>0</v>
      </c>
      <c r="D38" s="35">
        <v>0</v>
      </c>
      <c r="E38" s="36">
        <v>0</v>
      </c>
      <c r="F38" s="35">
        <v>0</v>
      </c>
      <c r="G38" s="36">
        <v>0</v>
      </c>
      <c r="H38" s="35">
        <v>0</v>
      </c>
      <c r="I38" s="36">
        <v>0</v>
      </c>
      <c r="J38" s="35" t="s">
        <v>208</v>
      </c>
      <c r="K38" s="35" t="s">
        <v>208</v>
      </c>
      <c r="L38" s="35" t="s">
        <v>199</v>
      </c>
      <c r="M38" s="36" t="s">
        <v>199</v>
      </c>
      <c r="N38" s="35" t="s">
        <v>199</v>
      </c>
      <c r="O38" s="36" t="s">
        <v>199</v>
      </c>
    </row>
    <row r="39" spans="1:15" x14ac:dyDescent="0.25">
      <c r="A39" s="39" t="s">
        <v>120</v>
      </c>
      <c r="B39" s="35">
        <v>0</v>
      </c>
      <c r="C39" s="36">
        <v>0</v>
      </c>
      <c r="D39" s="35">
        <v>1</v>
      </c>
      <c r="E39" s="36">
        <v>9.0909090909090912E-2</v>
      </c>
      <c r="F39" s="35">
        <v>3</v>
      </c>
      <c r="G39" s="36">
        <v>0.375</v>
      </c>
      <c r="H39" s="35">
        <v>22</v>
      </c>
      <c r="I39" s="36">
        <v>0.15714285714285714</v>
      </c>
      <c r="J39" s="35" t="s">
        <v>208</v>
      </c>
      <c r="K39" s="35" t="s">
        <v>208</v>
      </c>
      <c r="L39" s="35" t="s">
        <v>199</v>
      </c>
      <c r="M39" s="36" t="s">
        <v>199</v>
      </c>
      <c r="N39" s="35" t="s">
        <v>199</v>
      </c>
      <c r="O39" s="36" t="s">
        <v>199</v>
      </c>
    </row>
    <row r="40" spans="1:15" ht="15.75" thickBot="1" x14ac:dyDescent="0.3">
      <c r="A40" s="83" t="s">
        <v>101</v>
      </c>
      <c r="B40" s="82">
        <v>2</v>
      </c>
      <c r="C40" s="77">
        <v>1</v>
      </c>
      <c r="D40" s="82">
        <v>11</v>
      </c>
      <c r="E40" s="77">
        <v>1</v>
      </c>
      <c r="F40" s="82">
        <v>8</v>
      </c>
      <c r="G40" s="77">
        <v>1</v>
      </c>
      <c r="H40" s="82">
        <v>140</v>
      </c>
      <c r="I40" s="77">
        <v>1</v>
      </c>
      <c r="J40" s="82" t="s">
        <v>208</v>
      </c>
      <c r="K40" s="77" t="s">
        <v>208</v>
      </c>
      <c r="L40" s="82" t="s">
        <v>199</v>
      </c>
      <c r="M40" s="77" t="s">
        <v>199</v>
      </c>
      <c r="N40" s="82" t="s">
        <v>199</v>
      </c>
      <c r="O40" s="77" t="s">
        <v>199</v>
      </c>
    </row>
    <row r="41" spans="1:15" ht="15.75" thickTop="1" x14ac:dyDescent="0.25"/>
    <row r="59" ht="29.1" customHeight="1" x14ac:dyDescent="0.25"/>
    <row r="85" ht="29.1" customHeight="1" x14ac:dyDescent="0.25"/>
    <row r="102" spans="13:13" x14ac:dyDescent="0.25">
      <c r="M102" s="66"/>
    </row>
    <row r="104" spans="13:13" ht="14.45" customHeight="1" x14ac:dyDescent="0.25"/>
    <row r="111" spans="13:13" ht="29.1" customHeight="1" x14ac:dyDescent="0.25"/>
    <row r="130" ht="14.45" customHeight="1" x14ac:dyDescent="0.25"/>
    <row r="137" ht="29.1" customHeight="1" x14ac:dyDescent="0.25"/>
    <row r="156" ht="14.45" customHeight="1" x14ac:dyDescent="0.25"/>
    <row r="163" ht="29.1" customHeight="1" x14ac:dyDescent="0.25"/>
    <row r="182" ht="14.45" customHeight="1" x14ac:dyDescent="0.25"/>
    <row r="207" spans="1:23" s="51" customFormat="1" ht="14.45" customHeight="1" x14ac:dyDescent="0.25">
      <c r="A207" s="39"/>
      <c r="B207" s="39"/>
      <c r="C207" s="39"/>
      <c r="D207" s="39"/>
      <c r="E207" s="39"/>
      <c r="F207" s="39"/>
      <c r="G207" s="39"/>
      <c r="H207" s="39"/>
      <c r="I207" s="39"/>
      <c r="J207" s="39"/>
      <c r="K207" s="39"/>
      <c r="L207" s="39"/>
      <c r="M207" s="39"/>
      <c r="N207" s="39"/>
      <c r="O207" s="39"/>
      <c r="P207"/>
      <c r="Q207"/>
      <c r="R207"/>
      <c r="S207"/>
      <c r="T207"/>
      <c r="U207"/>
      <c r="V207"/>
      <c r="W207"/>
    </row>
    <row r="231" spans="1:23" s="51" customFormat="1" ht="14.45" customHeight="1" x14ac:dyDescent="0.25">
      <c r="A231" s="39"/>
      <c r="B231" s="39"/>
      <c r="C231" s="39"/>
      <c r="D231" s="39"/>
      <c r="E231" s="39"/>
      <c r="F231" s="39"/>
      <c r="G231" s="39"/>
      <c r="H231" s="39"/>
      <c r="I231" s="39"/>
      <c r="J231" s="39"/>
      <c r="K231" s="39"/>
      <c r="L231" s="39"/>
      <c r="M231" s="39"/>
      <c r="N231" s="39"/>
      <c r="O231" s="39"/>
      <c r="P231"/>
      <c r="Q231"/>
      <c r="R231"/>
      <c r="S231"/>
      <c r="T231"/>
      <c r="U231"/>
      <c r="V231"/>
      <c r="W231"/>
    </row>
    <row r="255" spans="1:23" s="51" customFormat="1" ht="14.45" customHeight="1" x14ac:dyDescent="0.25">
      <c r="A255" s="39"/>
      <c r="B255" s="39"/>
      <c r="C255" s="39"/>
      <c r="D255" s="39"/>
      <c r="E255" s="39"/>
      <c r="F255" s="39"/>
      <c r="G255" s="39"/>
      <c r="H255" s="39"/>
      <c r="I255" s="39"/>
      <c r="J255" s="39"/>
      <c r="K255" s="39"/>
      <c r="L255" s="39"/>
      <c r="M255" s="39"/>
      <c r="N255" s="39"/>
      <c r="O255" s="39"/>
      <c r="P255"/>
      <c r="Q255"/>
      <c r="R255"/>
      <c r="S255"/>
      <c r="T255"/>
      <c r="U255"/>
      <c r="V255"/>
      <c r="W255"/>
    </row>
  </sheetData>
  <mergeCells count="29">
    <mergeCell ref="L33:M33"/>
    <mergeCell ref="N33:O33"/>
    <mergeCell ref="B33:C33"/>
    <mergeCell ref="D33:E33"/>
    <mergeCell ref="F33:G33"/>
    <mergeCell ref="H33:I33"/>
    <mergeCell ref="J33:K33"/>
    <mergeCell ref="N3:O3"/>
    <mergeCell ref="R4:S4"/>
    <mergeCell ref="B13:C13"/>
    <mergeCell ref="D13:E13"/>
    <mergeCell ref="F13:G13"/>
    <mergeCell ref="H13:I13"/>
    <mergeCell ref="J13:K13"/>
    <mergeCell ref="L13:M13"/>
    <mergeCell ref="N13:O13"/>
    <mergeCell ref="B3:C3"/>
    <mergeCell ref="D3:E3"/>
    <mergeCell ref="F3:G3"/>
    <mergeCell ref="H3:I3"/>
    <mergeCell ref="J3:K3"/>
    <mergeCell ref="L3:M3"/>
    <mergeCell ref="N23:O23"/>
    <mergeCell ref="B23:C23"/>
    <mergeCell ref="D23:E23"/>
    <mergeCell ref="F23:G23"/>
    <mergeCell ref="H23:I23"/>
    <mergeCell ref="J23:K23"/>
    <mergeCell ref="L23:M23"/>
  </mergeCells>
  <pageMargins left="0.7" right="0.7" top="0.75" bottom="0.75" header="0.3" footer="0.3"/>
  <pageSetup paperSize="9" orientation="portrait" r:id="rId1"/>
  <headerFooter>
    <oddHeader>&amp;C&amp;B&amp;"Arial"&amp;12&amp;Kff0000​‌OFFICIAL:Sensitive‌​</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1"/>
  </sheetPr>
  <dimension ref="A1:B57"/>
  <sheetViews>
    <sheetView showGridLines="0" zoomScaleNormal="100" zoomScaleSheetLayoutView="100" workbookViewId="0"/>
  </sheetViews>
  <sheetFormatPr defaultColWidth="9.140625" defaultRowHeight="15" x14ac:dyDescent="0.3"/>
  <cols>
    <col min="1" max="1" width="92.7109375" style="147" customWidth="1"/>
    <col min="2" max="16384" width="9.140625" style="146"/>
  </cols>
  <sheetData>
    <row r="1" spans="1:2" ht="18" x14ac:dyDescent="0.3">
      <c r="A1" s="145" t="s">
        <v>131</v>
      </c>
    </row>
    <row r="2" spans="1:2" x14ac:dyDescent="0.3">
      <c r="A2" s="147" t="s">
        <v>132</v>
      </c>
    </row>
    <row r="3" spans="1:2" customFormat="1" ht="6" customHeight="1" x14ac:dyDescent="0.25">
      <c r="A3" s="148"/>
    </row>
    <row r="4" spans="1:2" x14ac:dyDescent="0.3">
      <c r="A4" s="147" t="s">
        <v>133</v>
      </c>
    </row>
    <row r="5" spans="1:2" ht="45" x14ac:dyDescent="0.3">
      <c r="A5" s="147" t="s">
        <v>134</v>
      </c>
    </row>
    <row r="6" spans="1:2" x14ac:dyDescent="0.3">
      <c r="A6" s="149" t="s">
        <v>135</v>
      </c>
      <c r="B6" s="150"/>
    </row>
    <row r="7" spans="1:2" customFormat="1" ht="6" customHeight="1" x14ac:dyDescent="0.25">
      <c r="A7" s="148"/>
    </row>
    <row r="8" spans="1:2" ht="18" customHeight="1" x14ac:dyDescent="0.3">
      <c r="A8" s="145" t="s">
        <v>136</v>
      </c>
    </row>
    <row r="9" spans="1:2" ht="45" x14ac:dyDescent="0.3">
      <c r="A9" s="151" t="s">
        <v>137</v>
      </c>
    </row>
    <row r="10" spans="1:2" customFormat="1" ht="6" customHeight="1" x14ac:dyDescent="0.25">
      <c r="A10" s="148"/>
    </row>
    <row r="11" spans="1:2" ht="18" customHeight="1" x14ac:dyDescent="0.3">
      <c r="A11" s="145" t="s">
        <v>138</v>
      </c>
    </row>
    <row r="12" spans="1:2" x14ac:dyDescent="0.3">
      <c r="A12" s="151" t="s">
        <v>139</v>
      </c>
    </row>
    <row r="13" spans="1:2" customFormat="1" ht="6" customHeight="1" x14ac:dyDescent="0.25">
      <c r="A13" s="148"/>
    </row>
    <row r="14" spans="1:2" ht="18" x14ac:dyDescent="0.3">
      <c r="A14" s="145" t="s">
        <v>140</v>
      </c>
    </row>
    <row r="15" spans="1:2" ht="30" x14ac:dyDescent="0.3">
      <c r="A15" s="151" t="s">
        <v>141</v>
      </c>
    </row>
    <row r="16" spans="1:2" customFormat="1" ht="6" customHeight="1" x14ac:dyDescent="0.25">
      <c r="A16" s="148"/>
    </row>
    <row r="17" spans="1:2" ht="30" x14ac:dyDescent="0.3">
      <c r="A17" s="151" t="s">
        <v>142</v>
      </c>
    </row>
    <row r="18" spans="1:2" customFormat="1" ht="6" customHeight="1" x14ac:dyDescent="0.25">
      <c r="A18" s="148"/>
    </row>
    <row r="19" spans="1:2" ht="30" x14ac:dyDescent="0.3">
      <c r="A19" s="151" t="s">
        <v>143</v>
      </c>
    </row>
    <row r="20" spans="1:2" ht="5.25" customHeight="1" x14ac:dyDescent="0.3">
      <c r="A20" s="151"/>
    </row>
    <row r="21" spans="1:2" ht="18" x14ac:dyDescent="0.35">
      <c r="A21" s="295" t="s">
        <v>144</v>
      </c>
      <c r="B21" s="295"/>
    </row>
    <row r="22" spans="1:2" ht="27.75" customHeight="1" x14ac:dyDescent="0.3">
      <c r="A22" s="296" t="s">
        <v>145</v>
      </c>
      <c r="B22" s="296"/>
    </row>
    <row r="23" spans="1:2" customFormat="1" ht="6" customHeight="1" x14ac:dyDescent="0.25">
      <c r="A23" s="148"/>
    </row>
    <row r="24" spans="1:2" ht="18" x14ac:dyDescent="0.3">
      <c r="A24" s="145" t="s">
        <v>146</v>
      </c>
    </row>
    <row r="25" spans="1:2" ht="15" customHeight="1" x14ac:dyDescent="0.3">
      <c r="A25" s="152" t="s">
        <v>147</v>
      </c>
    </row>
    <row r="26" spans="1:2" customFormat="1" ht="6" customHeight="1" x14ac:dyDescent="0.25">
      <c r="A26" s="148"/>
    </row>
    <row r="27" spans="1:2" ht="18" customHeight="1" x14ac:dyDescent="0.3">
      <c r="A27" s="145" t="s">
        <v>148</v>
      </c>
    </row>
    <row r="28" spans="1:2" ht="30" x14ac:dyDescent="0.3">
      <c r="A28" s="151" t="s">
        <v>149</v>
      </c>
    </row>
    <row r="29" spans="1:2" customFormat="1" ht="6" customHeight="1" x14ac:dyDescent="0.25">
      <c r="A29" s="148"/>
    </row>
    <row r="30" spans="1:2" ht="18" x14ac:dyDescent="0.3">
      <c r="A30" s="145" t="s">
        <v>150</v>
      </c>
    </row>
    <row r="31" spans="1:2" ht="15" customHeight="1" x14ac:dyDescent="0.3">
      <c r="A31" s="152" t="s">
        <v>151</v>
      </c>
    </row>
    <row r="32" spans="1:2" customFormat="1" ht="6" customHeight="1" x14ac:dyDescent="0.25">
      <c r="A32" s="148"/>
    </row>
    <row r="33" spans="1:1" x14ac:dyDescent="0.3">
      <c r="A33" s="153" t="s">
        <v>152</v>
      </c>
    </row>
    <row r="34" spans="1:1" customFormat="1" ht="6" customHeight="1" x14ac:dyDescent="0.25">
      <c r="A34" s="148"/>
    </row>
    <row r="35" spans="1:1" x14ac:dyDescent="0.3">
      <c r="A35" s="152" t="s">
        <v>281</v>
      </c>
    </row>
    <row r="36" spans="1:1" x14ac:dyDescent="0.3">
      <c r="A36" s="152" t="s">
        <v>153</v>
      </c>
    </row>
    <row r="37" spans="1:1" x14ac:dyDescent="0.3">
      <c r="A37" s="152" t="s">
        <v>154</v>
      </c>
    </row>
    <row r="38" spans="1:1" x14ac:dyDescent="0.3">
      <c r="A38" s="152" t="s">
        <v>155</v>
      </c>
    </row>
    <row r="39" spans="1:1" x14ac:dyDescent="0.3">
      <c r="A39" s="152"/>
    </row>
    <row r="40" spans="1:1" x14ac:dyDescent="0.3">
      <c r="A40" s="151"/>
    </row>
    <row r="41" spans="1:1" x14ac:dyDescent="0.3">
      <c r="A41" s="154"/>
    </row>
    <row r="42" spans="1:1" x14ac:dyDescent="0.3">
      <c r="A42" s="154"/>
    </row>
    <row r="45" spans="1:1" x14ac:dyDescent="0.3">
      <c r="A45" s="155"/>
    </row>
    <row r="50" spans="1:1" ht="15" customHeight="1" x14ac:dyDescent="0.3">
      <c r="A50" s="154"/>
    </row>
    <row r="57" spans="1:1" x14ac:dyDescent="0.3">
      <c r="A57" s="149"/>
    </row>
  </sheetData>
  <mergeCells count="2">
    <mergeCell ref="A21:B21"/>
    <mergeCell ref="A22:B22"/>
  </mergeCells>
  <hyperlinks>
    <hyperlink ref="A6" r:id="rId1" xr:uid="{00000000-0004-0000-0200-000000000000}"/>
    <hyperlink ref="A33" r:id="rId2" xr:uid="{00000000-0004-0000-0200-000001000000}"/>
  </hyperlinks>
  <pageMargins left="0.7" right="0.7" top="0.75" bottom="0.75" header="0.3" footer="0.3"/>
  <pageSetup paperSize="9" scale="85" fitToHeight="2" orientation="portrait" r:id="rId3"/>
  <headerFooter scaleWithDoc="0">
    <oddHeader>&amp;C&amp;B&amp;"Arial"&amp;12&amp;Kff0000​‌OFFICIAL:Sensitive‌​</oddHeader>
    <oddFooter>&amp;L&amp;"Trebuchet MS,Bold"&amp;8Australian Prudential Regulation Authority&amp;R&amp;"Trebuchet MS,Bold"&amp;8&amp;P</oddFooter>
  </headerFooter>
  <drawing r:id="rId4"/>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tabColor rgb="FF66FFFF"/>
    <pageSetUpPr autoPageBreaks="0"/>
  </sheetPr>
  <dimension ref="A1:W210"/>
  <sheetViews>
    <sheetView showGridLines="0" zoomScaleNormal="100" workbookViewId="0"/>
  </sheetViews>
  <sheetFormatPr defaultRowHeight="15" x14ac:dyDescent="0.25"/>
  <cols>
    <col min="1" max="1" width="65.140625" style="39" bestFit="1" customWidth="1"/>
    <col min="2" max="15" width="10.7109375" style="39" customWidth="1"/>
  </cols>
  <sheetData>
    <row r="1" spans="1:23" ht="23.25" x14ac:dyDescent="0.35">
      <c r="A1" s="107" t="s">
        <v>253</v>
      </c>
      <c r="B1" s="38"/>
      <c r="K1" s="53"/>
    </row>
    <row r="2" spans="1:23" ht="23.25" x14ac:dyDescent="0.35">
      <c r="A2" s="107"/>
      <c r="B2" s="38"/>
      <c r="K2" s="53"/>
    </row>
    <row r="3" spans="1:23" s="51" customFormat="1" ht="18.75" x14ac:dyDescent="0.3">
      <c r="A3" s="170" t="s">
        <v>123</v>
      </c>
      <c r="B3" s="53"/>
      <c r="C3" s="53"/>
      <c r="D3" s="53"/>
      <c r="E3" s="53"/>
      <c r="F3" s="53"/>
      <c r="G3" s="53"/>
      <c r="H3" s="53"/>
      <c r="I3" s="53"/>
      <c r="J3" s="53"/>
      <c r="K3" s="53"/>
      <c r="L3" s="53"/>
      <c r="M3" s="53"/>
      <c r="N3" s="53"/>
      <c r="O3" s="53"/>
    </row>
    <row r="4" spans="1:23" s="51" customFormat="1" ht="16.5" customHeight="1" x14ac:dyDescent="0.35">
      <c r="A4" s="52"/>
      <c r="B4" s="53"/>
      <c r="C4" s="53"/>
      <c r="D4" s="53"/>
      <c r="E4" s="53"/>
      <c r="F4" s="53"/>
      <c r="G4" s="53"/>
      <c r="H4" s="53"/>
      <c r="I4" s="53"/>
      <c r="J4" s="53"/>
      <c r="K4" s="53"/>
      <c r="L4" s="53"/>
    </row>
    <row r="5" spans="1:23" x14ac:dyDescent="0.25">
      <c r="A5" s="92" t="s">
        <v>22</v>
      </c>
      <c r="B5" s="294" t="s">
        <v>30</v>
      </c>
      <c r="C5" s="294"/>
      <c r="D5" s="291" t="s">
        <v>31</v>
      </c>
      <c r="E5" s="291"/>
      <c r="F5" s="291" t="s">
        <v>32</v>
      </c>
      <c r="G5" s="291"/>
      <c r="H5" s="291" t="s">
        <v>33</v>
      </c>
      <c r="I5" s="291"/>
      <c r="J5" s="291" t="s">
        <v>34</v>
      </c>
      <c r="K5" s="291"/>
      <c r="L5" s="291" t="s">
        <v>35</v>
      </c>
      <c r="M5" s="291"/>
      <c r="N5" s="291" t="s">
        <v>36</v>
      </c>
      <c r="O5" s="291"/>
    </row>
    <row r="6" spans="1:23" x14ac:dyDescent="0.25">
      <c r="A6" s="95"/>
      <c r="B6" s="40" t="s">
        <v>95</v>
      </c>
      <c r="C6" s="40" t="s">
        <v>96</v>
      </c>
      <c r="D6" s="40" t="s">
        <v>95</v>
      </c>
      <c r="E6" s="40" t="s">
        <v>96</v>
      </c>
      <c r="F6" s="40" t="s">
        <v>95</v>
      </c>
      <c r="G6" s="40" t="s">
        <v>96</v>
      </c>
      <c r="H6" s="40" t="s">
        <v>95</v>
      </c>
      <c r="I6" s="40" t="s">
        <v>96</v>
      </c>
      <c r="J6" s="40" t="s">
        <v>95</v>
      </c>
      <c r="K6" s="40" t="s">
        <v>96</v>
      </c>
      <c r="L6" s="40" t="s">
        <v>95</v>
      </c>
      <c r="M6" s="40" t="s">
        <v>96</v>
      </c>
      <c r="N6" s="40" t="s">
        <v>95</v>
      </c>
      <c r="O6" s="40" t="s">
        <v>96</v>
      </c>
      <c r="P6" s="88"/>
      <c r="Q6" s="88"/>
      <c r="R6" s="300"/>
      <c r="S6" s="300"/>
      <c r="T6" s="88"/>
      <c r="U6" s="88"/>
      <c r="V6" s="88"/>
      <c r="W6" s="88"/>
    </row>
    <row r="7" spans="1:23" x14ac:dyDescent="0.25">
      <c r="A7" s="101" t="s">
        <v>116</v>
      </c>
      <c r="B7" s="35">
        <v>6</v>
      </c>
      <c r="C7" s="36">
        <v>0.75</v>
      </c>
      <c r="D7" s="35">
        <v>18</v>
      </c>
      <c r="E7" s="36">
        <v>0.66666666666666663</v>
      </c>
      <c r="F7" s="35">
        <v>10</v>
      </c>
      <c r="G7" s="36">
        <v>0.66666666666666663</v>
      </c>
      <c r="H7" s="35">
        <v>55</v>
      </c>
      <c r="I7" s="36">
        <v>0.67901234567901236</v>
      </c>
      <c r="J7" s="35" t="s">
        <v>199</v>
      </c>
      <c r="K7" s="36" t="s">
        <v>199</v>
      </c>
      <c r="L7" s="35" t="s">
        <v>199</v>
      </c>
      <c r="M7" s="36" t="s">
        <v>199</v>
      </c>
      <c r="N7" s="35">
        <v>0</v>
      </c>
      <c r="O7" s="36">
        <v>0</v>
      </c>
      <c r="P7" s="88"/>
    </row>
    <row r="8" spans="1:23" x14ac:dyDescent="0.25">
      <c r="A8" s="39" t="s">
        <v>251</v>
      </c>
      <c r="B8" s="35">
        <v>0</v>
      </c>
      <c r="C8" s="36">
        <v>0</v>
      </c>
      <c r="D8" s="35">
        <v>1</v>
      </c>
      <c r="E8" s="36">
        <v>3.7037037037037035E-2</v>
      </c>
      <c r="F8" s="35">
        <v>1</v>
      </c>
      <c r="G8" s="36">
        <v>6.6666666666666666E-2</v>
      </c>
      <c r="H8" s="35">
        <v>5</v>
      </c>
      <c r="I8" s="36">
        <v>6.1728395061728392E-2</v>
      </c>
      <c r="J8" s="35" t="s">
        <v>199</v>
      </c>
      <c r="K8" s="36" t="s">
        <v>199</v>
      </c>
      <c r="L8" s="35" t="s">
        <v>199</v>
      </c>
      <c r="M8" s="36" t="s">
        <v>199</v>
      </c>
      <c r="N8" s="35">
        <v>1</v>
      </c>
      <c r="O8" s="36">
        <v>1</v>
      </c>
    </row>
    <row r="9" spans="1:23" x14ac:dyDescent="0.25">
      <c r="A9" s="39" t="s">
        <v>128</v>
      </c>
      <c r="B9" s="35">
        <v>2</v>
      </c>
      <c r="C9" s="36">
        <v>0.25</v>
      </c>
      <c r="D9" s="35">
        <v>5</v>
      </c>
      <c r="E9" s="36">
        <v>0.18518518518518517</v>
      </c>
      <c r="F9" s="35">
        <v>3</v>
      </c>
      <c r="G9" s="36">
        <v>0.2</v>
      </c>
      <c r="H9" s="35">
        <v>14</v>
      </c>
      <c r="I9" s="36">
        <v>0.1728395061728395</v>
      </c>
      <c r="J9" s="35" t="s">
        <v>199</v>
      </c>
      <c r="K9" s="36" t="s">
        <v>199</v>
      </c>
      <c r="L9" s="35" t="s">
        <v>199</v>
      </c>
      <c r="M9" s="36" t="s">
        <v>199</v>
      </c>
      <c r="N9" s="35">
        <v>0</v>
      </c>
      <c r="O9" s="36">
        <v>0</v>
      </c>
    </row>
    <row r="10" spans="1:23" x14ac:dyDescent="0.25">
      <c r="A10" s="39" t="s">
        <v>124</v>
      </c>
      <c r="B10" s="35">
        <v>0</v>
      </c>
      <c r="C10" s="36">
        <v>0</v>
      </c>
      <c r="D10" s="35">
        <v>3</v>
      </c>
      <c r="E10" s="36">
        <v>0.1111111111111111</v>
      </c>
      <c r="F10" s="35">
        <v>1</v>
      </c>
      <c r="G10" s="36">
        <v>6.6666666666666666E-2</v>
      </c>
      <c r="H10" s="35">
        <v>7</v>
      </c>
      <c r="I10" s="36">
        <v>8.6419753086419748E-2</v>
      </c>
      <c r="J10" s="35" t="s">
        <v>199</v>
      </c>
      <c r="K10" s="36" t="s">
        <v>199</v>
      </c>
      <c r="L10" s="35" t="s">
        <v>199</v>
      </c>
      <c r="M10" s="36" t="s">
        <v>199</v>
      </c>
      <c r="N10" s="35">
        <v>0</v>
      </c>
      <c r="O10" s="36">
        <v>0</v>
      </c>
    </row>
    <row r="11" spans="1:23" s="86" customFormat="1" ht="15.75" thickBot="1" x14ac:dyDescent="0.3">
      <c r="A11" s="76" t="s">
        <v>101</v>
      </c>
      <c r="B11" s="96">
        <v>8</v>
      </c>
      <c r="C11" s="97">
        <v>1</v>
      </c>
      <c r="D11" s="96">
        <v>27</v>
      </c>
      <c r="E11" s="97">
        <v>1</v>
      </c>
      <c r="F11" s="96">
        <v>15</v>
      </c>
      <c r="G11" s="97">
        <v>1</v>
      </c>
      <c r="H11" s="96">
        <v>81</v>
      </c>
      <c r="I11" s="97">
        <v>1</v>
      </c>
      <c r="J11" s="96" t="s">
        <v>199</v>
      </c>
      <c r="K11" s="97" t="s">
        <v>199</v>
      </c>
      <c r="L11" s="96" t="s">
        <v>199</v>
      </c>
      <c r="M11" s="97" t="s">
        <v>199</v>
      </c>
      <c r="N11" s="96">
        <v>1</v>
      </c>
      <c r="O11" s="97">
        <v>1</v>
      </c>
    </row>
    <row r="12" spans="1:23" ht="15.75" thickTop="1" x14ac:dyDescent="0.25"/>
    <row r="14" spans="1:23" x14ac:dyDescent="0.25">
      <c r="A14" s="92" t="s">
        <v>28</v>
      </c>
      <c r="B14" s="294" t="s">
        <v>30</v>
      </c>
      <c r="C14" s="294"/>
      <c r="D14" s="291" t="s">
        <v>31</v>
      </c>
      <c r="E14" s="291"/>
      <c r="F14" s="291" t="s">
        <v>32</v>
      </c>
      <c r="G14" s="291"/>
      <c r="H14" s="291" t="s">
        <v>33</v>
      </c>
      <c r="I14" s="291"/>
      <c r="J14" s="291" t="s">
        <v>34</v>
      </c>
      <c r="K14" s="291"/>
      <c r="L14" s="291" t="s">
        <v>35</v>
      </c>
      <c r="M14" s="291"/>
      <c r="N14" s="291" t="s">
        <v>36</v>
      </c>
      <c r="O14" s="291"/>
    </row>
    <row r="15" spans="1:23" s="51" customFormat="1" x14ac:dyDescent="0.25">
      <c r="A15" s="95"/>
      <c r="B15" s="40" t="s">
        <v>95</v>
      </c>
      <c r="C15" s="40" t="s">
        <v>96</v>
      </c>
      <c r="D15" s="40" t="s">
        <v>95</v>
      </c>
      <c r="E15" s="40" t="s">
        <v>96</v>
      </c>
      <c r="F15" s="40" t="s">
        <v>95</v>
      </c>
      <c r="G15" s="40" t="s">
        <v>96</v>
      </c>
      <c r="H15" s="40" t="s">
        <v>95</v>
      </c>
      <c r="I15" s="40" t="s">
        <v>96</v>
      </c>
      <c r="J15" s="40" t="s">
        <v>95</v>
      </c>
      <c r="K15" s="40" t="s">
        <v>96</v>
      </c>
      <c r="L15" s="40" t="s">
        <v>95</v>
      </c>
      <c r="M15" s="40" t="s">
        <v>96</v>
      </c>
      <c r="N15" s="40" t="s">
        <v>95</v>
      </c>
      <c r="O15" s="40" t="s">
        <v>96</v>
      </c>
      <c r="P15"/>
      <c r="Q15"/>
      <c r="R15"/>
      <c r="S15"/>
      <c r="T15"/>
      <c r="U15"/>
      <c r="V15"/>
      <c r="W15"/>
    </row>
    <row r="16" spans="1:23" x14ac:dyDescent="0.25">
      <c r="A16" s="101" t="s">
        <v>116</v>
      </c>
      <c r="B16" s="35">
        <v>8</v>
      </c>
      <c r="C16" s="36">
        <v>0.66666666666666663</v>
      </c>
      <c r="D16" s="35">
        <v>1</v>
      </c>
      <c r="E16" s="36">
        <v>0.5</v>
      </c>
      <c r="F16" s="35">
        <v>0</v>
      </c>
      <c r="G16" s="36">
        <v>0</v>
      </c>
      <c r="H16" s="35">
        <v>16</v>
      </c>
      <c r="I16" s="36">
        <v>0.69565217391304346</v>
      </c>
      <c r="J16" s="35">
        <v>3</v>
      </c>
      <c r="K16" s="36">
        <v>0.27272727272727271</v>
      </c>
      <c r="L16" s="35">
        <v>5</v>
      </c>
      <c r="M16" s="36">
        <v>1</v>
      </c>
      <c r="N16" s="35">
        <v>1</v>
      </c>
      <c r="O16" s="36">
        <v>1</v>
      </c>
    </row>
    <row r="17" spans="1:15" x14ac:dyDescent="0.25">
      <c r="A17" s="39" t="s">
        <v>251</v>
      </c>
      <c r="B17" s="35">
        <v>0</v>
      </c>
      <c r="C17" s="36">
        <v>0</v>
      </c>
      <c r="D17" s="35">
        <v>0</v>
      </c>
      <c r="E17" s="36">
        <v>0</v>
      </c>
      <c r="F17" s="35">
        <v>0</v>
      </c>
      <c r="G17" s="36">
        <v>0</v>
      </c>
      <c r="H17" s="35">
        <v>0</v>
      </c>
      <c r="I17" s="36">
        <v>0</v>
      </c>
      <c r="J17" s="35">
        <v>3</v>
      </c>
      <c r="K17" s="36">
        <v>0.27272727272727271</v>
      </c>
      <c r="L17" s="35">
        <v>0</v>
      </c>
      <c r="M17" s="36">
        <v>0</v>
      </c>
      <c r="N17" s="35">
        <v>0</v>
      </c>
      <c r="O17" s="36">
        <v>0</v>
      </c>
    </row>
    <row r="18" spans="1:15" x14ac:dyDescent="0.25">
      <c r="A18" s="39" t="s">
        <v>128</v>
      </c>
      <c r="B18" s="35">
        <v>4</v>
      </c>
      <c r="C18" s="36">
        <v>0.33333333333333331</v>
      </c>
      <c r="D18" s="35">
        <v>1</v>
      </c>
      <c r="E18" s="36">
        <v>0.5</v>
      </c>
      <c r="F18" s="35">
        <v>0</v>
      </c>
      <c r="G18" s="36">
        <v>0</v>
      </c>
      <c r="H18" s="35">
        <v>5</v>
      </c>
      <c r="I18" s="36">
        <v>0.21739130434782608</v>
      </c>
      <c r="J18" s="35">
        <v>0</v>
      </c>
      <c r="K18" s="36">
        <v>0</v>
      </c>
      <c r="L18" s="35">
        <v>0</v>
      </c>
      <c r="M18" s="36">
        <v>0</v>
      </c>
      <c r="N18" s="35">
        <v>0</v>
      </c>
      <c r="O18" s="36">
        <v>0</v>
      </c>
    </row>
    <row r="19" spans="1:15" x14ac:dyDescent="0.25">
      <c r="A19" s="39" t="s">
        <v>124</v>
      </c>
      <c r="B19" s="35">
        <v>0</v>
      </c>
      <c r="C19" s="36">
        <v>0</v>
      </c>
      <c r="D19" s="35">
        <v>0</v>
      </c>
      <c r="E19" s="36">
        <v>0</v>
      </c>
      <c r="F19" s="35">
        <v>0</v>
      </c>
      <c r="G19" s="36">
        <v>0</v>
      </c>
      <c r="H19" s="35">
        <v>2</v>
      </c>
      <c r="I19" s="36">
        <v>8.6956521739130432E-2</v>
      </c>
      <c r="J19" s="35">
        <v>5</v>
      </c>
      <c r="K19" s="36">
        <v>0.45454545454545453</v>
      </c>
      <c r="L19" s="35">
        <v>0</v>
      </c>
      <c r="M19" s="36">
        <v>0</v>
      </c>
      <c r="N19" s="35">
        <v>0</v>
      </c>
      <c r="O19" s="36">
        <v>0</v>
      </c>
    </row>
    <row r="20" spans="1:15" s="86" customFormat="1" ht="15.75" thickBot="1" x14ac:dyDescent="0.3">
      <c r="A20" s="76" t="s">
        <v>101</v>
      </c>
      <c r="B20" s="96">
        <v>12</v>
      </c>
      <c r="C20" s="97">
        <v>1</v>
      </c>
      <c r="D20" s="96">
        <v>2</v>
      </c>
      <c r="E20" s="97">
        <v>1</v>
      </c>
      <c r="F20" s="96">
        <v>0</v>
      </c>
      <c r="G20" s="97">
        <v>0</v>
      </c>
      <c r="H20" s="96">
        <v>23</v>
      </c>
      <c r="I20" s="97">
        <v>1</v>
      </c>
      <c r="J20" s="96">
        <v>11</v>
      </c>
      <c r="K20" s="97">
        <v>1</v>
      </c>
      <c r="L20" s="96">
        <v>5</v>
      </c>
      <c r="M20" s="97">
        <v>1</v>
      </c>
      <c r="N20" s="96">
        <v>1</v>
      </c>
      <c r="O20" s="97">
        <v>1</v>
      </c>
    </row>
    <row r="21" spans="1:15" ht="15.75" thickTop="1" x14ac:dyDescent="0.25"/>
    <row r="23" spans="1:15" x14ac:dyDescent="0.25">
      <c r="A23" s="92" t="s">
        <v>233</v>
      </c>
      <c r="B23" s="294" t="s">
        <v>30</v>
      </c>
      <c r="C23" s="294"/>
      <c r="D23" s="291" t="s">
        <v>31</v>
      </c>
      <c r="E23" s="291"/>
      <c r="F23" s="291" t="s">
        <v>32</v>
      </c>
      <c r="G23" s="291"/>
      <c r="H23" s="291" t="s">
        <v>33</v>
      </c>
      <c r="I23" s="291"/>
      <c r="J23" s="291" t="s">
        <v>34</v>
      </c>
      <c r="K23" s="291"/>
      <c r="L23" s="291" t="s">
        <v>35</v>
      </c>
      <c r="M23" s="291"/>
      <c r="N23" s="291" t="s">
        <v>36</v>
      </c>
      <c r="O23" s="291"/>
    </row>
    <row r="24" spans="1:15" x14ac:dyDescent="0.25">
      <c r="A24" s="95"/>
      <c r="B24" s="40" t="s">
        <v>95</v>
      </c>
      <c r="C24" s="40" t="s">
        <v>96</v>
      </c>
      <c r="D24" s="40" t="s">
        <v>95</v>
      </c>
      <c r="E24" s="40" t="s">
        <v>96</v>
      </c>
      <c r="F24" s="40" t="s">
        <v>95</v>
      </c>
      <c r="G24" s="40" t="s">
        <v>96</v>
      </c>
      <c r="H24" s="40" t="s">
        <v>95</v>
      </c>
      <c r="I24" s="40" t="s">
        <v>96</v>
      </c>
      <c r="J24" s="40" t="s">
        <v>95</v>
      </c>
      <c r="K24" s="40" t="s">
        <v>96</v>
      </c>
      <c r="L24" s="40" t="s">
        <v>95</v>
      </c>
      <c r="M24" s="40" t="s">
        <v>96</v>
      </c>
      <c r="N24" s="40" t="s">
        <v>95</v>
      </c>
      <c r="O24" s="40" t="s">
        <v>96</v>
      </c>
    </row>
    <row r="25" spans="1:15" x14ac:dyDescent="0.25">
      <c r="A25" s="101" t="s">
        <v>116</v>
      </c>
      <c r="B25" s="35">
        <v>5</v>
      </c>
      <c r="C25" s="36">
        <v>0.55555555555555558</v>
      </c>
      <c r="D25" s="35">
        <v>53</v>
      </c>
      <c r="E25" s="36">
        <v>0.64634146341463417</v>
      </c>
      <c r="F25" s="35">
        <v>0</v>
      </c>
      <c r="G25" s="36">
        <v>0</v>
      </c>
      <c r="H25" s="35">
        <v>66</v>
      </c>
      <c r="I25" s="36">
        <v>0.69473684210526321</v>
      </c>
      <c r="J25" s="35" t="s">
        <v>199</v>
      </c>
      <c r="K25" s="36" t="s">
        <v>199</v>
      </c>
      <c r="L25" s="35" t="s">
        <v>199</v>
      </c>
      <c r="M25" s="36" t="s">
        <v>199</v>
      </c>
      <c r="N25" s="35" t="s">
        <v>199</v>
      </c>
      <c r="O25" s="36" t="s">
        <v>199</v>
      </c>
    </row>
    <row r="26" spans="1:15" x14ac:dyDescent="0.25">
      <c r="A26" s="39" t="s">
        <v>251</v>
      </c>
      <c r="B26" s="35">
        <v>1</v>
      </c>
      <c r="C26" s="36">
        <v>0.1111111111111111</v>
      </c>
      <c r="D26" s="35">
        <v>5</v>
      </c>
      <c r="E26" s="36">
        <v>6.097560975609756E-2</v>
      </c>
      <c r="F26" s="35">
        <v>0</v>
      </c>
      <c r="G26" s="36">
        <v>0</v>
      </c>
      <c r="H26" s="35">
        <v>2</v>
      </c>
      <c r="I26" s="36">
        <v>2.1052631578947368E-2</v>
      </c>
      <c r="J26" s="35" t="s">
        <v>199</v>
      </c>
      <c r="K26" s="36" t="s">
        <v>199</v>
      </c>
      <c r="L26" s="35" t="s">
        <v>199</v>
      </c>
      <c r="M26" s="36" t="s">
        <v>199</v>
      </c>
      <c r="N26" s="35" t="s">
        <v>199</v>
      </c>
      <c r="O26" s="36" t="s">
        <v>199</v>
      </c>
    </row>
    <row r="27" spans="1:15" x14ac:dyDescent="0.25">
      <c r="A27" s="39" t="s">
        <v>128</v>
      </c>
      <c r="B27" s="35">
        <v>1</v>
      </c>
      <c r="C27" s="36">
        <v>0.1111111111111111</v>
      </c>
      <c r="D27" s="35">
        <v>16</v>
      </c>
      <c r="E27" s="36">
        <v>0.1951219512195122</v>
      </c>
      <c r="F27" s="35">
        <v>0</v>
      </c>
      <c r="G27" s="36">
        <v>0</v>
      </c>
      <c r="H27" s="35">
        <v>17</v>
      </c>
      <c r="I27" s="36">
        <v>0.17894736842105263</v>
      </c>
      <c r="J27" s="35" t="s">
        <v>199</v>
      </c>
      <c r="K27" s="36" t="s">
        <v>199</v>
      </c>
      <c r="L27" s="35" t="s">
        <v>199</v>
      </c>
      <c r="M27" s="36" t="s">
        <v>199</v>
      </c>
      <c r="N27" s="35" t="s">
        <v>199</v>
      </c>
      <c r="O27" s="36" t="s">
        <v>199</v>
      </c>
    </row>
    <row r="28" spans="1:15" x14ac:dyDescent="0.25">
      <c r="A28" s="39" t="s">
        <v>124</v>
      </c>
      <c r="B28" s="35">
        <v>2</v>
      </c>
      <c r="C28" s="36">
        <v>0.22222222222222221</v>
      </c>
      <c r="D28" s="35">
        <v>8</v>
      </c>
      <c r="E28" s="36">
        <v>9.7560975609756101E-2</v>
      </c>
      <c r="F28" s="35">
        <v>0</v>
      </c>
      <c r="G28" s="36">
        <v>0</v>
      </c>
      <c r="H28" s="35">
        <v>10</v>
      </c>
      <c r="I28" s="36">
        <v>0.10526315789473684</v>
      </c>
      <c r="J28" s="35" t="s">
        <v>199</v>
      </c>
      <c r="K28" s="36" t="s">
        <v>199</v>
      </c>
      <c r="L28" s="35" t="s">
        <v>199</v>
      </c>
      <c r="M28" s="36" t="s">
        <v>199</v>
      </c>
      <c r="N28" s="35" t="s">
        <v>199</v>
      </c>
      <c r="O28" s="36" t="s">
        <v>199</v>
      </c>
    </row>
    <row r="29" spans="1:15" s="86" customFormat="1" ht="15.75" thickBot="1" x14ac:dyDescent="0.3">
      <c r="A29" s="76" t="s">
        <v>101</v>
      </c>
      <c r="B29" s="96">
        <v>9</v>
      </c>
      <c r="C29" s="97">
        <v>1</v>
      </c>
      <c r="D29" s="96">
        <v>82</v>
      </c>
      <c r="E29" s="97">
        <v>0.99999999999999989</v>
      </c>
      <c r="F29" s="96">
        <v>0</v>
      </c>
      <c r="G29" s="97">
        <v>0</v>
      </c>
      <c r="H29" s="96">
        <v>95</v>
      </c>
      <c r="I29" s="97">
        <v>1</v>
      </c>
      <c r="J29" s="96" t="s">
        <v>199</v>
      </c>
      <c r="K29" s="97" t="s">
        <v>199</v>
      </c>
      <c r="L29" s="96" t="s">
        <v>199</v>
      </c>
      <c r="M29" s="97" t="s">
        <v>199</v>
      </c>
      <c r="N29" s="96" t="s">
        <v>199</v>
      </c>
      <c r="O29" s="97" t="s">
        <v>199</v>
      </c>
    </row>
    <row r="30" spans="1:15" ht="15.75" thickTop="1" x14ac:dyDescent="0.25"/>
    <row r="32" spans="1:15" x14ac:dyDescent="0.25">
      <c r="A32" s="247" t="s">
        <v>234</v>
      </c>
      <c r="B32" s="294" t="s">
        <v>30</v>
      </c>
      <c r="C32" s="294"/>
      <c r="D32" s="291" t="s">
        <v>31</v>
      </c>
      <c r="E32" s="291"/>
      <c r="F32" s="291" t="s">
        <v>32</v>
      </c>
      <c r="G32" s="291"/>
      <c r="H32" s="291" t="s">
        <v>33</v>
      </c>
      <c r="I32" s="291"/>
      <c r="J32" s="291" t="s">
        <v>34</v>
      </c>
      <c r="K32" s="291"/>
      <c r="L32" s="291" t="s">
        <v>35</v>
      </c>
      <c r="M32" s="291"/>
      <c r="N32" s="291" t="s">
        <v>36</v>
      </c>
      <c r="O32" s="291"/>
    </row>
    <row r="33" spans="1:15" x14ac:dyDescent="0.25">
      <c r="A33" s="95"/>
      <c r="B33" s="40" t="s">
        <v>95</v>
      </c>
      <c r="C33" s="40" t="s">
        <v>96</v>
      </c>
      <c r="D33" s="40" t="s">
        <v>95</v>
      </c>
      <c r="E33" s="40" t="s">
        <v>96</v>
      </c>
      <c r="F33" s="40" t="s">
        <v>95</v>
      </c>
      <c r="G33" s="40" t="s">
        <v>96</v>
      </c>
      <c r="H33" s="40" t="s">
        <v>95</v>
      </c>
      <c r="I33" s="40" t="s">
        <v>96</v>
      </c>
      <c r="J33" s="40" t="s">
        <v>95</v>
      </c>
      <c r="K33" s="40" t="s">
        <v>96</v>
      </c>
      <c r="L33" s="40" t="s">
        <v>95</v>
      </c>
      <c r="M33" s="40" t="s">
        <v>96</v>
      </c>
      <c r="N33" s="40" t="s">
        <v>95</v>
      </c>
      <c r="O33" s="40" t="s">
        <v>96</v>
      </c>
    </row>
    <row r="34" spans="1:15" x14ac:dyDescent="0.25">
      <c r="A34" s="101" t="s">
        <v>116</v>
      </c>
      <c r="B34" s="35">
        <v>0</v>
      </c>
      <c r="C34" s="36">
        <v>0</v>
      </c>
      <c r="D34" s="35">
        <v>0</v>
      </c>
      <c r="E34" s="36">
        <v>0</v>
      </c>
      <c r="F34" s="35">
        <v>1</v>
      </c>
      <c r="G34" s="36">
        <v>1</v>
      </c>
      <c r="H34" s="35">
        <v>4</v>
      </c>
      <c r="I34" s="36">
        <v>0.66666666666666663</v>
      </c>
      <c r="J34" s="35" t="s">
        <v>208</v>
      </c>
      <c r="K34" s="36" t="s">
        <v>208</v>
      </c>
      <c r="L34" s="35" t="s">
        <v>199</v>
      </c>
      <c r="M34" s="36" t="s">
        <v>199</v>
      </c>
      <c r="N34" s="35" t="s">
        <v>199</v>
      </c>
      <c r="O34" s="36" t="s">
        <v>199</v>
      </c>
    </row>
    <row r="35" spans="1:15" x14ac:dyDescent="0.25">
      <c r="A35" s="39" t="s">
        <v>251</v>
      </c>
      <c r="B35" s="35">
        <v>0</v>
      </c>
      <c r="C35" s="36">
        <v>0</v>
      </c>
      <c r="D35" s="35">
        <v>0</v>
      </c>
      <c r="E35" s="36">
        <v>0</v>
      </c>
      <c r="F35" s="35">
        <v>0</v>
      </c>
      <c r="G35" s="36">
        <v>0</v>
      </c>
      <c r="H35" s="35">
        <v>0</v>
      </c>
      <c r="I35" s="36">
        <v>0</v>
      </c>
      <c r="J35" s="35" t="s">
        <v>208</v>
      </c>
      <c r="K35" s="36" t="s">
        <v>208</v>
      </c>
      <c r="L35" s="35" t="s">
        <v>199</v>
      </c>
      <c r="M35" s="36" t="s">
        <v>199</v>
      </c>
      <c r="N35" s="35" t="s">
        <v>199</v>
      </c>
      <c r="O35" s="36" t="s">
        <v>199</v>
      </c>
    </row>
    <row r="36" spans="1:15" x14ac:dyDescent="0.25">
      <c r="A36" s="39" t="s">
        <v>128</v>
      </c>
      <c r="B36" s="35">
        <v>0</v>
      </c>
      <c r="C36" s="36">
        <v>0</v>
      </c>
      <c r="D36" s="35">
        <v>0</v>
      </c>
      <c r="E36" s="36">
        <v>0</v>
      </c>
      <c r="F36" s="35">
        <v>0</v>
      </c>
      <c r="G36" s="36">
        <v>0</v>
      </c>
      <c r="H36" s="35">
        <v>2</v>
      </c>
      <c r="I36" s="36">
        <v>0.33333333333333331</v>
      </c>
      <c r="J36" s="35" t="s">
        <v>208</v>
      </c>
      <c r="K36" s="36" t="s">
        <v>208</v>
      </c>
      <c r="L36" s="35" t="s">
        <v>199</v>
      </c>
      <c r="M36" s="36" t="s">
        <v>199</v>
      </c>
      <c r="N36" s="35" t="s">
        <v>199</v>
      </c>
      <c r="O36" s="36" t="s">
        <v>199</v>
      </c>
    </row>
    <row r="37" spans="1:15" x14ac:dyDescent="0.25">
      <c r="A37" s="39" t="s">
        <v>124</v>
      </c>
      <c r="B37" s="35">
        <v>1</v>
      </c>
      <c r="C37" s="36">
        <v>1</v>
      </c>
      <c r="D37" s="35">
        <v>0</v>
      </c>
      <c r="E37" s="36">
        <v>0</v>
      </c>
      <c r="F37" s="35">
        <v>0</v>
      </c>
      <c r="G37" s="36">
        <v>0</v>
      </c>
      <c r="H37" s="35">
        <v>0</v>
      </c>
      <c r="I37" s="36">
        <v>0</v>
      </c>
      <c r="J37" s="35" t="s">
        <v>208</v>
      </c>
      <c r="K37" s="36" t="s">
        <v>208</v>
      </c>
      <c r="L37" s="35" t="s">
        <v>199</v>
      </c>
      <c r="M37" s="36" t="s">
        <v>199</v>
      </c>
      <c r="N37" s="35" t="s">
        <v>199</v>
      </c>
      <c r="O37" s="36" t="s">
        <v>199</v>
      </c>
    </row>
    <row r="38" spans="1:15" ht="15.75" thickBot="1" x14ac:dyDescent="0.3">
      <c r="A38" s="76" t="s">
        <v>101</v>
      </c>
      <c r="B38" s="96">
        <v>1</v>
      </c>
      <c r="C38" s="97">
        <v>1</v>
      </c>
      <c r="D38" s="96">
        <v>0</v>
      </c>
      <c r="E38" s="97">
        <v>0</v>
      </c>
      <c r="F38" s="96">
        <v>1</v>
      </c>
      <c r="G38" s="97">
        <v>1</v>
      </c>
      <c r="H38" s="96">
        <v>6</v>
      </c>
      <c r="I38" s="97">
        <v>1</v>
      </c>
      <c r="J38" s="96" t="s">
        <v>208</v>
      </c>
      <c r="K38" s="97" t="s">
        <v>208</v>
      </c>
      <c r="L38" s="96" t="s">
        <v>199</v>
      </c>
      <c r="M38" s="97" t="s">
        <v>199</v>
      </c>
      <c r="N38" s="96" t="s">
        <v>199</v>
      </c>
      <c r="O38" s="97" t="s">
        <v>199</v>
      </c>
    </row>
    <row r="39" spans="1:15" ht="15.75" thickTop="1" x14ac:dyDescent="0.25"/>
    <row r="45" spans="1:15" ht="18.75" x14ac:dyDescent="0.3">
      <c r="A45" s="170" t="s">
        <v>210</v>
      </c>
      <c r="B45" s="53"/>
      <c r="C45" s="53"/>
      <c r="D45" s="53"/>
      <c r="E45" s="53"/>
      <c r="F45" s="53"/>
      <c r="G45" s="53"/>
      <c r="H45" s="53"/>
      <c r="I45" s="53"/>
      <c r="J45" s="53"/>
      <c r="K45" s="53"/>
      <c r="L45" s="53"/>
      <c r="M45" s="53"/>
      <c r="N45" s="53"/>
      <c r="O45" s="53"/>
    </row>
    <row r="46" spans="1:15" ht="15" customHeight="1" x14ac:dyDescent="0.35">
      <c r="A46" s="52"/>
      <c r="B46" s="53">
        <v>8</v>
      </c>
      <c r="C46" s="53"/>
      <c r="D46" s="53">
        <v>11</v>
      </c>
      <c r="E46" s="53"/>
      <c r="F46" s="53">
        <v>10</v>
      </c>
      <c r="G46" s="53"/>
      <c r="H46" s="53">
        <v>7</v>
      </c>
      <c r="I46" s="53"/>
      <c r="J46" s="53">
        <v>6</v>
      </c>
      <c r="K46" s="53"/>
      <c r="L46" s="53">
        <v>9</v>
      </c>
      <c r="M46" s="51"/>
      <c r="N46" s="51">
        <v>5</v>
      </c>
      <c r="O46" s="51"/>
    </row>
    <row r="47" spans="1:15" x14ac:dyDescent="0.25">
      <c r="A47" s="92" t="s">
        <v>22</v>
      </c>
      <c r="B47" s="294" t="s">
        <v>30</v>
      </c>
      <c r="C47" s="294"/>
      <c r="D47" s="291" t="s">
        <v>31</v>
      </c>
      <c r="E47" s="291"/>
      <c r="F47" s="291" t="s">
        <v>32</v>
      </c>
      <c r="G47" s="291"/>
      <c r="H47" s="291" t="s">
        <v>33</v>
      </c>
      <c r="I47" s="291"/>
      <c r="J47" s="291" t="s">
        <v>34</v>
      </c>
      <c r="K47" s="291"/>
      <c r="L47" s="291" t="s">
        <v>35</v>
      </c>
      <c r="M47" s="291"/>
      <c r="N47" s="291" t="s">
        <v>36</v>
      </c>
      <c r="O47" s="291"/>
    </row>
    <row r="48" spans="1:15" x14ac:dyDescent="0.25">
      <c r="A48" s="95"/>
      <c r="B48" s="40" t="s">
        <v>95</v>
      </c>
      <c r="C48" s="40" t="s">
        <v>96</v>
      </c>
      <c r="D48" s="40" t="s">
        <v>95</v>
      </c>
      <c r="E48" s="40" t="s">
        <v>96</v>
      </c>
      <c r="F48" s="40" t="s">
        <v>95</v>
      </c>
      <c r="G48" s="40" t="s">
        <v>96</v>
      </c>
      <c r="H48" s="40" t="s">
        <v>95</v>
      </c>
      <c r="I48" s="40" t="s">
        <v>96</v>
      </c>
      <c r="J48" s="40" t="s">
        <v>95</v>
      </c>
      <c r="K48" s="40" t="s">
        <v>96</v>
      </c>
      <c r="L48" s="40" t="s">
        <v>95</v>
      </c>
      <c r="M48" s="40" t="s">
        <v>96</v>
      </c>
      <c r="N48" s="40" t="s">
        <v>95</v>
      </c>
      <c r="O48" s="40" t="s">
        <v>96</v>
      </c>
    </row>
    <row r="49" spans="1:23" x14ac:dyDescent="0.25">
      <c r="A49" s="101" t="s">
        <v>127</v>
      </c>
      <c r="B49" s="35">
        <v>3</v>
      </c>
      <c r="C49" s="36">
        <v>0.23076923076923078</v>
      </c>
      <c r="D49" s="35">
        <v>11</v>
      </c>
      <c r="E49" s="36">
        <v>0.25</v>
      </c>
      <c r="F49" s="35">
        <v>10</v>
      </c>
      <c r="G49" s="36">
        <v>0.37037037037037035</v>
      </c>
      <c r="H49" s="35">
        <v>52</v>
      </c>
      <c r="I49" s="36">
        <v>0.35374149659863946</v>
      </c>
      <c r="J49" s="35" t="s">
        <v>199</v>
      </c>
      <c r="K49" s="36" t="s">
        <v>199</v>
      </c>
      <c r="L49" s="35" t="s">
        <v>199</v>
      </c>
      <c r="M49" s="36" t="s">
        <v>199</v>
      </c>
      <c r="N49" s="35">
        <v>0</v>
      </c>
      <c r="O49" s="36">
        <v>0</v>
      </c>
    </row>
    <row r="50" spans="1:23" x14ac:dyDescent="0.25">
      <c r="A50" s="101" t="s">
        <v>125</v>
      </c>
      <c r="B50" s="35">
        <v>7</v>
      </c>
      <c r="C50" s="36">
        <v>0.53846153846153844</v>
      </c>
      <c r="D50" s="35">
        <v>23</v>
      </c>
      <c r="E50" s="36">
        <v>0.52272727272727271</v>
      </c>
      <c r="F50" s="35">
        <v>11</v>
      </c>
      <c r="G50" s="36">
        <v>0.40740740740740738</v>
      </c>
      <c r="H50" s="35">
        <v>65</v>
      </c>
      <c r="I50" s="36">
        <v>0.44217687074829931</v>
      </c>
      <c r="J50" s="35" t="s">
        <v>199</v>
      </c>
      <c r="K50" s="36" t="s">
        <v>199</v>
      </c>
      <c r="L50" s="35" t="s">
        <v>199</v>
      </c>
      <c r="M50" s="36" t="s">
        <v>199</v>
      </c>
      <c r="N50" s="35">
        <v>0</v>
      </c>
      <c r="O50" s="36">
        <v>0</v>
      </c>
    </row>
    <row r="51" spans="1:23" x14ac:dyDescent="0.25">
      <c r="A51" s="39" t="s">
        <v>126</v>
      </c>
      <c r="B51" s="35">
        <v>3</v>
      </c>
      <c r="C51" s="36">
        <v>0.23076923076923078</v>
      </c>
      <c r="D51" s="35">
        <v>10</v>
      </c>
      <c r="E51" s="36">
        <v>0.22727272727272727</v>
      </c>
      <c r="F51" s="35">
        <v>6</v>
      </c>
      <c r="G51" s="36">
        <v>0.22222222222222221</v>
      </c>
      <c r="H51" s="35">
        <v>30</v>
      </c>
      <c r="I51" s="36">
        <v>0.20408163265306123</v>
      </c>
      <c r="J51" s="35" t="s">
        <v>199</v>
      </c>
      <c r="K51" s="36" t="s">
        <v>199</v>
      </c>
      <c r="L51" s="35" t="s">
        <v>199</v>
      </c>
      <c r="M51" s="36" t="s">
        <v>199</v>
      </c>
      <c r="N51" s="35">
        <v>0</v>
      </c>
      <c r="O51" s="36">
        <v>0</v>
      </c>
    </row>
    <row r="52" spans="1:23" s="86" customFormat="1" ht="15.75" thickBot="1" x14ac:dyDescent="0.3">
      <c r="A52" s="76" t="s">
        <v>101</v>
      </c>
      <c r="B52" s="96">
        <v>13</v>
      </c>
      <c r="C52" s="97">
        <v>1</v>
      </c>
      <c r="D52" s="96">
        <v>44</v>
      </c>
      <c r="E52" s="97">
        <v>1</v>
      </c>
      <c r="F52" s="96">
        <v>27</v>
      </c>
      <c r="G52" s="97">
        <v>0.99999999999999989</v>
      </c>
      <c r="H52" s="96">
        <v>147</v>
      </c>
      <c r="I52" s="97">
        <v>1</v>
      </c>
      <c r="J52" s="96" t="s">
        <v>199</v>
      </c>
      <c r="K52" s="97" t="s">
        <v>199</v>
      </c>
      <c r="L52" s="96" t="s">
        <v>199</v>
      </c>
      <c r="M52" s="97" t="s">
        <v>199</v>
      </c>
      <c r="N52" s="96">
        <v>0</v>
      </c>
      <c r="O52" s="97">
        <v>0</v>
      </c>
      <c r="Q52" s="181"/>
      <c r="R52" s="181"/>
      <c r="S52" s="181"/>
      <c r="T52" s="181"/>
      <c r="U52" s="181"/>
      <c r="V52" s="181"/>
      <c r="W52" s="182"/>
    </row>
    <row r="53" spans="1:23" ht="15.75" thickTop="1" x14ac:dyDescent="0.25"/>
    <row r="55" spans="1:23" x14ac:dyDescent="0.25">
      <c r="A55" s="92" t="s">
        <v>28</v>
      </c>
      <c r="B55" s="294" t="s">
        <v>30</v>
      </c>
      <c r="C55" s="294"/>
      <c r="D55" s="291" t="s">
        <v>31</v>
      </c>
      <c r="E55" s="291"/>
      <c r="F55" s="291" t="s">
        <v>32</v>
      </c>
      <c r="G55" s="291"/>
      <c r="H55" s="291" t="s">
        <v>33</v>
      </c>
      <c r="I55" s="291"/>
      <c r="J55" s="291" t="s">
        <v>34</v>
      </c>
      <c r="K55" s="291"/>
      <c r="L55" s="291" t="s">
        <v>35</v>
      </c>
      <c r="M55" s="291"/>
      <c r="N55" s="291" t="s">
        <v>36</v>
      </c>
      <c r="O55" s="291"/>
    </row>
    <row r="56" spans="1:23" s="51" customFormat="1" x14ac:dyDescent="0.25">
      <c r="A56" s="95"/>
      <c r="B56" s="40" t="s">
        <v>95</v>
      </c>
      <c r="C56" s="40" t="s">
        <v>96</v>
      </c>
      <c r="D56" s="40" t="s">
        <v>95</v>
      </c>
      <c r="E56" s="40" t="s">
        <v>96</v>
      </c>
      <c r="F56" s="40" t="s">
        <v>95</v>
      </c>
      <c r="G56" s="40" t="s">
        <v>96</v>
      </c>
      <c r="H56" s="40" t="s">
        <v>95</v>
      </c>
      <c r="I56" s="40" t="s">
        <v>96</v>
      </c>
      <c r="J56" s="40" t="s">
        <v>95</v>
      </c>
      <c r="K56" s="40" t="s">
        <v>96</v>
      </c>
      <c r="L56" s="40" t="s">
        <v>95</v>
      </c>
      <c r="M56" s="40" t="s">
        <v>96</v>
      </c>
      <c r="N56" s="40" t="s">
        <v>95</v>
      </c>
      <c r="O56" s="40" t="s">
        <v>96</v>
      </c>
      <c r="P56"/>
      <c r="Q56"/>
      <c r="R56"/>
      <c r="S56"/>
      <c r="T56"/>
      <c r="U56"/>
      <c r="V56"/>
      <c r="W56"/>
    </row>
    <row r="57" spans="1:23" x14ac:dyDescent="0.25">
      <c r="A57" s="101" t="s">
        <v>127</v>
      </c>
      <c r="B57" s="35">
        <v>3</v>
      </c>
      <c r="C57" s="36">
        <v>0.6</v>
      </c>
      <c r="D57" s="35">
        <v>0</v>
      </c>
      <c r="E57" s="36">
        <v>0</v>
      </c>
      <c r="F57" s="35">
        <v>0</v>
      </c>
      <c r="G57" s="36">
        <v>0</v>
      </c>
      <c r="H57" s="35">
        <v>2</v>
      </c>
      <c r="I57" s="36">
        <v>0.11764705882352941</v>
      </c>
      <c r="J57" s="35">
        <v>5</v>
      </c>
      <c r="K57" s="36">
        <v>7.6923076923076927E-2</v>
      </c>
      <c r="L57" s="35">
        <v>3</v>
      </c>
      <c r="M57" s="36">
        <v>0.5</v>
      </c>
      <c r="N57" s="35">
        <v>1</v>
      </c>
      <c r="O57" s="36">
        <v>7.1428571428571425E-2</v>
      </c>
    </row>
    <row r="58" spans="1:23" x14ac:dyDescent="0.25">
      <c r="A58" s="101" t="s">
        <v>125</v>
      </c>
      <c r="B58" s="35">
        <v>1</v>
      </c>
      <c r="C58" s="36">
        <v>0.2</v>
      </c>
      <c r="D58" s="35">
        <v>1</v>
      </c>
      <c r="E58" s="36">
        <v>0.5</v>
      </c>
      <c r="F58" s="35">
        <v>1</v>
      </c>
      <c r="G58" s="36">
        <v>0.33333333333333331</v>
      </c>
      <c r="H58" s="35">
        <v>10</v>
      </c>
      <c r="I58" s="36">
        <v>0.58823529411764708</v>
      </c>
      <c r="J58" s="35">
        <v>27</v>
      </c>
      <c r="K58" s="36">
        <v>0.41538461538461541</v>
      </c>
      <c r="L58" s="35">
        <v>1</v>
      </c>
      <c r="M58" s="36">
        <v>0.16666666666666666</v>
      </c>
      <c r="N58" s="35">
        <v>5</v>
      </c>
      <c r="O58" s="36">
        <v>0.35714285714285715</v>
      </c>
    </row>
    <row r="59" spans="1:23" x14ac:dyDescent="0.25">
      <c r="A59" s="39" t="s">
        <v>126</v>
      </c>
      <c r="B59" s="35">
        <v>1</v>
      </c>
      <c r="C59" s="36">
        <v>0.2</v>
      </c>
      <c r="D59" s="35">
        <v>1</v>
      </c>
      <c r="E59" s="36">
        <v>0.5</v>
      </c>
      <c r="F59" s="35">
        <v>2</v>
      </c>
      <c r="G59" s="36">
        <v>0.66666666666666663</v>
      </c>
      <c r="H59" s="35">
        <v>5</v>
      </c>
      <c r="I59" s="36">
        <v>0.29411764705882354</v>
      </c>
      <c r="J59" s="35">
        <v>33</v>
      </c>
      <c r="K59" s="36">
        <v>0.50769230769230766</v>
      </c>
      <c r="L59" s="35">
        <v>2</v>
      </c>
      <c r="M59" s="36">
        <v>0.33333333333333331</v>
      </c>
      <c r="N59" s="35">
        <v>8</v>
      </c>
      <c r="O59" s="36">
        <v>0.5714285714285714</v>
      </c>
    </row>
    <row r="60" spans="1:23" s="86" customFormat="1" ht="15.75" thickBot="1" x14ac:dyDescent="0.3">
      <c r="A60" s="76" t="s">
        <v>101</v>
      </c>
      <c r="B60" s="96">
        <v>5</v>
      </c>
      <c r="C60" s="97">
        <v>1</v>
      </c>
      <c r="D60" s="96">
        <v>2</v>
      </c>
      <c r="E60" s="97">
        <v>1</v>
      </c>
      <c r="F60" s="96">
        <v>3</v>
      </c>
      <c r="G60" s="97">
        <v>1</v>
      </c>
      <c r="H60" s="96">
        <v>17</v>
      </c>
      <c r="I60" s="97">
        <v>1</v>
      </c>
      <c r="J60" s="96">
        <v>65</v>
      </c>
      <c r="K60" s="97">
        <v>1</v>
      </c>
      <c r="L60" s="96">
        <v>6</v>
      </c>
      <c r="M60" s="97">
        <v>1</v>
      </c>
      <c r="N60" s="96">
        <v>14</v>
      </c>
      <c r="O60" s="97">
        <v>1</v>
      </c>
    </row>
    <row r="61" spans="1:23" ht="15.75" thickTop="1" x14ac:dyDescent="0.25"/>
    <row r="63" spans="1:23" x14ac:dyDescent="0.25">
      <c r="A63" s="92" t="s">
        <v>233</v>
      </c>
      <c r="B63" s="294" t="s">
        <v>30</v>
      </c>
      <c r="C63" s="294"/>
      <c r="D63" s="291" t="s">
        <v>31</v>
      </c>
      <c r="E63" s="291"/>
      <c r="F63" s="291" t="s">
        <v>32</v>
      </c>
      <c r="G63" s="291"/>
      <c r="H63" s="291" t="s">
        <v>33</v>
      </c>
      <c r="I63" s="291"/>
      <c r="J63" s="291" t="s">
        <v>34</v>
      </c>
      <c r="K63" s="291"/>
      <c r="L63" s="291" t="s">
        <v>35</v>
      </c>
      <c r="M63" s="291"/>
      <c r="N63" s="291" t="s">
        <v>36</v>
      </c>
      <c r="O63" s="291"/>
    </row>
    <row r="64" spans="1:23" x14ac:dyDescent="0.25">
      <c r="A64" s="95"/>
      <c r="B64" s="40" t="s">
        <v>95</v>
      </c>
      <c r="C64" s="40" t="s">
        <v>96</v>
      </c>
      <c r="D64" s="40" t="s">
        <v>95</v>
      </c>
      <c r="E64" s="40" t="s">
        <v>96</v>
      </c>
      <c r="F64" s="40" t="s">
        <v>95</v>
      </c>
      <c r="G64" s="40" t="s">
        <v>96</v>
      </c>
      <c r="H64" s="40" t="s">
        <v>95</v>
      </c>
      <c r="I64" s="40" t="s">
        <v>96</v>
      </c>
      <c r="J64" s="40" t="s">
        <v>95</v>
      </c>
      <c r="K64" s="40" t="s">
        <v>96</v>
      </c>
      <c r="L64" s="40" t="s">
        <v>95</v>
      </c>
      <c r="M64" s="40" t="s">
        <v>96</v>
      </c>
      <c r="N64" s="40" t="s">
        <v>95</v>
      </c>
      <c r="O64" s="40" t="s">
        <v>96</v>
      </c>
    </row>
    <row r="65" spans="1:23" x14ac:dyDescent="0.25">
      <c r="A65" s="101" t="s">
        <v>127</v>
      </c>
      <c r="B65" s="35">
        <v>4</v>
      </c>
      <c r="C65" s="36">
        <v>0.5714285714285714</v>
      </c>
      <c r="D65" s="35">
        <v>76</v>
      </c>
      <c r="E65" s="36">
        <v>0.40211640211640209</v>
      </c>
      <c r="F65" s="35">
        <v>0</v>
      </c>
      <c r="G65" s="36">
        <v>0</v>
      </c>
      <c r="H65" s="35">
        <v>95</v>
      </c>
      <c r="I65" s="36">
        <v>0.50802139037433158</v>
      </c>
      <c r="J65" s="35" t="s">
        <v>199</v>
      </c>
      <c r="K65" s="36" t="s">
        <v>199</v>
      </c>
      <c r="L65" s="35" t="s">
        <v>199</v>
      </c>
      <c r="M65" s="36" t="s">
        <v>199</v>
      </c>
      <c r="N65" s="35" t="s">
        <v>199</v>
      </c>
      <c r="O65" s="36" t="s">
        <v>199</v>
      </c>
    </row>
    <row r="66" spans="1:23" x14ac:dyDescent="0.25">
      <c r="A66" s="101" t="s">
        <v>125</v>
      </c>
      <c r="B66" s="35">
        <v>2</v>
      </c>
      <c r="C66" s="36">
        <v>0.2857142857142857</v>
      </c>
      <c r="D66" s="35">
        <v>87</v>
      </c>
      <c r="E66" s="36">
        <v>0.46031746031746029</v>
      </c>
      <c r="F66" s="35">
        <v>0</v>
      </c>
      <c r="G66" s="36">
        <v>0</v>
      </c>
      <c r="H66" s="35">
        <v>63</v>
      </c>
      <c r="I66" s="36">
        <v>0.33689839572192515</v>
      </c>
      <c r="J66" s="35" t="s">
        <v>199</v>
      </c>
      <c r="K66" s="36" t="s">
        <v>199</v>
      </c>
      <c r="L66" s="35" t="s">
        <v>199</v>
      </c>
      <c r="M66" s="36" t="s">
        <v>199</v>
      </c>
      <c r="N66" s="35" t="s">
        <v>199</v>
      </c>
      <c r="O66" s="36" t="s">
        <v>199</v>
      </c>
    </row>
    <row r="67" spans="1:23" s="39" customFormat="1" x14ac:dyDescent="0.25">
      <c r="A67" s="39" t="s">
        <v>126</v>
      </c>
      <c r="B67" s="35">
        <v>1</v>
      </c>
      <c r="C67" s="36">
        <v>0.14285714285714285</v>
      </c>
      <c r="D67" s="35">
        <v>26</v>
      </c>
      <c r="E67" s="36">
        <v>0.13756613756613756</v>
      </c>
      <c r="F67" s="35">
        <v>0</v>
      </c>
      <c r="G67" s="36">
        <v>0</v>
      </c>
      <c r="H67" s="35">
        <v>29</v>
      </c>
      <c r="I67" s="36">
        <v>0.15508021390374332</v>
      </c>
      <c r="J67" s="35" t="s">
        <v>199</v>
      </c>
      <c r="K67" s="36" t="s">
        <v>199</v>
      </c>
      <c r="L67" s="35" t="s">
        <v>199</v>
      </c>
      <c r="M67" s="36" t="s">
        <v>199</v>
      </c>
      <c r="N67" s="35" t="s">
        <v>199</v>
      </c>
      <c r="O67" s="36" t="s">
        <v>199</v>
      </c>
      <c r="P67"/>
      <c r="Q67"/>
      <c r="R67"/>
      <c r="S67"/>
      <c r="T67"/>
      <c r="U67"/>
      <c r="V67"/>
      <c r="W67"/>
    </row>
    <row r="68" spans="1:23" s="86" customFormat="1" ht="15.75" thickBot="1" x14ac:dyDescent="0.3">
      <c r="A68" s="76" t="s">
        <v>101</v>
      </c>
      <c r="B68" s="96">
        <v>7</v>
      </c>
      <c r="C68" s="97">
        <v>1</v>
      </c>
      <c r="D68" s="96">
        <v>189</v>
      </c>
      <c r="E68" s="97">
        <v>0.99999999999999989</v>
      </c>
      <c r="F68" s="96">
        <v>0</v>
      </c>
      <c r="G68" s="97">
        <v>0</v>
      </c>
      <c r="H68" s="96">
        <v>187</v>
      </c>
      <c r="I68" s="97">
        <v>1</v>
      </c>
      <c r="J68" s="96" t="s">
        <v>199</v>
      </c>
      <c r="K68" s="97" t="s">
        <v>199</v>
      </c>
      <c r="L68" s="96" t="s">
        <v>199</v>
      </c>
      <c r="M68" s="97" t="s">
        <v>199</v>
      </c>
      <c r="N68" s="96" t="s">
        <v>199</v>
      </c>
      <c r="O68" s="97" t="s">
        <v>199</v>
      </c>
    </row>
    <row r="69" spans="1:23" ht="15.75" thickTop="1" x14ac:dyDescent="0.25"/>
    <row r="71" spans="1:23" x14ac:dyDescent="0.25">
      <c r="A71" s="247" t="s">
        <v>234</v>
      </c>
      <c r="B71" s="294" t="s">
        <v>30</v>
      </c>
      <c r="C71" s="294"/>
      <c r="D71" s="291" t="s">
        <v>31</v>
      </c>
      <c r="E71" s="291"/>
      <c r="F71" s="291" t="s">
        <v>32</v>
      </c>
      <c r="G71" s="291"/>
      <c r="H71" s="291" t="s">
        <v>33</v>
      </c>
      <c r="I71" s="291"/>
      <c r="J71" s="291" t="s">
        <v>34</v>
      </c>
      <c r="K71" s="291"/>
      <c r="L71" s="291" t="s">
        <v>35</v>
      </c>
      <c r="M71" s="291"/>
      <c r="N71" s="291" t="s">
        <v>36</v>
      </c>
      <c r="O71" s="291"/>
    </row>
    <row r="72" spans="1:23" s="51" customFormat="1" x14ac:dyDescent="0.25">
      <c r="A72" s="95"/>
      <c r="B72" s="40" t="s">
        <v>95</v>
      </c>
      <c r="C72" s="40" t="s">
        <v>96</v>
      </c>
      <c r="D72" s="40" t="s">
        <v>95</v>
      </c>
      <c r="E72" s="40" t="s">
        <v>96</v>
      </c>
      <c r="F72" s="40" t="s">
        <v>95</v>
      </c>
      <c r="G72" s="40" t="s">
        <v>96</v>
      </c>
      <c r="H72" s="40" t="s">
        <v>95</v>
      </c>
      <c r="I72" s="40" t="s">
        <v>96</v>
      </c>
      <c r="J72" s="40" t="s">
        <v>95</v>
      </c>
      <c r="K72" s="40" t="s">
        <v>96</v>
      </c>
      <c r="L72" s="40" t="s">
        <v>95</v>
      </c>
      <c r="M72" s="40" t="s">
        <v>96</v>
      </c>
      <c r="N72" s="40" t="s">
        <v>95</v>
      </c>
      <c r="O72" s="40" t="s">
        <v>96</v>
      </c>
      <c r="P72"/>
      <c r="Q72"/>
      <c r="R72"/>
      <c r="S72"/>
      <c r="T72"/>
      <c r="U72"/>
      <c r="V72"/>
      <c r="W72"/>
    </row>
    <row r="73" spans="1:23" x14ac:dyDescent="0.25">
      <c r="A73" s="101" t="s">
        <v>127</v>
      </c>
      <c r="B73" s="35">
        <v>0</v>
      </c>
      <c r="C73" s="36">
        <v>0</v>
      </c>
      <c r="D73" s="35">
        <v>0</v>
      </c>
      <c r="E73" s="36">
        <v>0</v>
      </c>
      <c r="F73" s="35">
        <v>1</v>
      </c>
      <c r="G73" s="36">
        <v>1</v>
      </c>
      <c r="H73" s="35">
        <v>5</v>
      </c>
      <c r="I73" s="36">
        <v>0.21739130434782608</v>
      </c>
      <c r="J73" s="35" t="s">
        <v>208</v>
      </c>
      <c r="K73" s="35" t="s">
        <v>208</v>
      </c>
      <c r="L73" s="35" t="s">
        <v>199</v>
      </c>
      <c r="M73" s="36" t="s">
        <v>199</v>
      </c>
      <c r="N73" s="35" t="s">
        <v>199</v>
      </c>
      <c r="O73" s="36" t="s">
        <v>199</v>
      </c>
    </row>
    <row r="74" spans="1:23" x14ac:dyDescent="0.25">
      <c r="A74" s="101" t="s">
        <v>125</v>
      </c>
      <c r="B74" s="35">
        <v>0</v>
      </c>
      <c r="C74" s="36">
        <v>0</v>
      </c>
      <c r="D74" s="35">
        <v>0</v>
      </c>
      <c r="E74" s="36">
        <v>0</v>
      </c>
      <c r="F74" s="35">
        <v>0</v>
      </c>
      <c r="G74" s="36">
        <v>0</v>
      </c>
      <c r="H74" s="35">
        <v>14</v>
      </c>
      <c r="I74" s="36">
        <v>0.60869565217391308</v>
      </c>
      <c r="J74" s="35" t="s">
        <v>208</v>
      </c>
      <c r="K74" s="35" t="s">
        <v>208</v>
      </c>
      <c r="L74" s="35" t="s">
        <v>199</v>
      </c>
      <c r="M74" s="36" t="s">
        <v>199</v>
      </c>
      <c r="N74" s="35" t="s">
        <v>199</v>
      </c>
      <c r="O74" s="36" t="s">
        <v>199</v>
      </c>
    </row>
    <row r="75" spans="1:23" x14ac:dyDescent="0.25">
      <c r="A75" s="39" t="s">
        <v>126</v>
      </c>
      <c r="B75" s="35">
        <v>0</v>
      </c>
      <c r="C75" s="36">
        <v>0</v>
      </c>
      <c r="D75" s="35">
        <v>0</v>
      </c>
      <c r="E75" s="36">
        <v>0</v>
      </c>
      <c r="F75" s="35">
        <v>0</v>
      </c>
      <c r="G75" s="36">
        <v>0</v>
      </c>
      <c r="H75" s="35">
        <v>4</v>
      </c>
      <c r="I75" s="36">
        <v>0.17391304347826086</v>
      </c>
      <c r="J75" s="35" t="s">
        <v>208</v>
      </c>
      <c r="K75" s="35" t="s">
        <v>208</v>
      </c>
      <c r="L75" s="35" t="s">
        <v>199</v>
      </c>
      <c r="M75" s="36" t="s">
        <v>199</v>
      </c>
      <c r="N75" s="35" t="s">
        <v>199</v>
      </c>
      <c r="O75" s="36" t="s">
        <v>199</v>
      </c>
    </row>
    <row r="76" spans="1:23" s="86" customFormat="1" ht="15.75" thickBot="1" x14ac:dyDescent="0.3">
      <c r="A76" s="76" t="s">
        <v>101</v>
      </c>
      <c r="B76" s="96">
        <v>0</v>
      </c>
      <c r="C76" s="97">
        <v>0</v>
      </c>
      <c r="D76" s="96">
        <v>0</v>
      </c>
      <c r="E76" s="97">
        <v>0</v>
      </c>
      <c r="F76" s="96">
        <v>1</v>
      </c>
      <c r="G76" s="97">
        <v>1</v>
      </c>
      <c r="H76" s="96">
        <v>23</v>
      </c>
      <c r="I76" s="97">
        <v>1</v>
      </c>
      <c r="J76" s="96" t="s">
        <v>208</v>
      </c>
      <c r="K76" s="97" t="s">
        <v>208</v>
      </c>
      <c r="L76" s="96" t="s">
        <v>199</v>
      </c>
      <c r="M76" s="97" t="s">
        <v>199</v>
      </c>
      <c r="N76" s="96" t="s">
        <v>199</v>
      </c>
      <c r="O76" s="97" t="s">
        <v>199</v>
      </c>
    </row>
    <row r="77" spans="1:23" ht="15.75" thickTop="1" x14ac:dyDescent="0.25"/>
    <row r="85" spans="1:23" s="51" customFormat="1" ht="14.45" customHeight="1" x14ac:dyDescent="0.25">
      <c r="A85" s="39"/>
      <c r="B85" s="39"/>
      <c r="C85" s="39"/>
      <c r="D85" s="39"/>
      <c r="E85" s="39"/>
      <c r="F85" s="39"/>
      <c r="G85" s="39"/>
      <c r="H85" s="39"/>
      <c r="I85" s="39"/>
      <c r="J85" s="39"/>
      <c r="K85" s="39"/>
      <c r="L85" s="39"/>
      <c r="M85" s="39"/>
      <c r="N85" s="39"/>
      <c r="O85" s="39"/>
      <c r="P85"/>
      <c r="Q85"/>
      <c r="R85"/>
      <c r="S85"/>
      <c r="T85"/>
      <c r="U85"/>
      <c r="V85"/>
      <c r="W85"/>
    </row>
    <row r="92" spans="1:23" s="51" customFormat="1" ht="29.1" customHeight="1" x14ac:dyDescent="0.25">
      <c r="A92" s="39"/>
      <c r="B92" s="39"/>
      <c r="C92" s="39"/>
      <c r="D92" s="39"/>
      <c r="E92" s="39"/>
      <c r="F92" s="39"/>
      <c r="G92" s="39"/>
      <c r="H92" s="39"/>
      <c r="I92" s="39"/>
      <c r="J92" s="39"/>
      <c r="K92" s="39"/>
      <c r="L92" s="39"/>
      <c r="M92" s="39"/>
      <c r="N92" s="39"/>
      <c r="O92" s="39"/>
      <c r="P92"/>
      <c r="Q92"/>
      <c r="R92"/>
      <c r="S92"/>
      <c r="T92"/>
      <c r="U92"/>
      <c r="V92"/>
      <c r="W92"/>
    </row>
    <row r="111" spans="1:23" s="51" customFormat="1" ht="14.45" customHeight="1" x14ac:dyDescent="0.25">
      <c r="A111" s="39"/>
      <c r="B111" s="39"/>
      <c r="C111" s="39"/>
      <c r="D111" s="39"/>
      <c r="E111" s="39"/>
      <c r="F111" s="39"/>
      <c r="G111" s="39"/>
      <c r="H111" s="39"/>
      <c r="I111" s="39"/>
      <c r="J111" s="39"/>
      <c r="K111" s="39"/>
      <c r="L111" s="39"/>
      <c r="M111" s="39"/>
      <c r="N111" s="39"/>
      <c r="O111" s="39"/>
      <c r="P111"/>
      <c r="Q111"/>
      <c r="R111"/>
      <c r="S111"/>
      <c r="T111"/>
      <c r="U111"/>
      <c r="V111"/>
      <c r="W111"/>
    </row>
    <row r="118" spans="1:23" s="51" customFormat="1" ht="29.1" customHeight="1" x14ac:dyDescent="0.25">
      <c r="A118" s="39"/>
      <c r="B118" s="39"/>
      <c r="C118" s="39"/>
      <c r="D118" s="39"/>
      <c r="E118" s="39"/>
      <c r="F118" s="39"/>
      <c r="G118" s="39"/>
      <c r="H118" s="39"/>
      <c r="I118" s="39"/>
      <c r="J118" s="39"/>
      <c r="K118" s="39"/>
      <c r="L118" s="39"/>
      <c r="M118" s="39"/>
      <c r="N118" s="39"/>
      <c r="O118" s="39"/>
      <c r="P118"/>
      <c r="Q118"/>
      <c r="R118"/>
      <c r="S118"/>
      <c r="T118"/>
      <c r="U118"/>
      <c r="V118"/>
      <c r="W118"/>
    </row>
    <row r="137" spans="1:23" s="51" customFormat="1" ht="14.45" customHeight="1" x14ac:dyDescent="0.25">
      <c r="A137" s="39"/>
      <c r="B137" s="39"/>
      <c r="C137" s="39"/>
      <c r="D137" s="39"/>
      <c r="E137" s="39"/>
      <c r="F137" s="39"/>
      <c r="G137" s="39"/>
      <c r="H137" s="39"/>
      <c r="I137" s="39"/>
      <c r="J137" s="39"/>
      <c r="K137" s="39"/>
      <c r="L137" s="39"/>
      <c r="M137" s="39"/>
      <c r="N137" s="39"/>
      <c r="O137" s="39"/>
      <c r="P137"/>
      <c r="Q137"/>
      <c r="R137"/>
      <c r="S137"/>
      <c r="T137"/>
      <c r="U137"/>
      <c r="V137"/>
      <c r="W137"/>
    </row>
    <row r="162" spans="1:23" s="51" customFormat="1" ht="14.45" customHeight="1" x14ac:dyDescent="0.25">
      <c r="A162" s="39"/>
      <c r="B162" s="39"/>
      <c r="C162" s="39"/>
      <c r="D162" s="39"/>
      <c r="E162" s="39"/>
      <c r="F162" s="39"/>
      <c r="G162" s="39"/>
      <c r="H162" s="39"/>
      <c r="I162" s="39"/>
      <c r="J162" s="39"/>
      <c r="K162" s="39"/>
      <c r="L162" s="39"/>
      <c r="M162" s="39"/>
      <c r="N162" s="39"/>
      <c r="O162" s="39"/>
      <c r="P162"/>
      <c r="Q162"/>
      <c r="R162"/>
      <c r="S162"/>
      <c r="T162"/>
      <c r="U162"/>
      <c r="V162"/>
      <c r="W162"/>
    </row>
    <row r="186" spans="1:23" s="51" customFormat="1" ht="14.45" customHeight="1" x14ac:dyDescent="0.25">
      <c r="A186" s="39"/>
      <c r="B186" s="39"/>
      <c r="C186" s="39"/>
      <c r="D186" s="39"/>
      <c r="E186" s="39"/>
      <c r="F186" s="39"/>
      <c r="G186" s="39"/>
      <c r="H186" s="39"/>
      <c r="I186" s="39"/>
      <c r="J186" s="39"/>
      <c r="K186" s="39"/>
      <c r="L186" s="39"/>
      <c r="M186" s="39"/>
      <c r="N186" s="39"/>
      <c r="O186" s="39"/>
      <c r="P186"/>
      <c r="Q186"/>
      <c r="R186"/>
      <c r="S186"/>
      <c r="T186"/>
      <c r="U186"/>
      <c r="V186"/>
      <c r="W186"/>
    </row>
    <row r="210" spans="1:23" s="51" customFormat="1" ht="14.45" customHeight="1" x14ac:dyDescent="0.25">
      <c r="A210" s="39"/>
      <c r="B210" s="39"/>
      <c r="C210" s="39"/>
      <c r="D210" s="39"/>
      <c r="E210" s="39"/>
      <c r="F210" s="39"/>
      <c r="G210" s="39"/>
      <c r="H210" s="39"/>
      <c r="I210" s="39"/>
      <c r="J210" s="39"/>
      <c r="K210" s="39"/>
      <c r="L210" s="39"/>
      <c r="M210" s="39"/>
      <c r="N210" s="39"/>
      <c r="O210" s="39"/>
      <c r="P210"/>
      <c r="Q210"/>
      <c r="R210"/>
      <c r="S210"/>
      <c r="T210"/>
      <c r="U210"/>
      <c r="V210"/>
      <c r="W210"/>
    </row>
  </sheetData>
  <mergeCells count="57">
    <mergeCell ref="L32:M32"/>
    <mergeCell ref="N32:O32"/>
    <mergeCell ref="B71:C71"/>
    <mergeCell ref="D71:E71"/>
    <mergeCell ref="F71:G71"/>
    <mergeCell ref="H71:I71"/>
    <mergeCell ref="J71:K71"/>
    <mergeCell ref="L71:M71"/>
    <mergeCell ref="N71:O71"/>
    <mergeCell ref="B32:C32"/>
    <mergeCell ref="D32:E32"/>
    <mergeCell ref="F32:G32"/>
    <mergeCell ref="H32:I32"/>
    <mergeCell ref="J32:K32"/>
    <mergeCell ref="L63:M63"/>
    <mergeCell ref="N63:O63"/>
    <mergeCell ref="B63:C63"/>
    <mergeCell ref="D63:E63"/>
    <mergeCell ref="F63:G63"/>
    <mergeCell ref="H63:I63"/>
    <mergeCell ref="J63:K63"/>
    <mergeCell ref="L47:M47"/>
    <mergeCell ref="N47:O47"/>
    <mergeCell ref="B55:C55"/>
    <mergeCell ref="D55:E55"/>
    <mergeCell ref="F55:G55"/>
    <mergeCell ref="H55:I55"/>
    <mergeCell ref="J55:K55"/>
    <mergeCell ref="L55:M55"/>
    <mergeCell ref="N55:O55"/>
    <mergeCell ref="B47:C47"/>
    <mergeCell ref="D47:E47"/>
    <mergeCell ref="F47:G47"/>
    <mergeCell ref="H47:I47"/>
    <mergeCell ref="J47:K47"/>
    <mergeCell ref="L14:M14"/>
    <mergeCell ref="N14:O14"/>
    <mergeCell ref="N5:O5"/>
    <mergeCell ref="R6:S6"/>
    <mergeCell ref="B5:C5"/>
    <mergeCell ref="D5:E5"/>
    <mergeCell ref="F5:G5"/>
    <mergeCell ref="H5:I5"/>
    <mergeCell ref="J5:K5"/>
    <mergeCell ref="L5:M5"/>
    <mergeCell ref="B14:C14"/>
    <mergeCell ref="D14:E14"/>
    <mergeCell ref="F14:G14"/>
    <mergeCell ref="H14:I14"/>
    <mergeCell ref="J14:K14"/>
    <mergeCell ref="N23:O23"/>
    <mergeCell ref="B23:C23"/>
    <mergeCell ref="D23:E23"/>
    <mergeCell ref="F23:G23"/>
    <mergeCell ref="H23:I23"/>
    <mergeCell ref="J23:K23"/>
    <mergeCell ref="L23:M23"/>
  </mergeCells>
  <pageMargins left="0.7" right="0.7" top="0.75" bottom="0.75" header="0.3" footer="0.3"/>
  <pageSetup paperSize="9" orientation="portrait" r:id="rId1"/>
  <headerFooter>
    <oddHeader>&amp;C&amp;B&amp;"Arial"&amp;12&amp;Kff0000​‌OFFICIAL:Sensitive‌​</oddHead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pageSetUpPr fitToPage="1"/>
  </sheetPr>
  <dimension ref="A1:J25"/>
  <sheetViews>
    <sheetView showGridLines="0" zoomScaleNormal="100" workbookViewId="0">
      <selection sqref="A1:B1"/>
    </sheetView>
  </sheetViews>
  <sheetFormatPr defaultColWidth="8.140625" defaultRowHeight="13.5" x14ac:dyDescent="0.3"/>
  <cols>
    <col min="1" max="1" width="49.7109375" style="265" customWidth="1"/>
    <col min="2" max="2" width="21.85546875" style="268" customWidth="1"/>
    <col min="3" max="4" width="2.7109375" style="265" customWidth="1"/>
    <col min="5" max="16384" width="8.140625" style="265"/>
  </cols>
  <sheetData>
    <row r="1" spans="1:10" ht="27" customHeight="1" x14ac:dyDescent="0.3">
      <c r="A1" s="316" t="s">
        <v>256</v>
      </c>
      <c r="B1" s="316"/>
    </row>
    <row r="2" spans="1:10" s="266" customFormat="1" ht="25.5" customHeight="1" x14ac:dyDescent="0.3">
      <c r="A2" s="315" t="s">
        <v>271</v>
      </c>
      <c r="B2" s="315"/>
      <c r="C2" s="270"/>
      <c r="D2" s="270"/>
      <c r="E2" s="270"/>
      <c r="F2" s="270"/>
      <c r="G2" s="270"/>
      <c r="H2" s="270"/>
    </row>
    <row r="3" spans="1:10" s="267" customFormat="1" ht="39.75" customHeight="1" x14ac:dyDescent="0.3">
      <c r="A3" s="273" t="s">
        <v>272</v>
      </c>
      <c r="B3" s="273" t="s">
        <v>273</v>
      </c>
      <c r="J3" s="265"/>
    </row>
    <row r="4" spans="1:10" s="267" customFormat="1" ht="13.5" customHeight="1" thickBot="1" x14ac:dyDescent="0.35">
      <c r="A4" s="283" t="s">
        <v>257</v>
      </c>
      <c r="B4" s="283" t="s">
        <v>212</v>
      </c>
      <c r="J4" s="265"/>
    </row>
    <row r="5" spans="1:10" s="269" customFormat="1" ht="15.75" thickBot="1" x14ac:dyDescent="0.35">
      <c r="A5" s="271" t="s">
        <v>259</v>
      </c>
      <c r="B5" s="271" t="s">
        <v>2</v>
      </c>
      <c r="J5" s="265"/>
    </row>
    <row r="6" spans="1:10" s="269" customFormat="1" ht="15.75" thickBot="1" x14ac:dyDescent="0.35">
      <c r="A6" s="271" t="s">
        <v>258</v>
      </c>
      <c r="B6" s="271" t="s">
        <v>3</v>
      </c>
      <c r="J6" s="265"/>
    </row>
    <row r="7" spans="1:10" s="269" customFormat="1" ht="15.75" thickBot="1" x14ac:dyDescent="0.35">
      <c r="A7" s="271" t="s">
        <v>284</v>
      </c>
      <c r="B7" s="271" t="s">
        <v>282</v>
      </c>
      <c r="J7" s="265"/>
    </row>
    <row r="8" spans="1:10" s="269" customFormat="1" ht="15.75" thickBot="1" x14ac:dyDescent="0.35">
      <c r="A8" s="271" t="s">
        <v>260</v>
      </c>
      <c r="B8" s="271" t="s">
        <v>207</v>
      </c>
      <c r="J8" s="265"/>
    </row>
    <row r="9" spans="1:10" s="269" customFormat="1" ht="18" thickBot="1" x14ac:dyDescent="0.35">
      <c r="A9" s="271" t="s">
        <v>292</v>
      </c>
      <c r="B9" s="271" t="s">
        <v>5</v>
      </c>
      <c r="J9" s="265"/>
    </row>
    <row r="10" spans="1:10" s="269" customFormat="1" ht="15.75" thickBot="1" x14ac:dyDescent="0.35">
      <c r="A10" s="271" t="s">
        <v>262</v>
      </c>
      <c r="B10" s="271" t="s">
        <v>6</v>
      </c>
      <c r="J10" s="265"/>
    </row>
    <row r="11" spans="1:10" s="269" customFormat="1" ht="15.75" thickBot="1" x14ac:dyDescent="0.35">
      <c r="A11" s="271" t="s">
        <v>263</v>
      </c>
      <c r="B11" s="271" t="s">
        <v>7</v>
      </c>
      <c r="J11" s="265"/>
    </row>
    <row r="12" spans="1:10" s="269" customFormat="1" ht="15.75" thickBot="1" x14ac:dyDescent="0.35">
      <c r="A12" s="271" t="s">
        <v>261</v>
      </c>
      <c r="B12" s="271" t="s">
        <v>8</v>
      </c>
      <c r="J12" s="265"/>
    </row>
    <row r="13" spans="1:10" s="269" customFormat="1" ht="15.75" thickBot="1" x14ac:dyDescent="0.35">
      <c r="A13" s="271" t="s">
        <v>285</v>
      </c>
      <c r="B13" s="271" t="s">
        <v>277</v>
      </c>
      <c r="J13" s="265"/>
    </row>
    <row r="14" spans="1:10" s="269" customFormat="1" ht="15.75" thickBot="1" x14ac:dyDescent="0.35">
      <c r="A14" s="271" t="s">
        <v>264</v>
      </c>
      <c r="B14" s="271" t="s">
        <v>9</v>
      </c>
      <c r="J14" s="265"/>
    </row>
    <row r="15" spans="1:10" s="269" customFormat="1" ht="15.75" thickBot="1" x14ac:dyDescent="0.35">
      <c r="A15" s="271" t="s">
        <v>274</v>
      </c>
      <c r="B15" s="271" t="s">
        <v>10</v>
      </c>
      <c r="J15" s="265"/>
    </row>
    <row r="16" spans="1:10" s="269" customFormat="1" ht="15.75" thickBot="1" x14ac:dyDescent="0.35">
      <c r="A16" s="271" t="s">
        <v>275</v>
      </c>
      <c r="B16" s="271" t="s">
        <v>11</v>
      </c>
      <c r="J16" s="265"/>
    </row>
    <row r="17" spans="1:10" s="269" customFormat="1" ht="15.75" thickBot="1" x14ac:dyDescent="0.35">
      <c r="A17" s="271" t="s">
        <v>265</v>
      </c>
      <c r="B17" s="271" t="s">
        <v>12</v>
      </c>
      <c r="J17" s="265"/>
    </row>
    <row r="18" spans="1:10" s="269" customFormat="1" ht="15.75" thickBot="1" x14ac:dyDescent="0.35">
      <c r="A18" s="271" t="s">
        <v>266</v>
      </c>
      <c r="B18" s="271" t="s">
        <v>276</v>
      </c>
      <c r="J18" s="265"/>
    </row>
    <row r="19" spans="1:10" s="269" customFormat="1" ht="15.75" thickBot="1" x14ac:dyDescent="0.35">
      <c r="A19" s="271" t="s">
        <v>267</v>
      </c>
      <c r="B19" s="271" t="s">
        <v>15</v>
      </c>
      <c r="J19" s="265"/>
    </row>
    <row r="20" spans="1:10" s="269" customFormat="1" ht="15.75" thickBot="1" x14ac:dyDescent="0.35">
      <c r="A20" s="271" t="s">
        <v>268</v>
      </c>
      <c r="B20" s="271" t="s">
        <v>18</v>
      </c>
      <c r="J20" s="265"/>
    </row>
    <row r="21" spans="1:10" s="269" customFormat="1" ht="15.75" thickBot="1" x14ac:dyDescent="0.35">
      <c r="A21" s="271" t="s">
        <v>269</v>
      </c>
      <c r="B21" s="271" t="s">
        <v>214</v>
      </c>
      <c r="J21" s="265"/>
    </row>
    <row r="22" spans="1:10" s="269" customFormat="1" ht="15.75" thickBot="1" x14ac:dyDescent="0.35">
      <c r="A22" s="271" t="s">
        <v>286</v>
      </c>
      <c r="B22" s="271" t="s">
        <v>20</v>
      </c>
      <c r="J22" s="265"/>
    </row>
    <row r="23" spans="1:10" s="269" customFormat="1" ht="15" x14ac:dyDescent="0.3">
      <c r="A23" s="272" t="s">
        <v>270</v>
      </c>
      <c r="B23" s="272" t="s">
        <v>21</v>
      </c>
      <c r="J23" s="265"/>
    </row>
    <row r="25" spans="1:10" ht="42" customHeight="1" x14ac:dyDescent="0.3">
      <c r="A25" s="317" t="s">
        <v>294</v>
      </c>
      <c r="B25" s="317"/>
    </row>
  </sheetData>
  <mergeCells count="3">
    <mergeCell ref="A2:B2"/>
    <mergeCell ref="A1:B1"/>
    <mergeCell ref="A25:B25"/>
  </mergeCells>
  <printOptions horizontalCentered="1"/>
  <pageMargins left="0.39370078740157483" right="0.39370078740157483" top="0.47244094488188981" bottom="0.47244094488188981" header="0.47244094488188981" footer="0.27559055118110237"/>
  <pageSetup paperSize="9" orientation="portrait" r:id="rId1"/>
  <headerFooter alignWithMargins="0">
    <oddHeader>&amp;C&amp;B&amp;"Arial"&amp;12&amp;Kff0000​‌OFFICIAL:Sensitive‌​</oddHeader>
    <oddFooter>&amp;L&amp;"Trebuchet MS,Bold"&amp;8Australian Prudential Regulation Authority&amp;R&amp;"Trebuchet MS,Bold"&amp;8&amp;P</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AB330"/>
  <sheetViews>
    <sheetView showGridLines="0" topLeftCell="B1" zoomScale="70" zoomScaleNormal="70" workbookViewId="0">
      <selection activeCell="S2" sqref="S2:X20"/>
    </sheetView>
  </sheetViews>
  <sheetFormatPr defaultRowHeight="15" outlineLevelCol="1" x14ac:dyDescent="0.25"/>
  <cols>
    <col min="1" max="1" width="27" style="51" hidden="1" customWidth="1" outlineLevel="1"/>
    <col min="2" max="2" width="19" customWidth="1" collapsed="1"/>
    <col min="3" max="3" width="27.28515625" bestFit="1" customWidth="1"/>
    <col min="4" max="4" width="11.85546875" customWidth="1"/>
    <col min="5" max="5" width="19" bestFit="1" customWidth="1"/>
    <col min="6" max="6" width="11.85546875" customWidth="1"/>
    <col min="7" max="7" width="19" bestFit="1" customWidth="1"/>
    <col min="8" max="8" width="11.85546875" customWidth="1"/>
    <col min="9" max="9" width="19" customWidth="1"/>
    <col min="10" max="10" width="13.140625" customWidth="1"/>
    <col min="11" max="11" width="19" customWidth="1"/>
    <col min="12" max="17" width="13.140625" customWidth="1"/>
    <col min="18" max="18" width="8.140625" customWidth="1"/>
    <col min="19" max="19" width="24.28515625" customWidth="1"/>
  </cols>
  <sheetData>
    <row r="1" spans="1:28" ht="23.25" x14ac:dyDescent="0.35">
      <c r="B1" s="12" t="s">
        <v>93</v>
      </c>
      <c r="C1" s="51">
        <v>5</v>
      </c>
      <c r="D1" s="51">
        <v>7</v>
      </c>
      <c r="E1" s="51"/>
      <c r="F1" s="51">
        <v>6</v>
      </c>
      <c r="G1" s="51"/>
      <c r="H1" s="51">
        <v>11</v>
      </c>
      <c r="I1" s="51"/>
      <c r="J1" s="51">
        <v>8</v>
      </c>
      <c r="K1" s="51"/>
      <c r="L1" s="51">
        <v>9</v>
      </c>
      <c r="M1" s="51"/>
      <c r="N1" s="51">
        <v>10</v>
      </c>
      <c r="O1" s="51"/>
    </row>
    <row r="2" spans="1:28" ht="30" customHeight="1" x14ac:dyDescent="0.25">
      <c r="B2" s="33" t="s">
        <v>0</v>
      </c>
      <c r="C2" s="13" t="s">
        <v>45</v>
      </c>
      <c r="D2" s="291" t="s">
        <v>47</v>
      </c>
      <c r="E2" s="291"/>
      <c r="F2" s="291" t="s">
        <v>49</v>
      </c>
      <c r="G2" s="291"/>
      <c r="H2" s="291" t="s">
        <v>50</v>
      </c>
      <c r="I2" s="291"/>
      <c r="J2" s="292" t="s">
        <v>51</v>
      </c>
      <c r="K2" s="292"/>
      <c r="L2" s="292" t="s">
        <v>53</v>
      </c>
      <c r="M2" s="292"/>
      <c r="N2" s="292" t="s">
        <v>105</v>
      </c>
      <c r="O2" s="292"/>
      <c r="Q2" s="20"/>
      <c r="S2" s="4"/>
    </row>
    <row r="3" spans="1:28" x14ac:dyDescent="0.25">
      <c r="B3" s="8"/>
      <c r="C3" s="9" t="s">
        <v>106</v>
      </c>
      <c r="D3" s="9" t="s">
        <v>106</v>
      </c>
      <c r="E3" s="9" t="s">
        <v>48</v>
      </c>
      <c r="F3" s="9" t="s">
        <v>106</v>
      </c>
      <c r="G3" s="9" t="s">
        <v>48</v>
      </c>
      <c r="H3" s="9" t="s">
        <v>106</v>
      </c>
      <c r="I3" s="9" t="s">
        <v>48</v>
      </c>
      <c r="J3" s="15" t="s">
        <v>106</v>
      </c>
      <c r="K3" s="15" t="s">
        <v>52</v>
      </c>
      <c r="L3" s="15" t="s">
        <v>106</v>
      </c>
      <c r="M3" s="15" t="s">
        <v>52</v>
      </c>
      <c r="N3" s="15" t="s">
        <v>106</v>
      </c>
      <c r="O3" s="15" t="s">
        <v>52</v>
      </c>
      <c r="P3" s="21"/>
      <c r="Q3" s="21"/>
      <c r="U3" s="34"/>
      <c r="V3" s="34"/>
      <c r="W3" s="300"/>
      <c r="X3" s="300"/>
      <c r="Y3" s="34"/>
      <c r="Z3" s="34"/>
      <c r="AA3" s="34"/>
      <c r="AB3" s="34"/>
    </row>
    <row r="4" spans="1:28" x14ac:dyDescent="0.25">
      <c r="B4" s="2" t="s">
        <v>54</v>
      </c>
      <c r="C4" s="3"/>
      <c r="U4" s="34"/>
      <c r="V4" s="34"/>
      <c r="W4" s="34"/>
      <c r="X4" s="34"/>
      <c r="Y4" s="34"/>
      <c r="Z4" s="34"/>
      <c r="AA4" s="34"/>
      <c r="AB4" s="6"/>
    </row>
    <row r="5" spans="1:28" x14ac:dyDescent="0.25">
      <c r="A5" s="51" t="str">
        <f>B5&amp;"-"&amp;$B$4</f>
        <v>AIA-Internal</v>
      </c>
      <c r="B5" s="1" t="s">
        <v>1</v>
      </c>
      <c r="C5" s="1" t="e">
        <f>D5+F5+H5</f>
        <v>#N/A</v>
      </c>
      <c r="D5" s="1" t="e">
        <v>#N/A</v>
      </c>
      <c r="E5" s="49">
        <f>IFERROR(D5/$C5,0)</f>
        <v>0</v>
      </c>
      <c r="F5" s="1">
        <v>9660</v>
      </c>
      <c r="G5" s="49">
        <f>IFERROR(F5/$C5,0)</f>
        <v>0</v>
      </c>
      <c r="H5" s="1">
        <v>9832</v>
      </c>
      <c r="I5" s="49">
        <f>IFERROR(H5/$C5,0)</f>
        <v>0</v>
      </c>
      <c r="J5" s="1">
        <v>5669</v>
      </c>
      <c r="K5" s="49">
        <f>IFERROR(J5/$D5,0)</f>
        <v>0</v>
      </c>
      <c r="L5" s="1">
        <v>422</v>
      </c>
      <c r="M5" s="49">
        <f>IFERROR(L5/$D5,0)</f>
        <v>0</v>
      </c>
      <c r="N5" s="1">
        <v>3750</v>
      </c>
      <c r="O5" s="49">
        <f>IFERROR(N5/$D5,0)</f>
        <v>0</v>
      </c>
    </row>
    <row r="6" spans="1:28" x14ac:dyDescent="0.25">
      <c r="A6" s="51" t="str">
        <f t="shared" ref="A6:A25" si="0">B6&amp;"-"&amp;$B$4</f>
        <v>Allianz-Internal</v>
      </c>
      <c r="B6" s="1" t="s" vm="1">
        <v>2</v>
      </c>
      <c r="C6" s="1">
        <f t="shared" ref="C6:C25" si="1">D6+F6+H6</f>
        <v>2217</v>
      </c>
      <c r="D6" s="1">
        <v>1675</v>
      </c>
      <c r="E6" s="49">
        <f t="shared" ref="E6:G21" si="2">IFERROR(D6/$C6,0)</f>
        <v>0.75552548488949034</v>
      </c>
      <c r="F6" s="1">
        <v>0</v>
      </c>
      <c r="G6" s="49">
        <f t="shared" si="2"/>
        <v>0</v>
      </c>
      <c r="H6" s="1">
        <v>542</v>
      </c>
      <c r="I6" s="49">
        <f t="shared" ref="I6:I25" si="3">IFERROR(H6/$C6,0)</f>
        <v>0.24447451511050969</v>
      </c>
      <c r="J6" s="1">
        <v>1612</v>
      </c>
      <c r="K6" s="49">
        <f t="shared" ref="K6:M21" si="4">IFERROR(J6/$D6,0)</f>
        <v>0.96238805970149255</v>
      </c>
      <c r="L6" s="1">
        <v>0</v>
      </c>
      <c r="M6" s="49">
        <f t="shared" si="4"/>
        <v>0</v>
      </c>
      <c r="N6" s="1">
        <v>15</v>
      </c>
      <c r="O6" s="49">
        <f t="shared" ref="O6:O25" si="5">IFERROR(N6/$D6,0)</f>
        <v>8.9552238805970154E-3</v>
      </c>
    </row>
    <row r="7" spans="1:28" x14ac:dyDescent="0.25">
      <c r="A7" s="51" t="str">
        <f t="shared" si="0"/>
        <v>AMP-Internal</v>
      </c>
      <c r="B7" s="1" t="s" vm="2">
        <v>3</v>
      </c>
      <c r="C7" s="1">
        <f t="shared" si="1"/>
        <v>88474</v>
      </c>
      <c r="D7" s="1">
        <v>60243</v>
      </c>
      <c r="E7" s="49">
        <f t="shared" si="2"/>
        <v>0.68091190632276144</v>
      </c>
      <c r="F7" s="1">
        <v>2831</v>
      </c>
      <c r="G7" s="49">
        <f t="shared" si="2"/>
        <v>3.1998101137057214E-2</v>
      </c>
      <c r="H7" s="1">
        <v>25400</v>
      </c>
      <c r="I7" s="49">
        <f t="shared" si="3"/>
        <v>0.2870899925401813</v>
      </c>
      <c r="J7" s="1">
        <v>24096</v>
      </c>
      <c r="K7" s="49">
        <f t="shared" si="4"/>
        <v>0.39998008067327323</v>
      </c>
      <c r="L7" s="1">
        <v>8301</v>
      </c>
      <c r="M7" s="49">
        <f t="shared" si="4"/>
        <v>0.13779194263233902</v>
      </c>
      <c r="N7" s="1">
        <v>17937</v>
      </c>
      <c r="O7" s="49">
        <f t="shared" si="5"/>
        <v>0.29774413624819479</v>
      </c>
    </row>
    <row r="8" spans="1:28" x14ac:dyDescent="0.25">
      <c r="A8" s="51" t="str">
        <f t="shared" si="0"/>
        <v>Clearview-Internal</v>
      </c>
      <c r="B8" s="1" t="s" vm="3">
        <v>4</v>
      </c>
      <c r="C8" s="1">
        <f t="shared" si="1"/>
        <v>204</v>
      </c>
      <c r="D8" s="1">
        <v>200</v>
      </c>
      <c r="E8" s="49">
        <f t="shared" si="2"/>
        <v>0.98039215686274506</v>
      </c>
      <c r="F8" s="1">
        <v>0</v>
      </c>
      <c r="G8" s="49">
        <f t="shared" si="2"/>
        <v>0</v>
      </c>
      <c r="H8" s="1">
        <v>4</v>
      </c>
      <c r="I8" s="49">
        <f t="shared" si="3"/>
        <v>1.9607843137254902E-2</v>
      </c>
      <c r="J8" s="1">
        <v>100</v>
      </c>
      <c r="K8" s="49">
        <f t="shared" si="4"/>
        <v>0.5</v>
      </c>
      <c r="L8" s="1">
        <v>98</v>
      </c>
      <c r="M8" s="49">
        <f t="shared" si="4"/>
        <v>0.49</v>
      </c>
      <c r="N8" s="1">
        <v>0</v>
      </c>
      <c r="O8" s="49">
        <f t="shared" si="5"/>
        <v>0</v>
      </c>
    </row>
    <row r="9" spans="1:28" x14ac:dyDescent="0.25">
      <c r="A9" s="51" t="str">
        <f t="shared" si="0"/>
        <v>CMLA-Internal</v>
      </c>
      <c r="B9" s="1" t="s" vm="4">
        <v>5</v>
      </c>
      <c r="C9" s="1">
        <f t="shared" si="1"/>
        <v>53234</v>
      </c>
      <c r="D9" s="1">
        <v>45349</v>
      </c>
      <c r="E9" s="49">
        <f t="shared" si="2"/>
        <v>0.85188037720253973</v>
      </c>
      <c r="F9" s="1">
        <v>0</v>
      </c>
      <c r="G9" s="49">
        <f t="shared" si="2"/>
        <v>0</v>
      </c>
      <c r="H9" s="1">
        <v>7885</v>
      </c>
      <c r="I9" s="49">
        <f t="shared" si="3"/>
        <v>0.14811962279746027</v>
      </c>
      <c r="J9" s="1">
        <v>9053</v>
      </c>
      <c r="K9" s="49">
        <f t="shared" si="4"/>
        <v>0.19962953979139561</v>
      </c>
      <c r="L9" s="1">
        <v>30088</v>
      </c>
      <c r="M9" s="49">
        <f t="shared" si="4"/>
        <v>0.66347659264812897</v>
      </c>
      <c r="N9" s="1">
        <v>0</v>
      </c>
      <c r="O9" s="49">
        <f t="shared" si="5"/>
        <v>0</v>
      </c>
    </row>
    <row r="10" spans="1:28" x14ac:dyDescent="0.25">
      <c r="A10" s="51" t="str">
        <f t="shared" si="0"/>
        <v>Hallmark-Internal</v>
      </c>
      <c r="B10" s="1" t="s" vm="5">
        <v>6</v>
      </c>
      <c r="C10" s="1">
        <f t="shared" si="1"/>
        <v>22</v>
      </c>
      <c r="D10" s="1">
        <v>22</v>
      </c>
      <c r="E10" s="49">
        <f t="shared" si="2"/>
        <v>1</v>
      </c>
      <c r="F10" s="1">
        <v>0</v>
      </c>
      <c r="G10" s="49">
        <f t="shared" si="2"/>
        <v>0</v>
      </c>
      <c r="H10" s="1">
        <v>0</v>
      </c>
      <c r="I10" s="49">
        <f t="shared" si="3"/>
        <v>0</v>
      </c>
      <c r="J10" s="1">
        <v>0</v>
      </c>
      <c r="K10" s="49">
        <f t="shared" si="4"/>
        <v>0</v>
      </c>
      <c r="L10" s="1">
        <v>0</v>
      </c>
      <c r="M10" s="49">
        <f t="shared" si="4"/>
        <v>0</v>
      </c>
      <c r="N10" s="1">
        <v>12</v>
      </c>
      <c r="O10" s="49">
        <f t="shared" si="5"/>
        <v>0.54545454545454541</v>
      </c>
    </row>
    <row r="11" spans="1:28" x14ac:dyDescent="0.25">
      <c r="A11" s="51" t="str">
        <f t="shared" si="0"/>
        <v>Hannover Re-Internal</v>
      </c>
      <c r="B11" s="1" t="s" vm="6">
        <v>7</v>
      </c>
      <c r="C11" s="1">
        <f t="shared" si="1"/>
        <v>8581</v>
      </c>
      <c r="D11" s="1">
        <v>8366</v>
      </c>
      <c r="E11" s="49">
        <f t="shared" si="2"/>
        <v>0.97494464514625334</v>
      </c>
      <c r="F11" s="1">
        <v>4</v>
      </c>
      <c r="G11" s="49">
        <f t="shared" si="2"/>
        <v>4.6614613681389118E-4</v>
      </c>
      <c r="H11" s="1">
        <v>211</v>
      </c>
      <c r="I11" s="49">
        <f t="shared" si="3"/>
        <v>2.4589208716932758E-2</v>
      </c>
      <c r="J11" s="1">
        <v>7195</v>
      </c>
      <c r="K11" s="49">
        <f t="shared" si="4"/>
        <v>0.86002868754482431</v>
      </c>
      <c r="L11" s="1">
        <v>535</v>
      </c>
      <c r="M11" s="49">
        <f t="shared" si="4"/>
        <v>6.3949318670810426E-2</v>
      </c>
      <c r="N11" s="1">
        <v>473</v>
      </c>
      <c r="O11" s="49">
        <f t="shared" si="5"/>
        <v>5.6538369591202488E-2</v>
      </c>
    </row>
    <row r="12" spans="1:28" x14ac:dyDescent="0.25">
      <c r="A12" s="51" t="str">
        <f t="shared" si="0"/>
        <v>HCF-Internal</v>
      </c>
      <c r="B12" s="1" t="s" vm="7">
        <v>8</v>
      </c>
      <c r="C12" s="1">
        <f t="shared" si="1"/>
        <v>2449</v>
      </c>
      <c r="D12" s="1">
        <v>2349</v>
      </c>
      <c r="E12" s="49">
        <f t="shared" si="2"/>
        <v>0.95916700694160884</v>
      </c>
      <c r="F12" s="1">
        <v>0</v>
      </c>
      <c r="G12" s="49">
        <f t="shared" si="2"/>
        <v>0</v>
      </c>
      <c r="H12" s="1">
        <v>100</v>
      </c>
      <c r="I12" s="49">
        <f t="shared" si="3"/>
        <v>4.0832993058391179E-2</v>
      </c>
      <c r="J12" s="1">
        <v>1919</v>
      </c>
      <c r="K12" s="49">
        <f t="shared" si="4"/>
        <v>0.81694338016177093</v>
      </c>
      <c r="L12" s="1">
        <v>430</v>
      </c>
      <c r="M12" s="49">
        <f t="shared" si="4"/>
        <v>0.18305661983822905</v>
      </c>
      <c r="N12" s="1">
        <v>0</v>
      </c>
      <c r="O12" s="49">
        <f t="shared" si="5"/>
        <v>0</v>
      </c>
    </row>
    <row r="13" spans="1:28" x14ac:dyDescent="0.25">
      <c r="A13" s="51" t="str">
        <f t="shared" si="0"/>
        <v>MetLife-Internal</v>
      </c>
      <c r="B13" s="1" t="s" vm="8">
        <v>9</v>
      </c>
      <c r="C13" s="1">
        <f t="shared" si="1"/>
        <v>106927</v>
      </c>
      <c r="D13" s="1">
        <v>32166</v>
      </c>
      <c r="E13" s="49">
        <f t="shared" si="2"/>
        <v>0.30082205616916213</v>
      </c>
      <c r="F13" s="1">
        <v>2356</v>
      </c>
      <c r="G13" s="49">
        <f t="shared" si="2"/>
        <v>2.2033723942502827E-2</v>
      </c>
      <c r="H13" s="1">
        <v>72405</v>
      </c>
      <c r="I13" s="49">
        <f t="shared" si="3"/>
        <v>0.67714421988833506</v>
      </c>
      <c r="J13" s="1">
        <v>15466</v>
      </c>
      <c r="K13" s="49">
        <f t="shared" si="4"/>
        <v>0.48081825530062799</v>
      </c>
      <c r="L13" s="1">
        <v>6474</v>
      </c>
      <c r="M13" s="49">
        <f t="shared" si="4"/>
        <v>0.2012684200708823</v>
      </c>
      <c r="N13" s="1">
        <v>10221</v>
      </c>
      <c r="O13" s="49">
        <f t="shared" si="5"/>
        <v>0.31775788099235219</v>
      </c>
    </row>
    <row r="14" spans="1:28" x14ac:dyDescent="0.25">
      <c r="A14" s="51" t="str">
        <f t="shared" si="0"/>
        <v>MLC-Internal</v>
      </c>
      <c r="B14" s="1" t="s" vm="9">
        <v>10</v>
      </c>
      <c r="C14" s="1">
        <f t="shared" si="1"/>
        <v>32689</v>
      </c>
      <c r="D14" s="1">
        <v>28300</v>
      </c>
      <c r="E14" s="49">
        <f t="shared" si="2"/>
        <v>0.86573465079996326</v>
      </c>
      <c r="F14" s="1">
        <v>400</v>
      </c>
      <c r="G14" s="49">
        <f t="shared" si="2"/>
        <v>1.2236532166783934E-2</v>
      </c>
      <c r="H14" s="1">
        <v>3989</v>
      </c>
      <c r="I14" s="49">
        <f t="shared" si="3"/>
        <v>0.12202881703325277</v>
      </c>
      <c r="J14" s="1">
        <v>15949</v>
      </c>
      <c r="K14" s="49">
        <f t="shared" si="4"/>
        <v>0.56356890459363962</v>
      </c>
      <c r="L14" s="1">
        <v>6547</v>
      </c>
      <c r="M14" s="49">
        <f t="shared" si="4"/>
        <v>0.23134275618374558</v>
      </c>
      <c r="N14" s="1">
        <v>3855</v>
      </c>
      <c r="O14" s="49">
        <f t="shared" si="5"/>
        <v>0.13621908127208482</v>
      </c>
    </row>
    <row r="15" spans="1:28" x14ac:dyDescent="0.25">
      <c r="A15" s="51" t="str">
        <f t="shared" si="0"/>
        <v>NobleOak-Internal</v>
      </c>
      <c r="B15" s="1" t="s" vm="10">
        <v>11</v>
      </c>
      <c r="C15" s="1">
        <f t="shared" si="1"/>
        <v>0</v>
      </c>
      <c r="D15" s="1">
        <v>0</v>
      </c>
      <c r="E15" s="49">
        <f t="shared" si="2"/>
        <v>0</v>
      </c>
      <c r="F15" s="1">
        <v>0</v>
      </c>
      <c r="G15" s="49">
        <f t="shared" si="2"/>
        <v>0</v>
      </c>
      <c r="H15" s="1">
        <v>0</v>
      </c>
      <c r="I15" s="49">
        <f t="shared" si="3"/>
        <v>0</v>
      </c>
      <c r="J15" s="1">
        <v>0</v>
      </c>
      <c r="K15" s="49">
        <f t="shared" si="4"/>
        <v>0</v>
      </c>
      <c r="L15" s="1">
        <v>0</v>
      </c>
      <c r="M15" s="49">
        <f t="shared" si="4"/>
        <v>0</v>
      </c>
      <c r="N15" s="1">
        <v>0</v>
      </c>
      <c r="O15" s="49">
        <f t="shared" si="5"/>
        <v>0</v>
      </c>
    </row>
    <row r="16" spans="1:28" x14ac:dyDescent="0.25">
      <c r="A16" s="51" t="str">
        <f t="shared" si="0"/>
        <v>OnePath-Internal</v>
      </c>
      <c r="B16" s="1" t="s" vm="11">
        <v>12</v>
      </c>
      <c r="C16" s="1">
        <f t="shared" si="1"/>
        <v>43109</v>
      </c>
      <c r="D16" s="1">
        <v>42440</v>
      </c>
      <c r="E16" s="49">
        <f t="shared" si="2"/>
        <v>0.9844811988215918</v>
      </c>
      <c r="F16" s="1">
        <v>117</v>
      </c>
      <c r="G16" s="49">
        <f t="shared" si="2"/>
        <v>2.7140504303045767E-3</v>
      </c>
      <c r="H16" s="1">
        <v>552</v>
      </c>
      <c r="I16" s="49">
        <f t="shared" si="3"/>
        <v>1.2804750748103643E-2</v>
      </c>
      <c r="J16" s="1">
        <v>24780</v>
      </c>
      <c r="K16" s="49">
        <f t="shared" si="4"/>
        <v>0.5838831291234684</v>
      </c>
      <c r="L16" s="1">
        <v>1041</v>
      </c>
      <c r="M16" s="49">
        <f t="shared" si="4"/>
        <v>2.4528746465598491E-2</v>
      </c>
      <c r="N16" s="1">
        <v>2490</v>
      </c>
      <c r="O16" s="49">
        <f t="shared" si="5"/>
        <v>5.8671065032987746E-2</v>
      </c>
    </row>
    <row r="17" spans="1:15" x14ac:dyDescent="0.25">
      <c r="A17" s="51" t="str">
        <f t="shared" si="0"/>
        <v>QBE-Internal</v>
      </c>
      <c r="B17" s="1" t="s" vm="12">
        <v>13</v>
      </c>
      <c r="C17" s="1">
        <f t="shared" si="1"/>
        <v>50000</v>
      </c>
      <c r="D17" s="1">
        <v>0</v>
      </c>
      <c r="E17" s="49">
        <f t="shared" si="2"/>
        <v>0</v>
      </c>
      <c r="F17" s="1">
        <v>0</v>
      </c>
      <c r="G17" s="49">
        <f t="shared" si="2"/>
        <v>0</v>
      </c>
      <c r="H17" s="1">
        <v>50000</v>
      </c>
      <c r="I17" s="49">
        <f t="shared" si="3"/>
        <v>1</v>
      </c>
      <c r="J17" s="1">
        <v>0</v>
      </c>
      <c r="K17" s="49">
        <f t="shared" si="4"/>
        <v>0</v>
      </c>
      <c r="L17" s="1">
        <v>0</v>
      </c>
      <c r="M17" s="49">
        <f t="shared" si="4"/>
        <v>0</v>
      </c>
      <c r="N17" s="1">
        <v>0</v>
      </c>
      <c r="O17" s="49">
        <f t="shared" si="5"/>
        <v>0</v>
      </c>
    </row>
    <row r="18" spans="1:15" x14ac:dyDescent="0.25">
      <c r="A18" s="51" t="str">
        <f t="shared" si="0"/>
        <v>Qinsure-Internal</v>
      </c>
      <c r="B18" s="1" t="s" vm="13">
        <v>14</v>
      </c>
      <c r="C18" s="1">
        <f t="shared" si="1"/>
        <v>127</v>
      </c>
      <c r="D18" s="1">
        <v>125</v>
      </c>
      <c r="E18" s="49">
        <f t="shared" si="2"/>
        <v>0.98425196850393704</v>
      </c>
      <c r="F18" s="1">
        <v>0</v>
      </c>
      <c r="G18" s="49">
        <f t="shared" si="2"/>
        <v>0</v>
      </c>
      <c r="H18" s="1">
        <v>2</v>
      </c>
      <c r="I18" s="49">
        <f t="shared" si="3"/>
        <v>1.5748031496062992E-2</v>
      </c>
      <c r="J18" s="1">
        <v>2</v>
      </c>
      <c r="K18" s="49">
        <f t="shared" si="4"/>
        <v>1.6E-2</v>
      </c>
      <c r="L18" s="1">
        <v>123</v>
      </c>
      <c r="M18" s="49">
        <f t="shared" si="4"/>
        <v>0.98399999999999999</v>
      </c>
      <c r="N18" s="1">
        <v>0</v>
      </c>
      <c r="O18" s="49">
        <f t="shared" si="5"/>
        <v>0</v>
      </c>
    </row>
    <row r="19" spans="1:15" x14ac:dyDescent="0.25">
      <c r="A19" s="51" t="str">
        <f t="shared" si="0"/>
        <v>St Andrews-Internal</v>
      </c>
      <c r="B19" s="1" t="s" vm="14">
        <v>15</v>
      </c>
      <c r="C19" s="1">
        <f t="shared" si="1"/>
        <v>985</v>
      </c>
      <c r="D19" s="1">
        <v>985</v>
      </c>
      <c r="E19" s="49">
        <f t="shared" si="2"/>
        <v>1</v>
      </c>
      <c r="F19" s="1">
        <v>0</v>
      </c>
      <c r="G19" s="49">
        <f t="shared" si="2"/>
        <v>0</v>
      </c>
      <c r="H19" s="1">
        <v>0</v>
      </c>
      <c r="I19" s="49">
        <f t="shared" si="3"/>
        <v>0</v>
      </c>
      <c r="J19" s="1">
        <v>300</v>
      </c>
      <c r="K19" s="49">
        <f t="shared" si="4"/>
        <v>0.30456852791878175</v>
      </c>
      <c r="L19" s="1">
        <v>0</v>
      </c>
      <c r="M19" s="49">
        <f t="shared" si="4"/>
        <v>0</v>
      </c>
      <c r="N19" s="1">
        <v>141</v>
      </c>
      <c r="O19" s="49">
        <f t="shared" si="5"/>
        <v>0.14314720812182741</v>
      </c>
    </row>
    <row r="20" spans="1:15" x14ac:dyDescent="0.25">
      <c r="A20" s="51" t="str">
        <f t="shared" si="0"/>
        <v>St George-Internal</v>
      </c>
      <c r="B20" s="1" t="s" vm="15">
        <v>16</v>
      </c>
      <c r="C20" s="1">
        <f t="shared" si="1"/>
        <v>170</v>
      </c>
      <c r="D20" s="1">
        <v>0</v>
      </c>
      <c r="E20" s="49">
        <f t="shared" si="2"/>
        <v>0</v>
      </c>
      <c r="F20" s="1">
        <v>0</v>
      </c>
      <c r="G20" s="49">
        <f t="shared" si="2"/>
        <v>0</v>
      </c>
      <c r="H20" s="1">
        <v>170</v>
      </c>
      <c r="I20" s="49">
        <f t="shared" si="3"/>
        <v>1</v>
      </c>
      <c r="J20" s="1">
        <v>0</v>
      </c>
      <c r="K20" s="49">
        <f t="shared" si="4"/>
        <v>0</v>
      </c>
      <c r="L20" s="1">
        <v>0</v>
      </c>
      <c r="M20" s="49">
        <f t="shared" si="4"/>
        <v>0</v>
      </c>
      <c r="N20" s="1">
        <v>0</v>
      </c>
      <c r="O20" s="49">
        <f t="shared" si="5"/>
        <v>0</v>
      </c>
    </row>
    <row r="21" spans="1:15" x14ac:dyDescent="0.25">
      <c r="A21" s="51" t="str">
        <f t="shared" si="0"/>
        <v>Suncorp-Internal</v>
      </c>
      <c r="B21" s="1" t="s" vm="16">
        <v>17</v>
      </c>
      <c r="C21" s="1">
        <f t="shared" si="1"/>
        <v>35973</v>
      </c>
      <c r="D21" s="1">
        <v>21678</v>
      </c>
      <c r="E21" s="49">
        <f t="shared" si="2"/>
        <v>0.60261863063964638</v>
      </c>
      <c r="F21" s="1">
        <v>698</v>
      </c>
      <c r="G21" s="49">
        <f t="shared" si="2"/>
        <v>1.9403441469991383E-2</v>
      </c>
      <c r="H21" s="1">
        <v>13597</v>
      </c>
      <c r="I21" s="49">
        <f t="shared" si="3"/>
        <v>0.37797792789036222</v>
      </c>
      <c r="J21" s="1">
        <v>14509</v>
      </c>
      <c r="K21" s="49">
        <f t="shared" si="4"/>
        <v>0.66929606052218837</v>
      </c>
      <c r="L21" s="1">
        <v>6704</v>
      </c>
      <c r="M21" s="49">
        <f t="shared" si="4"/>
        <v>0.30925362118276595</v>
      </c>
      <c r="N21" s="1">
        <v>0</v>
      </c>
      <c r="O21" s="49">
        <f t="shared" si="5"/>
        <v>0</v>
      </c>
    </row>
    <row r="22" spans="1:15" x14ac:dyDescent="0.25">
      <c r="A22" s="51" t="str">
        <f t="shared" si="0"/>
        <v>Swiss Re-Internal</v>
      </c>
      <c r="B22" s="1" t="s" vm="17">
        <v>18</v>
      </c>
      <c r="C22" s="1">
        <f t="shared" si="1"/>
        <v>1329</v>
      </c>
      <c r="D22" s="1">
        <v>1328</v>
      </c>
      <c r="E22" s="49">
        <f t="shared" ref="E22:G25" si="6">IFERROR(D22/$C22,0)</f>
        <v>0.99924755455229497</v>
      </c>
      <c r="F22" s="1">
        <v>0</v>
      </c>
      <c r="G22" s="49">
        <f t="shared" si="6"/>
        <v>0</v>
      </c>
      <c r="H22" s="1">
        <v>1</v>
      </c>
      <c r="I22" s="49">
        <f t="shared" si="3"/>
        <v>7.5244544770504136E-4</v>
      </c>
      <c r="J22" s="1">
        <v>219</v>
      </c>
      <c r="K22" s="49">
        <f t="shared" ref="K22:M25" si="7">IFERROR(J22/$D22,0)</f>
        <v>0.16490963855421686</v>
      </c>
      <c r="L22" s="1">
        <v>400</v>
      </c>
      <c r="M22" s="49">
        <f t="shared" si="7"/>
        <v>0.30120481927710846</v>
      </c>
      <c r="N22" s="1">
        <v>710</v>
      </c>
      <c r="O22" s="49">
        <f t="shared" si="5"/>
        <v>0.53463855421686746</v>
      </c>
    </row>
    <row r="23" spans="1:15" x14ac:dyDescent="0.25">
      <c r="A23" s="51" t="str">
        <f t="shared" si="0"/>
        <v>TAL Life-Internal</v>
      </c>
      <c r="B23" s="1" t="s" vm="18">
        <v>19</v>
      </c>
      <c r="C23" s="1">
        <f t="shared" si="1"/>
        <v>16872</v>
      </c>
      <c r="D23" s="1">
        <v>13421</v>
      </c>
      <c r="E23" s="49">
        <f t="shared" si="6"/>
        <v>0.79545993361782841</v>
      </c>
      <c r="F23" s="1">
        <v>10</v>
      </c>
      <c r="G23" s="49">
        <f t="shared" si="6"/>
        <v>5.926979611190138E-4</v>
      </c>
      <c r="H23" s="1">
        <v>3441</v>
      </c>
      <c r="I23" s="49">
        <f t="shared" si="3"/>
        <v>0.20394736842105263</v>
      </c>
      <c r="J23" s="1">
        <v>8578</v>
      </c>
      <c r="K23" s="49">
        <f t="shared" si="7"/>
        <v>0.63914760450040986</v>
      </c>
      <c r="L23" s="1">
        <v>1569</v>
      </c>
      <c r="M23" s="49">
        <f t="shared" si="7"/>
        <v>0.11690634080917964</v>
      </c>
      <c r="N23" s="1">
        <v>3226</v>
      </c>
      <c r="O23" s="49">
        <f t="shared" si="5"/>
        <v>0.24036957007674539</v>
      </c>
    </row>
    <row r="24" spans="1:15" x14ac:dyDescent="0.25">
      <c r="A24" s="51" t="str">
        <f t="shared" si="0"/>
        <v>Westpac-Internal</v>
      </c>
      <c r="B24" s="1" t="s" vm="19">
        <v>20</v>
      </c>
      <c r="C24" s="1">
        <f t="shared" si="1"/>
        <v>29772</v>
      </c>
      <c r="D24" s="1">
        <v>24071</v>
      </c>
      <c r="E24" s="49">
        <f t="shared" si="6"/>
        <v>0.80851135294907972</v>
      </c>
      <c r="F24" s="1">
        <v>2720</v>
      </c>
      <c r="G24" s="49">
        <f t="shared" si="6"/>
        <v>9.1361010345290872E-2</v>
      </c>
      <c r="H24" s="1">
        <v>2981</v>
      </c>
      <c r="I24" s="49">
        <f t="shared" si="3"/>
        <v>0.10012763670562945</v>
      </c>
      <c r="J24" s="1">
        <v>10606</v>
      </c>
      <c r="K24" s="49">
        <f t="shared" si="7"/>
        <v>0.440613185991442</v>
      </c>
      <c r="L24" s="1">
        <v>1748</v>
      </c>
      <c r="M24" s="49">
        <f t="shared" si="7"/>
        <v>7.2618503593535791E-2</v>
      </c>
      <c r="N24" s="1">
        <v>9579</v>
      </c>
      <c r="O24" s="49">
        <f t="shared" si="5"/>
        <v>0.39794773794192184</v>
      </c>
    </row>
    <row r="25" spans="1:15" x14ac:dyDescent="0.25">
      <c r="A25" s="51" t="str">
        <f t="shared" si="0"/>
        <v>Zurich-Internal</v>
      </c>
      <c r="B25" s="1" t="s" vm="20">
        <v>21</v>
      </c>
      <c r="C25" s="1">
        <f t="shared" si="1"/>
        <v>20990</v>
      </c>
      <c r="D25" s="1">
        <v>12136</v>
      </c>
      <c r="E25" s="49">
        <f t="shared" si="6"/>
        <v>0.57818008575512148</v>
      </c>
      <c r="F25" s="1">
        <v>0</v>
      </c>
      <c r="G25" s="49">
        <f t="shared" si="6"/>
        <v>0</v>
      </c>
      <c r="H25" s="1">
        <v>8854</v>
      </c>
      <c r="I25" s="49">
        <f t="shared" si="3"/>
        <v>0.42181991424487852</v>
      </c>
      <c r="J25" s="1">
        <v>2320</v>
      </c>
      <c r="K25" s="49">
        <f t="shared" si="7"/>
        <v>0.1911667765326302</v>
      </c>
      <c r="L25" s="1">
        <v>3721</v>
      </c>
      <c r="M25" s="49">
        <f t="shared" si="7"/>
        <v>0.30660843770599866</v>
      </c>
      <c r="N25" s="1">
        <v>5534</v>
      </c>
      <c r="O25" s="49">
        <f t="shared" si="5"/>
        <v>0.45599868160843771</v>
      </c>
    </row>
    <row r="26" spans="1:15" x14ac:dyDescent="0.25">
      <c r="B26" s="3" t="s">
        <v>55</v>
      </c>
      <c r="C26" s="3"/>
    </row>
    <row r="27" spans="1:15" x14ac:dyDescent="0.25">
      <c r="A27" s="51" t="str">
        <f>B27&amp;"-"&amp;$B$26</f>
        <v>AIA-External</v>
      </c>
      <c r="B27" s="1" t="s">
        <v>1</v>
      </c>
      <c r="C27" s="1">
        <f>D27+F27+H27</f>
        <v>19106</v>
      </c>
      <c r="D27" s="1">
        <v>3467</v>
      </c>
      <c r="E27" s="49">
        <f>IFERROR(D27/$C27,0)</f>
        <v>0.18146132105097876</v>
      </c>
      <c r="F27" s="1">
        <v>3559</v>
      </c>
      <c r="G27" s="49">
        <f>IFERROR(F27/$C27,0)</f>
        <v>0.18627656233643883</v>
      </c>
      <c r="H27" s="1">
        <v>12080</v>
      </c>
      <c r="I27" s="49">
        <f>IFERROR(H27/$C27,0)</f>
        <v>0.63226211661258247</v>
      </c>
      <c r="J27" s="1">
        <v>2362</v>
      </c>
      <c r="K27" s="49">
        <f>IFERROR(J27/$D27,0)</f>
        <v>0.6812806460917219</v>
      </c>
      <c r="L27" s="1">
        <v>238</v>
      </c>
      <c r="M27" s="49">
        <f>IFERROR(L27/$D27,0)</f>
        <v>6.8647245457167577E-2</v>
      </c>
      <c r="N27" s="1">
        <v>0</v>
      </c>
      <c r="O27" s="49">
        <f>IFERROR(N27/$D27,0)</f>
        <v>0</v>
      </c>
    </row>
    <row r="28" spans="1:15" x14ac:dyDescent="0.25">
      <c r="A28" s="51" t="str">
        <f t="shared" ref="A28:A47" si="8">B28&amp;"-"&amp;$B$26</f>
        <v>Allianz-External</v>
      </c>
      <c r="B28" s="1" t="s" vm="1">
        <v>2</v>
      </c>
      <c r="C28" s="1">
        <f t="shared" ref="C28:C47" si="9">D28+F28+H28</f>
        <v>237</v>
      </c>
      <c r="D28" s="1">
        <v>237</v>
      </c>
      <c r="E28" s="49">
        <f t="shared" ref="E28:E43" si="10">IFERROR(D28/$C28,0)</f>
        <v>1</v>
      </c>
      <c r="F28" s="1">
        <v>0</v>
      </c>
      <c r="G28" s="49">
        <f t="shared" ref="G28:G43" si="11">IFERROR(F28/$C28,0)</f>
        <v>0</v>
      </c>
      <c r="H28" s="1">
        <v>0</v>
      </c>
      <c r="I28" s="49">
        <f t="shared" ref="I28:I47" si="12">IFERROR(H28/$C28,0)</f>
        <v>0</v>
      </c>
      <c r="J28" s="1">
        <v>54</v>
      </c>
      <c r="K28" s="49">
        <f t="shared" ref="K28:K43" si="13">IFERROR(J28/$D28,0)</f>
        <v>0.22784810126582278</v>
      </c>
      <c r="L28" s="1">
        <v>0</v>
      </c>
      <c r="M28" s="49">
        <f t="shared" ref="M28:M43" si="14">IFERROR(L28/$D28,0)</f>
        <v>0</v>
      </c>
      <c r="N28" s="1">
        <v>0</v>
      </c>
      <c r="O28" s="49">
        <f t="shared" ref="O28:O47" si="15">IFERROR(N28/$D28,0)</f>
        <v>0</v>
      </c>
    </row>
    <row r="29" spans="1:15" x14ac:dyDescent="0.25">
      <c r="A29" s="51" t="str">
        <f t="shared" si="8"/>
        <v>AMP-External</v>
      </c>
      <c r="B29" s="1" t="s" vm="2">
        <v>3</v>
      </c>
      <c r="C29" s="1">
        <f t="shared" si="9"/>
        <v>18468</v>
      </c>
      <c r="D29" s="1">
        <v>4968</v>
      </c>
      <c r="E29" s="49">
        <f t="shared" si="10"/>
        <v>0.26900584795321636</v>
      </c>
      <c r="F29" s="1">
        <v>328</v>
      </c>
      <c r="G29" s="49">
        <f t="shared" si="11"/>
        <v>1.7760450508988522E-2</v>
      </c>
      <c r="H29" s="1">
        <v>13172</v>
      </c>
      <c r="I29" s="49">
        <f t="shared" si="12"/>
        <v>0.71323370153779508</v>
      </c>
      <c r="J29" s="1">
        <v>570</v>
      </c>
      <c r="K29" s="49">
        <f t="shared" si="13"/>
        <v>0.11473429951690821</v>
      </c>
      <c r="L29" s="1">
        <v>1048</v>
      </c>
      <c r="M29" s="49">
        <f t="shared" si="14"/>
        <v>0.2109500805152979</v>
      </c>
      <c r="N29" s="1">
        <v>642</v>
      </c>
      <c r="O29" s="49">
        <f t="shared" si="15"/>
        <v>0.12922705314009661</v>
      </c>
    </row>
    <row r="30" spans="1:15" x14ac:dyDescent="0.25">
      <c r="A30" s="51" t="str">
        <f t="shared" si="8"/>
        <v>Clearview-External</v>
      </c>
      <c r="B30" s="1" t="s" vm="3">
        <v>4</v>
      </c>
      <c r="C30" s="1">
        <f t="shared" si="9"/>
        <v>3</v>
      </c>
      <c r="D30" s="1">
        <v>0</v>
      </c>
      <c r="E30" s="49">
        <f t="shared" si="10"/>
        <v>0</v>
      </c>
      <c r="F30" s="1">
        <v>0</v>
      </c>
      <c r="G30" s="49">
        <f t="shared" si="11"/>
        <v>0</v>
      </c>
      <c r="H30" s="1">
        <v>3</v>
      </c>
      <c r="I30" s="49">
        <f t="shared" si="12"/>
        <v>1</v>
      </c>
      <c r="J30" s="1">
        <v>0</v>
      </c>
      <c r="K30" s="49">
        <f t="shared" si="13"/>
        <v>0</v>
      </c>
      <c r="L30" s="1">
        <v>0</v>
      </c>
      <c r="M30" s="49">
        <f t="shared" si="14"/>
        <v>0</v>
      </c>
      <c r="N30" s="1">
        <v>0</v>
      </c>
      <c r="O30" s="49">
        <f t="shared" si="15"/>
        <v>0</v>
      </c>
    </row>
    <row r="31" spans="1:15" x14ac:dyDescent="0.25">
      <c r="A31" s="51" t="str">
        <f t="shared" si="8"/>
        <v>CMLA-External</v>
      </c>
      <c r="B31" s="1" t="s" vm="4">
        <v>5</v>
      </c>
      <c r="C31" s="1">
        <f t="shared" si="9"/>
        <v>9125</v>
      </c>
      <c r="D31" s="1">
        <v>4789</v>
      </c>
      <c r="E31" s="49">
        <f t="shared" si="10"/>
        <v>0.52482191780821918</v>
      </c>
      <c r="F31" s="1">
        <v>0</v>
      </c>
      <c r="G31" s="49">
        <f t="shared" si="11"/>
        <v>0</v>
      </c>
      <c r="H31" s="1">
        <v>4336</v>
      </c>
      <c r="I31" s="49">
        <f t="shared" si="12"/>
        <v>0.47517808219178082</v>
      </c>
      <c r="J31" s="1">
        <v>1588</v>
      </c>
      <c r="K31" s="49">
        <f t="shared" si="13"/>
        <v>0.33159323449571937</v>
      </c>
      <c r="L31" s="1">
        <v>1470</v>
      </c>
      <c r="M31" s="49">
        <f t="shared" si="14"/>
        <v>0.30695343495510546</v>
      </c>
      <c r="N31" s="1">
        <v>0</v>
      </c>
      <c r="O31" s="49">
        <f t="shared" si="15"/>
        <v>0</v>
      </c>
    </row>
    <row r="32" spans="1:15" x14ac:dyDescent="0.25">
      <c r="A32" s="51" t="str">
        <f t="shared" si="8"/>
        <v>Hallmark-External</v>
      </c>
      <c r="B32" s="1" t="s" vm="5">
        <v>6</v>
      </c>
      <c r="C32" s="1">
        <f t="shared" si="9"/>
        <v>8</v>
      </c>
      <c r="D32" s="1">
        <v>8</v>
      </c>
      <c r="E32" s="49">
        <f t="shared" si="10"/>
        <v>1</v>
      </c>
      <c r="F32" s="1">
        <v>0</v>
      </c>
      <c r="G32" s="49">
        <f t="shared" si="11"/>
        <v>0</v>
      </c>
      <c r="H32" s="1">
        <v>0</v>
      </c>
      <c r="I32" s="49">
        <f t="shared" si="12"/>
        <v>0</v>
      </c>
      <c r="J32" s="1">
        <v>0</v>
      </c>
      <c r="K32" s="49">
        <f t="shared" si="13"/>
        <v>0</v>
      </c>
      <c r="L32" s="1">
        <v>0</v>
      </c>
      <c r="M32" s="49">
        <f t="shared" si="14"/>
        <v>0</v>
      </c>
      <c r="N32" s="1">
        <v>0</v>
      </c>
      <c r="O32" s="49">
        <f t="shared" si="15"/>
        <v>0</v>
      </c>
    </row>
    <row r="33" spans="1:15" x14ac:dyDescent="0.25">
      <c r="A33" s="51" t="str">
        <f t="shared" si="8"/>
        <v>Hannover Re-External</v>
      </c>
      <c r="B33" s="1" t="s" vm="6">
        <v>7</v>
      </c>
      <c r="C33" s="1">
        <f t="shared" si="9"/>
        <v>4310</v>
      </c>
      <c r="D33" s="1">
        <v>2330</v>
      </c>
      <c r="E33" s="49">
        <f t="shared" si="10"/>
        <v>0.54060324825986084</v>
      </c>
      <c r="F33" s="1">
        <v>1008</v>
      </c>
      <c r="G33" s="49">
        <f t="shared" si="11"/>
        <v>0.23387470997679816</v>
      </c>
      <c r="H33" s="1">
        <v>972</v>
      </c>
      <c r="I33" s="49">
        <f t="shared" si="12"/>
        <v>0.22552204176334106</v>
      </c>
      <c r="J33" s="1">
        <v>724</v>
      </c>
      <c r="K33" s="49">
        <f t="shared" si="13"/>
        <v>0.31072961373390556</v>
      </c>
      <c r="L33" s="1">
        <v>430</v>
      </c>
      <c r="M33" s="49">
        <f t="shared" si="14"/>
        <v>0.18454935622317598</v>
      </c>
      <c r="N33" s="1">
        <v>14</v>
      </c>
      <c r="O33" s="49">
        <f t="shared" si="15"/>
        <v>6.0085836909871248E-3</v>
      </c>
    </row>
    <row r="34" spans="1:15" x14ac:dyDescent="0.25">
      <c r="A34" s="51" t="str">
        <f t="shared" si="8"/>
        <v>HCF-External</v>
      </c>
      <c r="B34" s="1" t="s" vm="7">
        <v>8</v>
      </c>
      <c r="C34" s="1">
        <f t="shared" si="9"/>
        <v>812</v>
      </c>
      <c r="D34" s="1">
        <v>362</v>
      </c>
      <c r="E34" s="49">
        <f t="shared" si="10"/>
        <v>0.44581280788177341</v>
      </c>
      <c r="F34" s="1">
        <v>0</v>
      </c>
      <c r="G34" s="49">
        <f t="shared" si="11"/>
        <v>0</v>
      </c>
      <c r="H34" s="1">
        <v>450</v>
      </c>
      <c r="I34" s="49">
        <f t="shared" si="12"/>
        <v>0.55418719211822665</v>
      </c>
      <c r="J34" s="1">
        <v>0</v>
      </c>
      <c r="K34" s="49">
        <f t="shared" si="13"/>
        <v>0</v>
      </c>
      <c r="L34" s="1">
        <v>355</v>
      </c>
      <c r="M34" s="49">
        <f t="shared" si="14"/>
        <v>0.98066298342541436</v>
      </c>
      <c r="N34" s="1">
        <v>7</v>
      </c>
      <c r="O34" s="49">
        <f t="shared" si="15"/>
        <v>1.9337016574585635E-2</v>
      </c>
    </row>
    <row r="35" spans="1:15" x14ac:dyDescent="0.25">
      <c r="A35" s="51" t="str">
        <f t="shared" si="8"/>
        <v>MetLife-External</v>
      </c>
      <c r="B35" s="1" t="s" vm="8">
        <v>9</v>
      </c>
      <c r="C35" s="1">
        <f t="shared" si="9"/>
        <v>25235</v>
      </c>
      <c r="D35" s="1">
        <v>6850</v>
      </c>
      <c r="E35" s="49">
        <f t="shared" si="10"/>
        <v>0.27144838517931447</v>
      </c>
      <c r="F35" s="1">
        <v>5034</v>
      </c>
      <c r="G35" s="49">
        <f t="shared" si="11"/>
        <v>0.1994848424806816</v>
      </c>
      <c r="H35" s="1">
        <v>13351</v>
      </c>
      <c r="I35" s="49">
        <f t="shared" si="12"/>
        <v>0.52906677234000399</v>
      </c>
      <c r="J35" s="1">
        <v>3797</v>
      </c>
      <c r="K35" s="49">
        <f t="shared" si="13"/>
        <v>0.55430656934306566</v>
      </c>
      <c r="L35" s="1">
        <v>744</v>
      </c>
      <c r="M35" s="49">
        <f t="shared" si="14"/>
        <v>0.10861313868613139</v>
      </c>
      <c r="N35" s="1">
        <v>5</v>
      </c>
      <c r="O35" s="49">
        <f t="shared" si="15"/>
        <v>7.2992700729927003E-4</v>
      </c>
    </row>
    <row r="36" spans="1:15" x14ac:dyDescent="0.25">
      <c r="A36" s="51" t="str">
        <f t="shared" si="8"/>
        <v>MLC-External</v>
      </c>
      <c r="B36" s="1" t="s" vm="9">
        <v>10</v>
      </c>
      <c r="C36" s="1">
        <f t="shared" si="9"/>
        <v>7551</v>
      </c>
      <c r="D36" s="1">
        <v>4331</v>
      </c>
      <c r="E36" s="49">
        <f t="shared" si="10"/>
        <v>0.57356641504436501</v>
      </c>
      <c r="F36" s="1">
        <v>15</v>
      </c>
      <c r="G36" s="49">
        <f t="shared" si="11"/>
        <v>1.986491855383393E-3</v>
      </c>
      <c r="H36" s="1">
        <v>3205</v>
      </c>
      <c r="I36" s="49">
        <f t="shared" si="12"/>
        <v>0.42444709310025164</v>
      </c>
      <c r="J36" s="1">
        <v>1619</v>
      </c>
      <c r="K36" s="49">
        <f t="shared" si="13"/>
        <v>0.37381667051489265</v>
      </c>
      <c r="L36" s="1">
        <v>176</v>
      </c>
      <c r="M36" s="49">
        <f t="shared" si="14"/>
        <v>4.0637266220272451E-2</v>
      </c>
      <c r="N36" s="1">
        <v>1059</v>
      </c>
      <c r="O36" s="49">
        <f t="shared" si="15"/>
        <v>0.24451627799584391</v>
      </c>
    </row>
    <row r="37" spans="1:15" x14ac:dyDescent="0.25">
      <c r="A37" s="51" t="str">
        <f t="shared" si="8"/>
        <v>NobleOak-External</v>
      </c>
      <c r="B37" s="1" t="s" vm="10">
        <v>11</v>
      </c>
      <c r="C37" s="1">
        <f t="shared" si="9"/>
        <v>0</v>
      </c>
      <c r="D37" s="1">
        <v>0</v>
      </c>
      <c r="E37" s="49">
        <f t="shared" si="10"/>
        <v>0</v>
      </c>
      <c r="F37" s="1">
        <v>0</v>
      </c>
      <c r="G37" s="49">
        <f t="shared" si="11"/>
        <v>0</v>
      </c>
      <c r="H37" s="1">
        <v>0</v>
      </c>
      <c r="I37" s="49">
        <f t="shared" si="12"/>
        <v>0</v>
      </c>
      <c r="J37" s="1">
        <v>0</v>
      </c>
      <c r="K37" s="49">
        <f t="shared" si="13"/>
        <v>0</v>
      </c>
      <c r="L37" s="1">
        <v>0</v>
      </c>
      <c r="M37" s="49">
        <f t="shared" si="14"/>
        <v>0</v>
      </c>
      <c r="N37" s="1">
        <v>0</v>
      </c>
      <c r="O37" s="49">
        <f t="shared" si="15"/>
        <v>0</v>
      </c>
    </row>
    <row r="38" spans="1:15" x14ac:dyDescent="0.25">
      <c r="A38" s="51" t="str">
        <f t="shared" si="8"/>
        <v>OnePath-External</v>
      </c>
      <c r="B38" s="1" t="s" vm="11">
        <v>12</v>
      </c>
      <c r="C38" s="1">
        <f t="shared" si="9"/>
        <v>6258</v>
      </c>
      <c r="D38" s="1">
        <v>3377</v>
      </c>
      <c r="E38" s="49">
        <f t="shared" si="10"/>
        <v>0.53962927452860343</v>
      </c>
      <c r="F38" s="1">
        <v>0</v>
      </c>
      <c r="G38" s="49">
        <f t="shared" si="11"/>
        <v>0</v>
      </c>
      <c r="H38" s="1">
        <v>2881</v>
      </c>
      <c r="I38" s="49">
        <f t="shared" si="12"/>
        <v>0.46037072547139662</v>
      </c>
      <c r="J38" s="1">
        <v>174</v>
      </c>
      <c r="K38" s="49">
        <f t="shared" si="13"/>
        <v>5.15250222090613E-2</v>
      </c>
      <c r="L38" s="1">
        <v>657</v>
      </c>
      <c r="M38" s="49">
        <f t="shared" si="14"/>
        <v>0.19455137696180042</v>
      </c>
      <c r="N38" s="1">
        <v>214</v>
      </c>
      <c r="O38" s="49">
        <f t="shared" si="15"/>
        <v>6.3369854900799522E-2</v>
      </c>
    </row>
    <row r="39" spans="1:15" x14ac:dyDescent="0.25">
      <c r="A39" s="51" t="str">
        <f t="shared" si="8"/>
        <v>QBE-External</v>
      </c>
      <c r="B39" s="1" t="s" vm="12">
        <v>13</v>
      </c>
      <c r="C39" s="1">
        <f t="shared" si="9"/>
        <v>0</v>
      </c>
      <c r="D39" s="1">
        <v>0</v>
      </c>
      <c r="E39" s="49">
        <f t="shared" si="10"/>
        <v>0</v>
      </c>
      <c r="F39" s="1">
        <v>0</v>
      </c>
      <c r="G39" s="49">
        <f t="shared" si="11"/>
        <v>0</v>
      </c>
      <c r="H39" s="1">
        <v>0</v>
      </c>
      <c r="I39" s="49">
        <f t="shared" si="12"/>
        <v>0</v>
      </c>
      <c r="J39" s="1">
        <v>0</v>
      </c>
      <c r="K39" s="49">
        <f t="shared" si="13"/>
        <v>0</v>
      </c>
      <c r="L39" s="1">
        <v>0</v>
      </c>
      <c r="M39" s="49">
        <f t="shared" si="14"/>
        <v>0</v>
      </c>
      <c r="N39" s="1">
        <v>0</v>
      </c>
      <c r="O39" s="49">
        <f t="shared" si="15"/>
        <v>0</v>
      </c>
    </row>
    <row r="40" spans="1:15" x14ac:dyDescent="0.25">
      <c r="A40" s="51" t="str">
        <f t="shared" si="8"/>
        <v>Qinsure-External</v>
      </c>
      <c r="B40" s="1" t="s" vm="13">
        <v>14</v>
      </c>
      <c r="C40" s="1">
        <f t="shared" si="9"/>
        <v>2</v>
      </c>
      <c r="D40" s="1">
        <v>0</v>
      </c>
      <c r="E40" s="49">
        <f t="shared" si="10"/>
        <v>0</v>
      </c>
      <c r="F40" s="1">
        <v>0</v>
      </c>
      <c r="G40" s="49">
        <f t="shared" si="11"/>
        <v>0</v>
      </c>
      <c r="H40" s="1">
        <v>2</v>
      </c>
      <c r="I40" s="49">
        <f t="shared" si="12"/>
        <v>1</v>
      </c>
      <c r="J40" s="1">
        <v>0</v>
      </c>
      <c r="K40" s="49">
        <f t="shared" si="13"/>
        <v>0</v>
      </c>
      <c r="L40" s="1">
        <v>0</v>
      </c>
      <c r="M40" s="49">
        <f t="shared" si="14"/>
        <v>0</v>
      </c>
      <c r="N40" s="1">
        <v>0</v>
      </c>
      <c r="O40" s="49">
        <f t="shared" si="15"/>
        <v>0</v>
      </c>
    </row>
    <row r="41" spans="1:15" x14ac:dyDescent="0.25">
      <c r="A41" s="51" t="str">
        <f t="shared" si="8"/>
        <v>St Andrews-External</v>
      </c>
      <c r="B41" s="1" t="s" vm="14">
        <v>15</v>
      </c>
      <c r="C41" s="1">
        <f t="shared" si="9"/>
        <v>1402</v>
      </c>
      <c r="D41" s="1">
        <v>1381</v>
      </c>
      <c r="E41" s="49">
        <f t="shared" si="10"/>
        <v>0.98502139800285304</v>
      </c>
      <c r="F41" s="1">
        <v>0</v>
      </c>
      <c r="G41" s="49">
        <f t="shared" si="11"/>
        <v>0</v>
      </c>
      <c r="H41" s="1">
        <v>21</v>
      </c>
      <c r="I41" s="49">
        <f t="shared" si="12"/>
        <v>1.4978601997146932E-2</v>
      </c>
      <c r="J41" s="1">
        <v>327</v>
      </c>
      <c r="K41" s="49">
        <f t="shared" si="13"/>
        <v>0.23678493845039827</v>
      </c>
      <c r="L41" s="1">
        <v>369</v>
      </c>
      <c r="M41" s="49">
        <f t="shared" si="14"/>
        <v>0.2671976828385228</v>
      </c>
      <c r="N41" s="1">
        <v>141</v>
      </c>
      <c r="O41" s="49">
        <f t="shared" si="15"/>
        <v>0.10209992758870384</v>
      </c>
    </row>
    <row r="42" spans="1:15" x14ac:dyDescent="0.25">
      <c r="A42" s="51" t="str">
        <f t="shared" si="8"/>
        <v>St George-External</v>
      </c>
      <c r="B42" s="1" t="s" vm="15">
        <v>16</v>
      </c>
      <c r="C42" s="1">
        <f t="shared" si="9"/>
        <v>3</v>
      </c>
      <c r="D42" s="1">
        <v>3</v>
      </c>
      <c r="E42" s="49">
        <f t="shared" si="10"/>
        <v>1</v>
      </c>
      <c r="F42" s="1">
        <v>0</v>
      </c>
      <c r="G42" s="49">
        <f t="shared" si="11"/>
        <v>0</v>
      </c>
      <c r="H42" s="1">
        <v>0</v>
      </c>
      <c r="I42" s="49">
        <f t="shared" si="12"/>
        <v>0</v>
      </c>
      <c r="J42" s="1">
        <v>0</v>
      </c>
      <c r="K42" s="49">
        <f t="shared" si="13"/>
        <v>0</v>
      </c>
      <c r="L42" s="1">
        <v>3</v>
      </c>
      <c r="M42" s="49">
        <f t="shared" si="14"/>
        <v>1</v>
      </c>
      <c r="N42" s="1">
        <v>0</v>
      </c>
      <c r="O42" s="49">
        <f t="shared" si="15"/>
        <v>0</v>
      </c>
    </row>
    <row r="43" spans="1:15" x14ac:dyDescent="0.25">
      <c r="A43" s="51" t="str">
        <f t="shared" si="8"/>
        <v>Suncorp-External</v>
      </c>
      <c r="B43" s="1" t="s" vm="16">
        <v>17</v>
      </c>
      <c r="C43" s="1">
        <f t="shared" si="9"/>
        <v>11965</v>
      </c>
      <c r="D43" s="1">
        <v>7296</v>
      </c>
      <c r="E43" s="49">
        <f t="shared" si="10"/>
        <v>0.60977852068533223</v>
      </c>
      <c r="F43" s="1">
        <v>0</v>
      </c>
      <c r="G43" s="49">
        <f t="shared" si="11"/>
        <v>0</v>
      </c>
      <c r="H43" s="1">
        <v>4669</v>
      </c>
      <c r="I43" s="49">
        <f t="shared" si="12"/>
        <v>0.39022147931466777</v>
      </c>
      <c r="J43" s="1">
        <v>1499</v>
      </c>
      <c r="K43" s="49">
        <f t="shared" si="13"/>
        <v>0.20545504385964913</v>
      </c>
      <c r="L43" s="1">
        <v>1219</v>
      </c>
      <c r="M43" s="49">
        <f t="shared" si="14"/>
        <v>0.16707785087719298</v>
      </c>
      <c r="N43" s="1">
        <v>0</v>
      </c>
      <c r="O43" s="49">
        <f t="shared" si="15"/>
        <v>0</v>
      </c>
    </row>
    <row r="44" spans="1:15" x14ac:dyDescent="0.25">
      <c r="A44" s="51" t="str">
        <f t="shared" si="8"/>
        <v>Swiss Re-External</v>
      </c>
      <c r="B44" s="1" t="s" vm="17">
        <v>18</v>
      </c>
      <c r="C44" s="1">
        <f t="shared" si="9"/>
        <v>0</v>
      </c>
      <c r="D44" s="1">
        <v>0</v>
      </c>
      <c r="E44" s="49">
        <f t="shared" ref="E44:E47" si="16">IFERROR(D44/$C44,0)</f>
        <v>0</v>
      </c>
      <c r="F44" s="1">
        <v>0</v>
      </c>
      <c r="G44" s="49">
        <f t="shared" ref="G44:G47" si="17">IFERROR(F44/$C44,0)</f>
        <v>0</v>
      </c>
      <c r="H44" s="1">
        <v>0</v>
      </c>
      <c r="I44" s="49">
        <f t="shared" si="12"/>
        <v>0</v>
      </c>
      <c r="J44" s="1">
        <v>0</v>
      </c>
      <c r="K44" s="49">
        <f t="shared" ref="K44:K47" si="18">IFERROR(J44/$D44,0)</f>
        <v>0</v>
      </c>
      <c r="L44" s="1">
        <v>0</v>
      </c>
      <c r="M44" s="49">
        <f t="shared" ref="M44:M47" si="19">IFERROR(L44/$D44,0)</f>
        <v>0</v>
      </c>
      <c r="N44" s="1">
        <v>0</v>
      </c>
      <c r="O44" s="49">
        <f t="shared" si="15"/>
        <v>0</v>
      </c>
    </row>
    <row r="45" spans="1:15" x14ac:dyDescent="0.25">
      <c r="A45" s="51" t="str">
        <f t="shared" si="8"/>
        <v>TAL Life-External</v>
      </c>
      <c r="B45" s="1" t="s" vm="18">
        <v>19</v>
      </c>
      <c r="C45" s="1">
        <f t="shared" si="9"/>
        <v>16240</v>
      </c>
      <c r="D45" s="1">
        <v>3411</v>
      </c>
      <c r="E45" s="49">
        <f t="shared" si="16"/>
        <v>0.21003694581280788</v>
      </c>
      <c r="F45" s="1">
        <v>2106</v>
      </c>
      <c r="G45" s="49">
        <f t="shared" si="17"/>
        <v>0.12967980295566503</v>
      </c>
      <c r="H45" s="1">
        <v>10723</v>
      </c>
      <c r="I45" s="49">
        <f t="shared" si="12"/>
        <v>0.66028325123152709</v>
      </c>
      <c r="J45" s="1">
        <v>1570</v>
      </c>
      <c r="K45" s="49">
        <f t="shared" si="18"/>
        <v>0.46027557900908822</v>
      </c>
      <c r="L45" s="1">
        <v>853</v>
      </c>
      <c r="M45" s="49">
        <f t="shared" si="19"/>
        <v>0.25007329228965114</v>
      </c>
      <c r="N45" s="1">
        <v>12</v>
      </c>
      <c r="O45" s="49">
        <f t="shared" si="15"/>
        <v>3.5180299032541778E-3</v>
      </c>
    </row>
    <row r="46" spans="1:15" x14ac:dyDescent="0.25">
      <c r="A46" s="51" t="str">
        <f t="shared" si="8"/>
        <v>Westpac-External</v>
      </c>
      <c r="B46" s="1" t="s" vm="19">
        <v>20</v>
      </c>
      <c r="C46" s="1">
        <f t="shared" si="9"/>
        <v>18664</v>
      </c>
      <c r="D46" s="1">
        <v>11036</v>
      </c>
      <c r="E46" s="49">
        <f t="shared" si="16"/>
        <v>0.59129875696528078</v>
      </c>
      <c r="F46" s="1">
        <v>16</v>
      </c>
      <c r="G46" s="49">
        <f t="shared" si="17"/>
        <v>8.5726532361765965E-4</v>
      </c>
      <c r="H46" s="1">
        <v>7612</v>
      </c>
      <c r="I46" s="49">
        <f t="shared" si="12"/>
        <v>0.40784397771110159</v>
      </c>
      <c r="J46" s="1">
        <v>3102</v>
      </c>
      <c r="K46" s="49">
        <f t="shared" si="18"/>
        <v>0.28108010148604567</v>
      </c>
      <c r="L46" s="1">
        <v>209</v>
      </c>
      <c r="M46" s="49">
        <f t="shared" si="19"/>
        <v>1.8938021022109459E-2</v>
      </c>
      <c r="N46" s="1">
        <v>4049</v>
      </c>
      <c r="O46" s="49">
        <f t="shared" si="15"/>
        <v>0.3668901776005799</v>
      </c>
    </row>
    <row r="47" spans="1:15" x14ac:dyDescent="0.25">
      <c r="A47" s="51" t="str">
        <f t="shared" si="8"/>
        <v>Zurich-External</v>
      </c>
      <c r="B47" s="1" t="s" vm="20">
        <v>21</v>
      </c>
      <c r="C47" s="1">
        <f t="shared" si="9"/>
        <v>2681</v>
      </c>
      <c r="D47" s="1">
        <v>2434</v>
      </c>
      <c r="E47" s="49">
        <f t="shared" si="16"/>
        <v>0.90787019768743005</v>
      </c>
      <c r="F47" s="1">
        <v>8</v>
      </c>
      <c r="G47" s="49">
        <f t="shared" si="17"/>
        <v>2.9839612085042896E-3</v>
      </c>
      <c r="H47" s="1">
        <v>239</v>
      </c>
      <c r="I47" s="49">
        <f t="shared" si="12"/>
        <v>8.9145841104065648E-2</v>
      </c>
      <c r="J47" s="1">
        <v>119</v>
      </c>
      <c r="K47" s="49">
        <f t="shared" si="18"/>
        <v>4.8890714872637631E-2</v>
      </c>
      <c r="L47" s="1">
        <v>521</v>
      </c>
      <c r="M47" s="49">
        <f t="shared" si="19"/>
        <v>0.21405094494658997</v>
      </c>
      <c r="N47" s="1">
        <v>8</v>
      </c>
      <c r="O47" s="49">
        <f t="shared" si="15"/>
        <v>3.286770747740345E-3</v>
      </c>
    </row>
    <row r="48" spans="1:15" x14ac:dyDescent="0.25">
      <c r="B48" s="3" t="s">
        <v>56</v>
      </c>
      <c r="C48" s="3"/>
    </row>
    <row r="49" spans="1:15" x14ac:dyDescent="0.25">
      <c r="A49" s="51" t="str">
        <f>B49&amp;"-"&amp;$B$48</f>
        <v>AIA-Litigated</v>
      </c>
      <c r="B49" s="1" t="s">
        <v>1</v>
      </c>
      <c r="C49" s="1">
        <f>D49+F49+H49</f>
        <v>62365</v>
      </c>
      <c r="D49" s="1">
        <v>15350</v>
      </c>
      <c r="E49" s="49">
        <f>IFERROR(D49/$C49,0)</f>
        <v>0.24613164435179988</v>
      </c>
      <c r="F49" s="1">
        <v>233</v>
      </c>
      <c r="G49" s="49">
        <f>IFERROR(F49/$C49,0)</f>
        <v>3.7360699110077769E-3</v>
      </c>
      <c r="H49" s="1">
        <v>46782</v>
      </c>
      <c r="I49" s="49">
        <f>IFERROR(H49/$C49,0)</f>
        <v>0.75013228573719237</v>
      </c>
      <c r="J49" s="1">
        <v>1153</v>
      </c>
      <c r="K49" s="49">
        <f>IFERROR(J49/$D49,0)</f>
        <v>7.511400651465798E-2</v>
      </c>
      <c r="L49" s="1">
        <v>209</v>
      </c>
      <c r="M49" s="49">
        <f>IFERROR(L49/$D49,0)</f>
        <v>1.3615635179153094E-2</v>
      </c>
      <c r="N49" s="1">
        <v>0</v>
      </c>
      <c r="O49" s="49">
        <f>IFERROR(N49/$D49,0)</f>
        <v>0</v>
      </c>
    </row>
    <row r="50" spans="1:15" x14ac:dyDescent="0.25">
      <c r="A50" s="51" t="str">
        <f t="shared" ref="A50:A69" si="20">B50&amp;"-"&amp;$B$48</f>
        <v>Allianz-Litigated</v>
      </c>
      <c r="B50" s="1" t="s" vm="1">
        <v>2</v>
      </c>
      <c r="C50" s="1">
        <f t="shared" ref="C50:C69" si="21">D50+F50+H50</f>
        <v>882</v>
      </c>
      <c r="D50" s="1">
        <v>441</v>
      </c>
      <c r="E50" s="49">
        <f t="shared" ref="E50:E65" si="22">IFERROR(D50/$C50,0)</f>
        <v>0.5</v>
      </c>
      <c r="F50" s="1">
        <v>0</v>
      </c>
      <c r="G50" s="49">
        <f t="shared" ref="G50:G65" si="23">IFERROR(F50/$C50,0)</f>
        <v>0</v>
      </c>
      <c r="H50" s="1">
        <v>441</v>
      </c>
      <c r="I50" s="49">
        <f t="shared" ref="I50:I69" si="24">IFERROR(H50/$C50,0)</f>
        <v>0.5</v>
      </c>
      <c r="J50" s="1">
        <v>441</v>
      </c>
      <c r="K50" s="49">
        <f t="shared" ref="K50:K65" si="25">IFERROR(J50/$D50,0)</f>
        <v>1</v>
      </c>
      <c r="L50" s="1">
        <v>0</v>
      </c>
      <c r="M50" s="49">
        <f t="shared" ref="M50:M65" si="26">IFERROR(L50/$D50,0)</f>
        <v>0</v>
      </c>
      <c r="N50" s="1">
        <v>0</v>
      </c>
      <c r="O50" s="49">
        <f t="shared" ref="O50:O69" si="27">IFERROR(N50/$D50,0)</f>
        <v>0</v>
      </c>
    </row>
    <row r="51" spans="1:15" x14ac:dyDescent="0.25">
      <c r="A51" s="51" t="str">
        <f t="shared" si="20"/>
        <v>AMP-Litigated</v>
      </c>
      <c r="B51" s="1" t="s" vm="2">
        <v>3</v>
      </c>
      <c r="C51" s="1">
        <f t="shared" si="21"/>
        <v>47225</v>
      </c>
      <c r="D51" s="1">
        <v>12254</v>
      </c>
      <c r="E51" s="49">
        <f t="shared" si="22"/>
        <v>0.25948120698782423</v>
      </c>
      <c r="F51" s="1">
        <v>0</v>
      </c>
      <c r="G51" s="49">
        <f t="shared" si="23"/>
        <v>0</v>
      </c>
      <c r="H51" s="1">
        <v>34971</v>
      </c>
      <c r="I51" s="49">
        <f t="shared" si="24"/>
        <v>0.74051879301217571</v>
      </c>
      <c r="J51" s="1">
        <v>630</v>
      </c>
      <c r="K51" s="49">
        <f t="shared" si="25"/>
        <v>5.1411783907295575E-2</v>
      </c>
      <c r="L51" s="1">
        <v>400</v>
      </c>
      <c r="M51" s="49">
        <f t="shared" si="26"/>
        <v>3.2642402480822591E-2</v>
      </c>
      <c r="N51" s="1">
        <v>0</v>
      </c>
      <c r="O51" s="49">
        <f t="shared" si="27"/>
        <v>0</v>
      </c>
    </row>
    <row r="52" spans="1:15" x14ac:dyDescent="0.25">
      <c r="A52" s="51" t="str">
        <f t="shared" si="20"/>
        <v>Clearview-Litigated</v>
      </c>
      <c r="B52" s="1" t="s" vm="3">
        <v>4</v>
      </c>
      <c r="C52" s="1">
        <f t="shared" si="21"/>
        <v>26</v>
      </c>
      <c r="D52" s="1">
        <v>0</v>
      </c>
      <c r="E52" s="49">
        <f t="shared" si="22"/>
        <v>0</v>
      </c>
      <c r="F52" s="1">
        <v>0</v>
      </c>
      <c r="G52" s="49">
        <f t="shared" si="23"/>
        <v>0</v>
      </c>
      <c r="H52" s="1">
        <v>26</v>
      </c>
      <c r="I52" s="49">
        <f t="shared" si="24"/>
        <v>1</v>
      </c>
      <c r="J52" s="1">
        <v>0</v>
      </c>
      <c r="K52" s="49">
        <f t="shared" si="25"/>
        <v>0</v>
      </c>
      <c r="L52" s="1">
        <v>0</v>
      </c>
      <c r="M52" s="49">
        <f t="shared" si="26"/>
        <v>0</v>
      </c>
      <c r="N52" s="1">
        <v>0</v>
      </c>
      <c r="O52" s="49">
        <f t="shared" si="27"/>
        <v>0</v>
      </c>
    </row>
    <row r="53" spans="1:15" x14ac:dyDescent="0.25">
      <c r="A53" s="51" t="str">
        <f t="shared" si="20"/>
        <v>CMLA-Litigated</v>
      </c>
      <c r="B53" s="1" t="s" vm="4">
        <v>5</v>
      </c>
      <c r="C53" s="1">
        <f t="shared" si="21"/>
        <v>34999</v>
      </c>
      <c r="D53" s="1">
        <v>13179</v>
      </c>
      <c r="E53" s="49">
        <f t="shared" si="22"/>
        <v>0.37655361581759478</v>
      </c>
      <c r="F53" s="1">
        <v>181</v>
      </c>
      <c r="G53" s="49">
        <f t="shared" si="23"/>
        <v>5.1715763307523073E-3</v>
      </c>
      <c r="H53" s="1">
        <v>21639</v>
      </c>
      <c r="I53" s="49">
        <f t="shared" si="24"/>
        <v>0.6182748078516529</v>
      </c>
      <c r="J53" s="1">
        <v>0</v>
      </c>
      <c r="K53" s="49">
        <f t="shared" si="25"/>
        <v>0</v>
      </c>
      <c r="L53" s="1">
        <v>0</v>
      </c>
      <c r="M53" s="49">
        <f t="shared" si="26"/>
        <v>0</v>
      </c>
      <c r="N53" s="1">
        <v>0</v>
      </c>
      <c r="O53" s="49">
        <f t="shared" si="27"/>
        <v>0</v>
      </c>
    </row>
    <row r="54" spans="1:15" x14ac:dyDescent="0.25">
      <c r="A54" s="51" t="str">
        <f t="shared" si="20"/>
        <v>Hallmark-Litigated</v>
      </c>
      <c r="B54" s="1" t="s" vm="5">
        <v>6</v>
      </c>
      <c r="C54" s="1">
        <f t="shared" si="21"/>
        <v>0</v>
      </c>
      <c r="D54" s="1">
        <v>0</v>
      </c>
      <c r="E54" s="49">
        <f t="shared" si="22"/>
        <v>0</v>
      </c>
      <c r="F54" s="1">
        <v>0</v>
      </c>
      <c r="G54" s="49">
        <f t="shared" si="23"/>
        <v>0</v>
      </c>
      <c r="H54" s="1">
        <v>0</v>
      </c>
      <c r="I54" s="49">
        <f t="shared" si="24"/>
        <v>0</v>
      </c>
      <c r="J54" s="1">
        <v>0</v>
      </c>
      <c r="K54" s="49">
        <f t="shared" si="25"/>
        <v>0</v>
      </c>
      <c r="L54" s="1">
        <v>0</v>
      </c>
      <c r="M54" s="49">
        <f t="shared" si="26"/>
        <v>0</v>
      </c>
      <c r="N54" s="1">
        <v>0</v>
      </c>
      <c r="O54" s="49">
        <f t="shared" si="27"/>
        <v>0</v>
      </c>
    </row>
    <row r="55" spans="1:15" x14ac:dyDescent="0.25">
      <c r="A55" s="51" t="str">
        <f t="shared" si="20"/>
        <v>Hannover Re-Litigated</v>
      </c>
      <c r="B55" s="1" t="s" vm="6">
        <v>7</v>
      </c>
      <c r="C55" s="1">
        <f t="shared" si="21"/>
        <v>16481</v>
      </c>
      <c r="D55" s="1">
        <v>5431</v>
      </c>
      <c r="E55" s="49">
        <f t="shared" si="22"/>
        <v>0.32953097506219281</v>
      </c>
      <c r="F55" s="1">
        <v>0</v>
      </c>
      <c r="G55" s="49">
        <f t="shared" si="23"/>
        <v>0</v>
      </c>
      <c r="H55" s="1">
        <v>11050</v>
      </c>
      <c r="I55" s="49">
        <f t="shared" si="24"/>
        <v>0.67046902493780713</v>
      </c>
      <c r="J55" s="1">
        <v>608</v>
      </c>
      <c r="K55" s="49">
        <f t="shared" si="25"/>
        <v>0.11194991714233106</v>
      </c>
      <c r="L55" s="1">
        <v>0</v>
      </c>
      <c r="M55" s="49">
        <f t="shared" si="26"/>
        <v>0</v>
      </c>
      <c r="N55" s="1">
        <v>0</v>
      </c>
      <c r="O55" s="49">
        <f t="shared" si="27"/>
        <v>0</v>
      </c>
    </row>
    <row r="56" spans="1:15" x14ac:dyDescent="0.25">
      <c r="A56" s="51" t="str">
        <f t="shared" si="20"/>
        <v>HCF-Litigated</v>
      </c>
      <c r="B56" s="1" t="s" vm="7">
        <v>8</v>
      </c>
      <c r="C56" s="1">
        <f t="shared" si="21"/>
        <v>0</v>
      </c>
      <c r="D56" s="1">
        <v>0</v>
      </c>
      <c r="E56" s="49">
        <f t="shared" si="22"/>
        <v>0</v>
      </c>
      <c r="F56" s="1">
        <v>0</v>
      </c>
      <c r="G56" s="49">
        <f t="shared" si="23"/>
        <v>0</v>
      </c>
      <c r="H56" s="1">
        <v>0</v>
      </c>
      <c r="I56" s="49">
        <f t="shared" si="24"/>
        <v>0</v>
      </c>
      <c r="J56" s="1">
        <v>0</v>
      </c>
      <c r="K56" s="49">
        <f t="shared" si="25"/>
        <v>0</v>
      </c>
      <c r="L56" s="1">
        <v>0</v>
      </c>
      <c r="M56" s="49">
        <f t="shared" si="26"/>
        <v>0</v>
      </c>
      <c r="N56" s="1">
        <v>0</v>
      </c>
      <c r="O56" s="49">
        <f t="shared" si="27"/>
        <v>0</v>
      </c>
    </row>
    <row r="57" spans="1:15" x14ac:dyDescent="0.25">
      <c r="A57" s="51" t="str">
        <f t="shared" si="20"/>
        <v>MetLife-Litigated</v>
      </c>
      <c r="B57" s="1" t="s" vm="8">
        <v>9</v>
      </c>
      <c r="C57" s="1">
        <f t="shared" si="21"/>
        <v>112685</v>
      </c>
      <c r="D57" s="1">
        <v>34632</v>
      </c>
      <c r="E57" s="49">
        <f t="shared" si="22"/>
        <v>0.30733460531570306</v>
      </c>
      <c r="F57" s="1">
        <v>0</v>
      </c>
      <c r="G57" s="49">
        <f t="shared" si="23"/>
        <v>0</v>
      </c>
      <c r="H57" s="1">
        <v>78053</v>
      </c>
      <c r="I57" s="49">
        <f t="shared" si="24"/>
        <v>0.69266539468429689</v>
      </c>
      <c r="J57" s="1">
        <v>0</v>
      </c>
      <c r="K57" s="49">
        <f t="shared" si="25"/>
        <v>0</v>
      </c>
      <c r="L57" s="1">
        <v>1119</v>
      </c>
      <c r="M57" s="49">
        <f t="shared" si="26"/>
        <v>3.2311157311157308E-2</v>
      </c>
      <c r="N57" s="1">
        <v>0</v>
      </c>
      <c r="O57" s="49">
        <f t="shared" si="27"/>
        <v>0</v>
      </c>
    </row>
    <row r="58" spans="1:15" x14ac:dyDescent="0.25">
      <c r="A58" s="51" t="str">
        <f t="shared" si="20"/>
        <v>MLC-Litigated</v>
      </c>
      <c r="B58" s="1" t="s" vm="9">
        <v>10</v>
      </c>
      <c r="C58" s="1">
        <f t="shared" si="21"/>
        <v>30846</v>
      </c>
      <c r="D58" s="1">
        <v>6415</v>
      </c>
      <c r="E58" s="49">
        <f t="shared" si="22"/>
        <v>0.20796861829734811</v>
      </c>
      <c r="F58" s="1">
        <v>0</v>
      </c>
      <c r="G58" s="49">
        <f t="shared" si="23"/>
        <v>0</v>
      </c>
      <c r="H58" s="1">
        <v>24431</v>
      </c>
      <c r="I58" s="49">
        <f t="shared" si="24"/>
        <v>0.79203138170265186</v>
      </c>
      <c r="J58" s="1">
        <v>1611</v>
      </c>
      <c r="K58" s="49">
        <f t="shared" si="25"/>
        <v>0.25113016367887764</v>
      </c>
      <c r="L58" s="1">
        <v>0</v>
      </c>
      <c r="M58" s="49">
        <f t="shared" si="26"/>
        <v>0</v>
      </c>
      <c r="N58" s="1">
        <v>400</v>
      </c>
      <c r="O58" s="49">
        <f t="shared" si="27"/>
        <v>6.2353858144972719E-2</v>
      </c>
    </row>
    <row r="59" spans="1:15" x14ac:dyDescent="0.25">
      <c r="A59" s="51" t="str">
        <f t="shared" si="20"/>
        <v>NobleOak-Litigated</v>
      </c>
      <c r="B59" s="1" t="s" vm="10">
        <v>11</v>
      </c>
      <c r="C59" s="1">
        <f t="shared" si="21"/>
        <v>0</v>
      </c>
      <c r="D59" s="1">
        <v>0</v>
      </c>
      <c r="E59" s="49">
        <f t="shared" si="22"/>
        <v>0</v>
      </c>
      <c r="F59" s="1">
        <v>0</v>
      </c>
      <c r="G59" s="49">
        <f t="shared" si="23"/>
        <v>0</v>
      </c>
      <c r="H59" s="1">
        <v>0</v>
      </c>
      <c r="I59" s="49">
        <f t="shared" si="24"/>
        <v>0</v>
      </c>
      <c r="J59" s="1">
        <v>0</v>
      </c>
      <c r="K59" s="49">
        <f t="shared" si="25"/>
        <v>0</v>
      </c>
      <c r="L59" s="1">
        <v>0</v>
      </c>
      <c r="M59" s="49">
        <f t="shared" si="26"/>
        <v>0</v>
      </c>
      <c r="N59" s="1">
        <v>0</v>
      </c>
      <c r="O59" s="49">
        <f t="shared" si="27"/>
        <v>0</v>
      </c>
    </row>
    <row r="60" spans="1:15" x14ac:dyDescent="0.25">
      <c r="A60" s="51" t="str">
        <f t="shared" si="20"/>
        <v>OnePath-Litigated</v>
      </c>
      <c r="B60" s="1" t="s" vm="11">
        <v>12</v>
      </c>
      <c r="C60" s="1">
        <f t="shared" si="21"/>
        <v>92026</v>
      </c>
      <c r="D60" s="1">
        <v>35012</v>
      </c>
      <c r="E60" s="49">
        <f t="shared" si="22"/>
        <v>0.38045769673787844</v>
      </c>
      <c r="F60" s="1">
        <v>149</v>
      </c>
      <c r="G60" s="49">
        <f t="shared" si="23"/>
        <v>1.6191076434920566E-3</v>
      </c>
      <c r="H60" s="1">
        <v>56865</v>
      </c>
      <c r="I60" s="49">
        <f t="shared" si="24"/>
        <v>0.61792319561862952</v>
      </c>
      <c r="J60" s="1">
        <v>1820</v>
      </c>
      <c r="K60" s="49">
        <f t="shared" si="25"/>
        <v>5.198217753912944E-2</v>
      </c>
      <c r="L60" s="1">
        <v>0</v>
      </c>
      <c r="M60" s="49">
        <f t="shared" si="26"/>
        <v>0</v>
      </c>
      <c r="N60" s="1">
        <v>149</v>
      </c>
      <c r="O60" s="49">
        <f t="shared" si="27"/>
        <v>4.255683765566092E-3</v>
      </c>
    </row>
    <row r="61" spans="1:15" x14ac:dyDescent="0.25">
      <c r="A61" s="51" t="str">
        <f t="shared" si="20"/>
        <v>QBE-Litigated</v>
      </c>
      <c r="B61" s="1" t="s" vm="12">
        <v>13</v>
      </c>
      <c r="C61" s="1">
        <f t="shared" si="21"/>
        <v>0</v>
      </c>
      <c r="D61" s="1">
        <v>0</v>
      </c>
      <c r="E61" s="49">
        <f t="shared" si="22"/>
        <v>0</v>
      </c>
      <c r="F61" s="1">
        <v>0</v>
      </c>
      <c r="G61" s="49">
        <f t="shared" si="23"/>
        <v>0</v>
      </c>
      <c r="H61" s="1">
        <v>0</v>
      </c>
      <c r="I61" s="49">
        <f t="shared" si="24"/>
        <v>0</v>
      </c>
      <c r="J61" s="1">
        <v>0</v>
      </c>
      <c r="K61" s="49">
        <f t="shared" si="25"/>
        <v>0</v>
      </c>
      <c r="L61" s="1">
        <v>0</v>
      </c>
      <c r="M61" s="49">
        <f t="shared" si="26"/>
        <v>0</v>
      </c>
      <c r="N61" s="1">
        <v>0</v>
      </c>
      <c r="O61" s="49">
        <f t="shared" si="27"/>
        <v>0</v>
      </c>
    </row>
    <row r="62" spans="1:15" x14ac:dyDescent="0.25">
      <c r="A62" s="51" t="str">
        <f t="shared" si="20"/>
        <v>Qinsure-Litigated</v>
      </c>
      <c r="B62" s="1" t="s" vm="13">
        <v>14</v>
      </c>
      <c r="C62" s="1">
        <f t="shared" si="21"/>
        <v>0</v>
      </c>
      <c r="D62" s="1">
        <v>0</v>
      </c>
      <c r="E62" s="49">
        <f t="shared" si="22"/>
        <v>0</v>
      </c>
      <c r="F62" s="1">
        <v>0</v>
      </c>
      <c r="G62" s="49">
        <f t="shared" si="23"/>
        <v>0</v>
      </c>
      <c r="H62" s="1">
        <v>0</v>
      </c>
      <c r="I62" s="49">
        <f t="shared" si="24"/>
        <v>0</v>
      </c>
      <c r="J62" s="1">
        <v>0</v>
      </c>
      <c r="K62" s="49">
        <f t="shared" si="25"/>
        <v>0</v>
      </c>
      <c r="L62" s="1">
        <v>0</v>
      </c>
      <c r="M62" s="49">
        <f t="shared" si="26"/>
        <v>0</v>
      </c>
      <c r="N62" s="1">
        <v>0</v>
      </c>
      <c r="O62" s="49">
        <f t="shared" si="27"/>
        <v>0</v>
      </c>
    </row>
    <row r="63" spans="1:15" x14ac:dyDescent="0.25">
      <c r="A63" s="51" t="str">
        <f t="shared" si="20"/>
        <v>St Andrews-Litigated</v>
      </c>
      <c r="B63" s="1" t="s" vm="14">
        <v>15</v>
      </c>
      <c r="C63" s="1">
        <f t="shared" si="21"/>
        <v>0</v>
      </c>
      <c r="D63" s="1">
        <v>0</v>
      </c>
      <c r="E63" s="49">
        <f t="shared" si="22"/>
        <v>0</v>
      </c>
      <c r="F63" s="1">
        <v>0</v>
      </c>
      <c r="G63" s="49">
        <f t="shared" si="23"/>
        <v>0</v>
      </c>
      <c r="H63" s="1">
        <v>0</v>
      </c>
      <c r="I63" s="49">
        <f t="shared" si="24"/>
        <v>0</v>
      </c>
      <c r="J63" s="1">
        <v>0</v>
      </c>
      <c r="K63" s="49">
        <f t="shared" si="25"/>
        <v>0</v>
      </c>
      <c r="L63" s="1">
        <v>0</v>
      </c>
      <c r="M63" s="49">
        <f t="shared" si="26"/>
        <v>0</v>
      </c>
      <c r="N63" s="1">
        <v>0</v>
      </c>
      <c r="O63" s="49">
        <f t="shared" si="27"/>
        <v>0</v>
      </c>
    </row>
    <row r="64" spans="1:15" x14ac:dyDescent="0.25">
      <c r="A64" s="51" t="str">
        <f t="shared" si="20"/>
        <v>St George-Litigated</v>
      </c>
      <c r="B64" s="1" t="s" vm="15">
        <v>16</v>
      </c>
      <c r="C64" s="1">
        <f t="shared" si="21"/>
        <v>9</v>
      </c>
      <c r="D64" s="1">
        <v>0</v>
      </c>
      <c r="E64" s="49">
        <f t="shared" si="22"/>
        <v>0</v>
      </c>
      <c r="F64" s="1">
        <v>0</v>
      </c>
      <c r="G64" s="49">
        <f t="shared" si="23"/>
        <v>0</v>
      </c>
      <c r="H64" s="1">
        <v>9</v>
      </c>
      <c r="I64" s="49">
        <f t="shared" si="24"/>
        <v>1</v>
      </c>
      <c r="J64" s="1">
        <v>0</v>
      </c>
      <c r="K64" s="49">
        <f t="shared" si="25"/>
        <v>0</v>
      </c>
      <c r="L64" s="1">
        <v>0</v>
      </c>
      <c r="M64" s="49">
        <f t="shared" si="26"/>
        <v>0</v>
      </c>
      <c r="N64" s="1">
        <v>0</v>
      </c>
      <c r="O64" s="49">
        <f t="shared" si="27"/>
        <v>0</v>
      </c>
    </row>
    <row r="65" spans="1:15" x14ac:dyDescent="0.25">
      <c r="A65" s="51" t="str">
        <f t="shared" si="20"/>
        <v>Suncorp-Litigated</v>
      </c>
      <c r="B65" s="1" t="s" vm="16">
        <v>17</v>
      </c>
      <c r="C65" s="1">
        <f t="shared" si="21"/>
        <v>23452</v>
      </c>
      <c r="D65" s="1">
        <v>4620</v>
      </c>
      <c r="E65" s="49">
        <f t="shared" si="22"/>
        <v>0.19699812382739212</v>
      </c>
      <c r="F65" s="1">
        <v>0</v>
      </c>
      <c r="G65" s="49">
        <f t="shared" si="23"/>
        <v>0</v>
      </c>
      <c r="H65" s="1">
        <v>18832</v>
      </c>
      <c r="I65" s="49">
        <f t="shared" si="24"/>
        <v>0.80300187617260788</v>
      </c>
      <c r="J65" s="1">
        <v>1500</v>
      </c>
      <c r="K65" s="49">
        <f t="shared" si="25"/>
        <v>0.32467532467532467</v>
      </c>
      <c r="L65" s="1">
        <v>137</v>
      </c>
      <c r="M65" s="49">
        <f t="shared" si="26"/>
        <v>2.9653679653679654E-2</v>
      </c>
      <c r="N65" s="1">
        <v>0</v>
      </c>
      <c r="O65" s="49">
        <f t="shared" si="27"/>
        <v>0</v>
      </c>
    </row>
    <row r="66" spans="1:15" x14ac:dyDescent="0.25">
      <c r="A66" s="51" t="str">
        <f t="shared" si="20"/>
        <v>Swiss Re-Litigated</v>
      </c>
      <c r="B66" s="1" t="s" vm="17">
        <v>18</v>
      </c>
      <c r="C66" s="1">
        <f t="shared" si="21"/>
        <v>0</v>
      </c>
      <c r="D66" s="1">
        <v>0</v>
      </c>
      <c r="E66" s="49">
        <f t="shared" ref="E66:E69" si="28">IFERROR(D66/$C66,0)</f>
        <v>0</v>
      </c>
      <c r="F66" s="1">
        <v>0</v>
      </c>
      <c r="G66" s="49">
        <f t="shared" ref="G66:G69" si="29">IFERROR(F66/$C66,0)</f>
        <v>0</v>
      </c>
      <c r="H66" s="1">
        <v>0</v>
      </c>
      <c r="I66" s="49">
        <f t="shared" si="24"/>
        <v>0</v>
      </c>
      <c r="J66" s="1">
        <v>0</v>
      </c>
      <c r="K66" s="49">
        <f t="shared" ref="K66:K69" si="30">IFERROR(J66/$D66,0)</f>
        <v>0</v>
      </c>
      <c r="L66" s="1">
        <v>0</v>
      </c>
      <c r="M66" s="49">
        <f t="shared" ref="M66:M69" si="31">IFERROR(L66/$D66,0)</f>
        <v>0</v>
      </c>
      <c r="N66" s="1">
        <v>0</v>
      </c>
      <c r="O66" s="49">
        <f t="shared" si="27"/>
        <v>0</v>
      </c>
    </row>
    <row r="67" spans="1:15" x14ac:dyDescent="0.25">
      <c r="A67" s="51" t="str">
        <f t="shared" si="20"/>
        <v>TAL Life-Litigated</v>
      </c>
      <c r="B67" s="1" t="s" vm="18">
        <v>19</v>
      </c>
      <c r="C67" s="1">
        <f t="shared" si="21"/>
        <v>42616</v>
      </c>
      <c r="D67" s="1">
        <v>16311</v>
      </c>
      <c r="E67" s="49">
        <f t="shared" si="28"/>
        <v>0.38274357048995683</v>
      </c>
      <c r="F67" s="1">
        <v>763</v>
      </c>
      <c r="G67" s="49">
        <f t="shared" si="29"/>
        <v>1.7904073587385019E-2</v>
      </c>
      <c r="H67" s="1">
        <v>25542</v>
      </c>
      <c r="I67" s="49">
        <f t="shared" si="24"/>
        <v>0.59935235592265812</v>
      </c>
      <c r="J67" s="1">
        <v>0</v>
      </c>
      <c r="K67" s="49">
        <f t="shared" si="30"/>
        <v>0</v>
      </c>
      <c r="L67" s="1">
        <v>0</v>
      </c>
      <c r="M67" s="49">
        <f t="shared" si="31"/>
        <v>0</v>
      </c>
      <c r="N67" s="1">
        <v>0</v>
      </c>
      <c r="O67" s="49">
        <f t="shared" si="27"/>
        <v>0</v>
      </c>
    </row>
    <row r="68" spans="1:15" x14ac:dyDescent="0.25">
      <c r="A68" s="51" t="str">
        <f t="shared" si="20"/>
        <v>Westpac-Litigated</v>
      </c>
      <c r="B68" s="1" t="s" vm="19">
        <v>20</v>
      </c>
      <c r="C68" s="1">
        <f t="shared" si="21"/>
        <v>14294</v>
      </c>
      <c r="D68" s="1">
        <v>4479</v>
      </c>
      <c r="E68" s="49">
        <f t="shared" si="28"/>
        <v>0.31334825801035399</v>
      </c>
      <c r="F68" s="1">
        <v>0</v>
      </c>
      <c r="G68" s="49">
        <f t="shared" si="29"/>
        <v>0</v>
      </c>
      <c r="H68" s="1">
        <v>9815</v>
      </c>
      <c r="I68" s="49">
        <f t="shared" si="24"/>
        <v>0.68665174198964596</v>
      </c>
      <c r="J68" s="1">
        <v>0</v>
      </c>
      <c r="K68" s="49">
        <f t="shared" si="30"/>
        <v>0</v>
      </c>
      <c r="L68" s="1">
        <v>3</v>
      </c>
      <c r="M68" s="49">
        <f t="shared" si="31"/>
        <v>6.6979236436704619E-4</v>
      </c>
      <c r="N68" s="1">
        <v>0</v>
      </c>
      <c r="O68" s="49">
        <f t="shared" si="27"/>
        <v>0</v>
      </c>
    </row>
    <row r="69" spans="1:15" x14ac:dyDescent="0.25">
      <c r="A69" s="51" t="str">
        <f t="shared" si="20"/>
        <v>Zurich-Litigated</v>
      </c>
      <c r="B69" s="1" t="s" vm="20">
        <v>21</v>
      </c>
      <c r="C69" s="1">
        <f t="shared" si="21"/>
        <v>6894</v>
      </c>
      <c r="D69" s="1">
        <v>4406</v>
      </c>
      <c r="E69" s="49">
        <f t="shared" si="28"/>
        <v>0.63910646939367566</v>
      </c>
      <c r="F69" s="1">
        <v>0</v>
      </c>
      <c r="G69" s="49">
        <f t="shared" si="29"/>
        <v>0</v>
      </c>
      <c r="H69" s="1">
        <v>2488</v>
      </c>
      <c r="I69" s="49">
        <f t="shared" si="24"/>
        <v>0.36089353060632434</v>
      </c>
      <c r="J69" s="1">
        <v>0</v>
      </c>
      <c r="K69" s="49">
        <f t="shared" si="30"/>
        <v>0</v>
      </c>
      <c r="L69" s="1">
        <v>0</v>
      </c>
      <c r="M69" s="49">
        <f t="shared" si="31"/>
        <v>0</v>
      </c>
      <c r="N69" s="1">
        <v>0</v>
      </c>
      <c r="O69" s="49">
        <f t="shared" si="27"/>
        <v>0</v>
      </c>
    </row>
    <row r="73" spans="1:15" ht="14.45" customHeight="1" x14ac:dyDescent="0.25">
      <c r="B73" s="33" t="s">
        <v>0</v>
      </c>
      <c r="C73" s="13" t="s">
        <v>45</v>
      </c>
      <c r="D73" s="291" t="s">
        <v>47</v>
      </c>
      <c r="E73" s="291"/>
      <c r="F73" s="291" t="s">
        <v>49</v>
      </c>
      <c r="G73" s="291"/>
      <c r="H73" s="291" t="s">
        <v>50</v>
      </c>
      <c r="I73" s="291"/>
      <c r="J73" s="292" t="s">
        <v>51</v>
      </c>
      <c r="K73" s="292"/>
      <c r="L73" s="292" t="s">
        <v>53</v>
      </c>
      <c r="M73" s="292"/>
      <c r="N73" s="292" t="s">
        <v>105</v>
      </c>
      <c r="O73" s="292"/>
    </row>
    <row r="74" spans="1:15" ht="14.45" customHeight="1" x14ac:dyDescent="0.25">
      <c r="B74" s="8"/>
      <c r="C74" s="9" t="s">
        <v>46</v>
      </c>
      <c r="D74" s="9" t="s">
        <v>46</v>
      </c>
      <c r="E74" s="9" t="s">
        <v>48</v>
      </c>
      <c r="F74" s="9" t="s">
        <v>46</v>
      </c>
      <c r="G74" s="9" t="s">
        <v>48</v>
      </c>
      <c r="H74" s="9" t="s">
        <v>46</v>
      </c>
      <c r="I74" s="9" t="s">
        <v>48</v>
      </c>
      <c r="J74" s="15" t="s">
        <v>46</v>
      </c>
      <c r="K74" s="15" t="s">
        <v>52</v>
      </c>
      <c r="L74" s="15" t="s">
        <v>46</v>
      </c>
      <c r="M74" s="15" t="s">
        <v>52</v>
      </c>
      <c r="N74" s="15" t="s">
        <v>46</v>
      </c>
      <c r="O74" s="15" t="s">
        <v>52</v>
      </c>
    </row>
    <row r="75" spans="1:15" x14ac:dyDescent="0.25">
      <c r="B75" s="2" t="s">
        <v>26</v>
      </c>
      <c r="C75" s="3"/>
    </row>
    <row r="76" spans="1:15" x14ac:dyDescent="0.25">
      <c r="A76" s="51" t="str">
        <f>B76&amp;"-"&amp;$B$75</f>
        <v>AIA-Industry Aggregate</v>
      </c>
      <c r="B76" s="1" t="s">
        <v>1</v>
      </c>
      <c r="C76" s="1">
        <f>C98+C120+C142</f>
        <v>111726</v>
      </c>
      <c r="D76" s="1">
        <f t="shared" ref="D76:D96" si="32">D98+D120+D142</f>
        <v>29580</v>
      </c>
      <c r="E76" s="49">
        <f>IFERROR(D76/$C76,0)</f>
        <v>0.26475484667848126</v>
      </c>
      <c r="F76" s="1">
        <f t="shared" ref="F76:F96" si="33">F98+F120+F142</f>
        <v>13452</v>
      </c>
      <c r="G76" s="49">
        <f>IFERROR(F76/$C76,0)</f>
        <v>0.12040169700875356</v>
      </c>
      <c r="H76" s="1">
        <f t="shared" ref="H76:H96" si="34">H98+H120+H142</f>
        <v>68694</v>
      </c>
      <c r="I76" s="49">
        <f>IFERROR(H76/$C76,0)</f>
        <v>0.61484345631276516</v>
      </c>
      <c r="J76" s="1">
        <f t="shared" ref="J76:J96" si="35">J98+J120+J142</f>
        <v>9184</v>
      </c>
      <c r="K76" s="49">
        <f>IFERROR(J76/$D76,0)</f>
        <v>0.31048005409060175</v>
      </c>
      <c r="L76" s="1">
        <f t="shared" ref="L76:L96" si="36">L98+L120+L142</f>
        <v>869</v>
      </c>
      <c r="M76" s="49">
        <f>IFERROR(L76/$D76,0)</f>
        <v>2.9377958079783637E-2</v>
      </c>
      <c r="N76" s="1">
        <f t="shared" ref="N76:N96" si="37">N98+N120+N142</f>
        <v>3750</v>
      </c>
      <c r="O76" s="49">
        <f>IFERROR(N76/$D76,0)</f>
        <v>0.12677484787018256</v>
      </c>
    </row>
    <row r="77" spans="1:15" x14ac:dyDescent="0.25">
      <c r="A77" s="51" t="str">
        <f t="shared" ref="A77:A96" si="38">B77&amp;"-"&amp;$B$75</f>
        <v>Allianz-Industry Aggregate</v>
      </c>
      <c r="B77" s="1" t="s" vm="1">
        <v>2</v>
      </c>
      <c r="C77" s="1">
        <f t="shared" ref="C77:C96" si="39">C99+C121+C143</f>
        <v>3336</v>
      </c>
      <c r="D77" s="1">
        <f t="shared" si="32"/>
        <v>2353</v>
      </c>
      <c r="E77" s="49">
        <f t="shared" ref="E77:E92" si="40">IFERROR(D77/$C77,0)</f>
        <v>0.70533573141486805</v>
      </c>
      <c r="F77" s="1">
        <f t="shared" si="33"/>
        <v>0</v>
      </c>
      <c r="G77" s="49">
        <f t="shared" ref="G77:G92" si="41">IFERROR(F77/$C77,0)</f>
        <v>0</v>
      </c>
      <c r="H77" s="1">
        <f t="shared" si="34"/>
        <v>983</v>
      </c>
      <c r="I77" s="49">
        <f t="shared" ref="I77:I96" si="42">IFERROR(H77/$C77,0)</f>
        <v>0.29466426858513189</v>
      </c>
      <c r="J77" s="1">
        <f t="shared" si="35"/>
        <v>2107</v>
      </c>
      <c r="K77" s="49">
        <f t="shared" ref="K77:K92" si="43">IFERROR(J77/$D77,0)</f>
        <v>0.89545261368465789</v>
      </c>
      <c r="L77" s="1">
        <f t="shared" si="36"/>
        <v>0</v>
      </c>
      <c r="M77" s="49">
        <f t="shared" ref="M77:M92" si="44">IFERROR(L77/$D77,0)</f>
        <v>0</v>
      </c>
      <c r="N77" s="1">
        <f t="shared" si="37"/>
        <v>15</v>
      </c>
      <c r="O77" s="49">
        <f t="shared" ref="O77:O96" si="45">IFERROR(N77/$D77,0)</f>
        <v>6.3748406289842758E-3</v>
      </c>
    </row>
    <row r="78" spans="1:15" x14ac:dyDescent="0.25">
      <c r="A78" s="51" t="str">
        <f t="shared" si="38"/>
        <v>AMP-Industry Aggregate</v>
      </c>
      <c r="B78" s="1" t="s" vm="2">
        <v>3</v>
      </c>
      <c r="C78" s="1">
        <f t="shared" si="39"/>
        <v>154167</v>
      </c>
      <c r="D78" s="1">
        <f t="shared" si="32"/>
        <v>77465</v>
      </c>
      <c r="E78" s="49">
        <f t="shared" si="40"/>
        <v>0.50247458924413135</v>
      </c>
      <c r="F78" s="1">
        <f t="shared" si="33"/>
        <v>3159</v>
      </c>
      <c r="G78" s="49">
        <f t="shared" si="41"/>
        <v>2.0490766506450799E-2</v>
      </c>
      <c r="H78" s="1">
        <f t="shared" si="34"/>
        <v>73543</v>
      </c>
      <c r="I78" s="49">
        <f t="shared" si="42"/>
        <v>0.47703464424941783</v>
      </c>
      <c r="J78" s="1">
        <f t="shared" si="35"/>
        <v>25296</v>
      </c>
      <c r="K78" s="49">
        <f t="shared" si="43"/>
        <v>0.32654747305234622</v>
      </c>
      <c r="L78" s="1">
        <f t="shared" si="36"/>
        <v>9749</v>
      </c>
      <c r="M78" s="49">
        <f t="shared" si="44"/>
        <v>0.12585038404440715</v>
      </c>
      <c r="N78" s="1">
        <f t="shared" si="37"/>
        <v>18579</v>
      </c>
      <c r="O78" s="49">
        <f t="shared" si="45"/>
        <v>0.23983734589814756</v>
      </c>
    </row>
    <row r="79" spans="1:15" x14ac:dyDescent="0.25">
      <c r="A79" s="51" t="str">
        <f t="shared" si="38"/>
        <v>Clearview-Industry Aggregate</v>
      </c>
      <c r="B79" s="1" t="s" vm="3">
        <v>4</v>
      </c>
      <c r="C79" s="1">
        <f t="shared" si="39"/>
        <v>233</v>
      </c>
      <c r="D79" s="1">
        <f t="shared" si="32"/>
        <v>200</v>
      </c>
      <c r="E79" s="49">
        <f t="shared" si="40"/>
        <v>0.85836909871244638</v>
      </c>
      <c r="F79" s="1">
        <f t="shared" si="33"/>
        <v>0</v>
      </c>
      <c r="G79" s="49">
        <f t="shared" si="41"/>
        <v>0</v>
      </c>
      <c r="H79" s="1">
        <f t="shared" si="34"/>
        <v>33</v>
      </c>
      <c r="I79" s="49">
        <f t="shared" si="42"/>
        <v>0.14163090128755365</v>
      </c>
      <c r="J79" s="1">
        <f t="shared" si="35"/>
        <v>100</v>
      </c>
      <c r="K79" s="49">
        <f t="shared" si="43"/>
        <v>0.5</v>
      </c>
      <c r="L79" s="1">
        <f t="shared" si="36"/>
        <v>98</v>
      </c>
      <c r="M79" s="49">
        <f t="shared" si="44"/>
        <v>0.49</v>
      </c>
      <c r="N79" s="1">
        <f t="shared" si="37"/>
        <v>0</v>
      </c>
      <c r="O79" s="49">
        <f t="shared" si="45"/>
        <v>0</v>
      </c>
    </row>
    <row r="80" spans="1:15" x14ac:dyDescent="0.25">
      <c r="A80" s="51" t="str">
        <f t="shared" si="38"/>
        <v>CMLA-Industry Aggregate</v>
      </c>
      <c r="B80" s="1" t="s" vm="4">
        <v>5</v>
      </c>
      <c r="C80" s="1">
        <f t="shared" si="39"/>
        <v>97358</v>
      </c>
      <c r="D80" s="1">
        <f t="shared" si="32"/>
        <v>63317</v>
      </c>
      <c r="E80" s="49">
        <f t="shared" si="40"/>
        <v>0.65035230797674559</v>
      </c>
      <c r="F80" s="1">
        <f t="shared" si="33"/>
        <v>181</v>
      </c>
      <c r="G80" s="49">
        <f t="shared" si="41"/>
        <v>1.8591178947800901E-3</v>
      </c>
      <c r="H80" s="1">
        <f t="shared" si="34"/>
        <v>33860</v>
      </c>
      <c r="I80" s="49">
        <f t="shared" si="42"/>
        <v>0.3477885741284743</v>
      </c>
      <c r="J80" s="1">
        <f t="shared" si="35"/>
        <v>10641</v>
      </c>
      <c r="K80" s="49">
        <f t="shared" si="43"/>
        <v>0.16805913103905745</v>
      </c>
      <c r="L80" s="1">
        <f t="shared" si="36"/>
        <v>31558</v>
      </c>
      <c r="M80" s="49">
        <f t="shared" si="44"/>
        <v>0.49841274855094209</v>
      </c>
      <c r="N80" s="1">
        <f t="shared" si="37"/>
        <v>0</v>
      </c>
      <c r="O80" s="49">
        <f t="shared" si="45"/>
        <v>0</v>
      </c>
    </row>
    <row r="81" spans="1:15" x14ac:dyDescent="0.25">
      <c r="A81" s="51" t="str">
        <f t="shared" si="38"/>
        <v>Hallmark-Industry Aggregate</v>
      </c>
      <c r="B81" s="1" t="s" vm="5">
        <v>6</v>
      </c>
      <c r="C81" s="1">
        <f t="shared" si="39"/>
        <v>30</v>
      </c>
      <c r="D81" s="1">
        <f t="shared" si="32"/>
        <v>30</v>
      </c>
      <c r="E81" s="49">
        <f t="shared" si="40"/>
        <v>1</v>
      </c>
      <c r="F81" s="1">
        <f t="shared" si="33"/>
        <v>0</v>
      </c>
      <c r="G81" s="49">
        <f t="shared" si="41"/>
        <v>0</v>
      </c>
      <c r="H81" s="1">
        <f t="shared" si="34"/>
        <v>0</v>
      </c>
      <c r="I81" s="49">
        <f t="shared" si="42"/>
        <v>0</v>
      </c>
      <c r="J81" s="1">
        <f t="shared" si="35"/>
        <v>0</v>
      </c>
      <c r="K81" s="49">
        <f t="shared" si="43"/>
        <v>0</v>
      </c>
      <c r="L81" s="1">
        <f t="shared" si="36"/>
        <v>0</v>
      </c>
      <c r="M81" s="49">
        <f t="shared" si="44"/>
        <v>0</v>
      </c>
      <c r="N81" s="1">
        <f t="shared" si="37"/>
        <v>12</v>
      </c>
      <c r="O81" s="49">
        <f t="shared" si="45"/>
        <v>0.4</v>
      </c>
    </row>
    <row r="82" spans="1:15" x14ac:dyDescent="0.25">
      <c r="A82" s="51" t="str">
        <f t="shared" si="38"/>
        <v>Hannover Re-Industry Aggregate</v>
      </c>
      <c r="B82" s="1" t="s" vm="6">
        <v>7</v>
      </c>
      <c r="C82" s="1">
        <f t="shared" si="39"/>
        <v>29372</v>
      </c>
      <c r="D82" s="1">
        <f t="shared" si="32"/>
        <v>16127</v>
      </c>
      <c r="E82" s="49">
        <f t="shared" si="40"/>
        <v>0.5490603295655726</v>
      </c>
      <c r="F82" s="1">
        <f t="shared" si="33"/>
        <v>1012</v>
      </c>
      <c r="G82" s="49">
        <f t="shared" si="41"/>
        <v>3.4454582595669345E-2</v>
      </c>
      <c r="H82" s="1">
        <f t="shared" si="34"/>
        <v>12233</v>
      </c>
      <c r="I82" s="49">
        <f t="shared" si="42"/>
        <v>0.41648508783875798</v>
      </c>
      <c r="J82" s="1">
        <f t="shared" si="35"/>
        <v>8527</v>
      </c>
      <c r="K82" s="49">
        <f t="shared" si="43"/>
        <v>0.52874062131828614</v>
      </c>
      <c r="L82" s="1">
        <f t="shared" si="36"/>
        <v>965</v>
      </c>
      <c r="M82" s="49">
        <f t="shared" si="44"/>
        <v>5.9837539529980777E-2</v>
      </c>
      <c r="N82" s="1">
        <f t="shared" si="37"/>
        <v>487</v>
      </c>
      <c r="O82" s="49">
        <f t="shared" si="45"/>
        <v>3.0197804923420352E-2</v>
      </c>
    </row>
    <row r="83" spans="1:15" x14ac:dyDescent="0.25">
      <c r="A83" s="51" t="str">
        <f t="shared" si="38"/>
        <v>HCF-Industry Aggregate</v>
      </c>
      <c r="B83" s="1" t="s" vm="7">
        <v>8</v>
      </c>
      <c r="C83" s="1">
        <f t="shared" si="39"/>
        <v>3261</v>
      </c>
      <c r="D83" s="1">
        <f t="shared" si="32"/>
        <v>2711</v>
      </c>
      <c r="E83" s="49">
        <f t="shared" si="40"/>
        <v>0.83134007973014412</v>
      </c>
      <c r="F83" s="1">
        <f t="shared" si="33"/>
        <v>0</v>
      </c>
      <c r="G83" s="49">
        <f t="shared" si="41"/>
        <v>0</v>
      </c>
      <c r="H83" s="1">
        <f t="shared" si="34"/>
        <v>550</v>
      </c>
      <c r="I83" s="49">
        <f t="shared" si="42"/>
        <v>0.16865992026985588</v>
      </c>
      <c r="J83" s="1">
        <f t="shared" si="35"/>
        <v>1919</v>
      </c>
      <c r="K83" s="49">
        <f t="shared" si="43"/>
        <v>0.70785687938030251</v>
      </c>
      <c r="L83" s="1">
        <f t="shared" si="36"/>
        <v>785</v>
      </c>
      <c r="M83" s="49">
        <f t="shared" si="44"/>
        <v>0.28956104758391737</v>
      </c>
      <c r="N83" s="1">
        <f t="shared" si="37"/>
        <v>7</v>
      </c>
      <c r="O83" s="49">
        <f t="shared" si="45"/>
        <v>2.5820730357801547E-3</v>
      </c>
    </row>
    <row r="84" spans="1:15" x14ac:dyDescent="0.25">
      <c r="A84" s="51" t="str">
        <f t="shared" si="38"/>
        <v>MetLife-Industry Aggregate</v>
      </c>
      <c r="B84" s="1" t="s" vm="8">
        <v>9</v>
      </c>
      <c r="C84" s="1">
        <f t="shared" si="39"/>
        <v>244847</v>
      </c>
      <c r="D84" s="1">
        <f t="shared" si="32"/>
        <v>73648</v>
      </c>
      <c r="E84" s="49">
        <f t="shared" si="40"/>
        <v>0.30079192311933572</v>
      </c>
      <c r="F84" s="1">
        <f t="shared" si="33"/>
        <v>7390</v>
      </c>
      <c r="G84" s="49">
        <f t="shared" si="41"/>
        <v>3.0182113728164935E-2</v>
      </c>
      <c r="H84" s="1">
        <f t="shared" si="34"/>
        <v>163809</v>
      </c>
      <c r="I84" s="49">
        <f t="shared" si="42"/>
        <v>0.66902596315249929</v>
      </c>
      <c r="J84" s="1">
        <f t="shared" si="35"/>
        <v>19263</v>
      </c>
      <c r="K84" s="49">
        <f t="shared" si="43"/>
        <v>0.26155496415381274</v>
      </c>
      <c r="L84" s="1">
        <f t="shared" si="36"/>
        <v>8337</v>
      </c>
      <c r="M84" s="49">
        <f t="shared" si="44"/>
        <v>0.11320063002389746</v>
      </c>
      <c r="N84" s="1">
        <f t="shared" si="37"/>
        <v>10226</v>
      </c>
      <c r="O84" s="49">
        <f t="shared" si="45"/>
        <v>0.13884966326308928</v>
      </c>
    </row>
    <row r="85" spans="1:15" x14ac:dyDescent="0.25">
      <c r="A85" s="51" t="str">
        <f t="shared" si="38"/>
        <v>MLC-Industry Aggregate</v>
      </c>
      <c r="B85" s="1" t="s" vm="9">
        <v>10</v>
      </c>
      <c r="C85" s="1">
        <f t="shared" si="39"/>
        <v>71086</v>
      </c>
      <c r="D85" s="1">
        <f t="shared" si="32"/>
        <v>39046</v>
      </c>
      <c r="E85" s="49">
        <f t="shared" si="40"/>
        <v>0.54927833891342881</v>
      </c>
      <c r="F85" s="1">
        <f t="shared" si="33"/>
        <v>415</v>
      </c>
      <c r="G85" s="49">
        <f t="shared" si="41"/>
        <v>5.8379990434122052E-3</v>
      </c>
      <c r="H85" s="1">
        <f t="shared" si="34"/>
        <v>31625</v>
      </c>
      <c r="I85" s="49">
        <f t="shared" si="42"/>
        <v>0.44488366204315899</v>
      </c>
      <c r="J85" s="1">
        <f t="shared" si="35"/>
        <v>19179</v>
      </c>
      <c r="K85" s="49">
        <f t="shared" si="43"/>
        <v>0.49118987860472263</v>
      </c>
      <c r="L85" s="1">
        <f t="shared" si="36"/>
        <v>6723</v>
      </c>
      <c r="M85" s="49">
        <f t="shared" si="44"/>
        <v>0.17218152947805154</v>
      </c>
      <c r="N85" s="1">
        <f t="shared" si="37"/>
        <v>5314</v>
      </c>
      <c r="O85" s="49">
        <f t="shared" si="45"/>
        <v>0.13609588690262767</v>
      </c>
    </row>
    <row r="86" spans="1:15" x14ac:dyDescent="0.25">
      <c r="A86" s="51" t="str">
        <f t="shared" si="38"/>
        <v>NobleOak-Industry Aggregate</v>
      </c>
      <c r="B86" s="1" t="s" vm="10">
        <v>11</v>
      </c>
      <c r="C86" s="1">
        <f t="shared" si="39"/>
        <v>0</v>
      </c>
      <c r="D86" s="1">
        <f t="shared" si="32"/>
        <v>0</v>
      </c>
      <c r="E86" s="49">
        <f t="shared" si="40"/>
        <v>0</v>
      </c>
      <c r="F86" s="1">
        <f t="shared" si="33"/>
        <v>0</v>
      </c>
      <c r="G86" s="49">
        <f t="shared" si="41"/>
        <v>0</v>
      </c>
      <c r="H86" s="1">
        <f t="shared" si="34"/>
        <v>0</v>
      </c>
      <c r="I86" s="49">
        <f t="shared" si="42"/>
        <v>0</v>
      </c>
      <c r="J86" s="1">
        <f t="shared" si="35"/>
        <v>0</v>
      </c>
      <c r="K86" s="49">
        <f t="shared" si="43"/>
        <v>0</v>
      </c>
      <c r="L86" s="1">
        <f t="shared" si="36"/>
        <v>0</v>
      </c>
      <c r="M86" s="49">
        <f t="shared" si="44"/>
        <v>0</v>
      </c>
      <c r="N86" s="1">
        <f t="shared" si="37"/>
        <v>0</v>
      </c>
      <c r="O86" s="49">
        <f t="shared" si="45"/>
        <v>0</v>
      </c>
    </row>
    <row r="87" spans="1:15" x14ac:dyDescent="0.25">
      <c r="A87" s="51" t="str">
        <f t="shared" si="38"/>
        <v>OnePath-Industry Aggregate</v>
      </c>
      <c r="B87" s="1" t="s" vm="11">
        <v>12</v>
      </c>
      <c r="C87" s="1">
        <f t="shared" si="39"/>
        <v>141393</v>
      </c>
      <c r="D87" s="1">
        <f t="shared" si="32"/>
        <v>80829</v>
      </c>
      <c r="E87" s="49">
        <f t="shared" si="40"/>
        <v>0.57166196346353781</v>
      </c>
      <c r="F87" s="1">
        <f t="shared" si="33"/>
        <v>266</v>
      </c>
      <c r="G87" s="49">
        <f t="shared" si="41"/>
        <v>1.8812812515471063E-3</v>
      </c>
      <c r="H87" s="1">
        <f t="shared" si="34"/>
        <v>60298</v>
      </c>
      <c r="I87" s="49">
        <f t="shared" si="42"/>
        <v>0.42645675528491511</v>
      </c>
      <c r="J87" s="1">
        <f t="shared" si="35"/>
        <v>26774</v>
      </c>
      <c r="K87" s="49">
        <f t="shared" si="43"/>
        <v>0.33124249959791657</v>
      </c>
      <c r="L87" s="1">
        <f t="shared" si="36"/>
        <v>1698</v>
      </c>
      <c r="M87" s="49">
        <f t="shared" si="44"/>
        <v>2.1007311732175332E-2</v>
      </c>
      <c r="N87" s="1">
        <f t="shared" si="37"/>
        <v>2853</v>
      </c>
      <c r="O87" s="49">
        <f t="shared" si="45"/>
        <v>3.5296737557064917E-2</v>
      </c>
    </row>
    <row r="88" spans="1:15" x14ac:dyDescent="0.25">
      <c r="A88" s="51" t="str">
        <f t="shared" si="38"/>
        <v>QBE-Industry Aggregate</v>
      </c>
      <c r="B88" s="1" t="s" vm="12">
        <v>13</v>
      </c>
      <c r="C88" s="1">
        <f t="shared" si="39"/>
        <v>50000</v>
      </c>
      <c r="D88" s="1">
        <f t="shared" si="32"/>
        <v>0</v>
      </c>
      <c r="E88" s="49">
        <f t="shared" si="40"/>
        <v>0</v>
      </c>
      <c r="F88" s="1">
        <f t="shared" si="33"/>
        <v>0</v>
      </c>
      <c r="G88" s="49">
        <f t="shared" si="41"/>
        <v>0</v>
      </c>
      <c r="H88" s="1">
        <f t="shared" si="34"/>
        <v>50000</v>
      </c>
      <c r="I88" s="49">
        <f t="shared" si="42"/>
        <v>1</v>
      </c>
      <c r="J88" s="1">
        <f t="shared" si="35"/>
        <v>0</v>
      </c>
      <c r="K88" s="49">
        <f t="shared" si="43"/>
        <v>0</v>
      </c>
      <c r="L88" s="1">
        <f t="shared" si="36"/>
        <v>0</v>
      </c>
      <c r="M88" s="49">
        <f t="shared" si="44"/>
        <v>0</v>
      </c>
      <c r="N88" s="1">
        <f t="shared" si="37"/>
        <v>0</v>
      </c>
      <c r="O88" s="49">
        <f t="shared" si="45"/>
        <v>0</v>
      </c>
    </row>
    <row r="89" spans="1:15" x14ac:dyDescent="0.25">
      <c r="A89" s="51" t="str">
        <f t="shared" si="38"/>
        <v>Qinsure-Industry Aggregate</v>
      </c>
      <c r="B89" s="1" t="s" vm="13">
        <v>14</v>
      </c>
      <c r="C89" s="1">
        <f t="shared" si="39"/>
        <v>129</v>
      </c>
      <c r="D89" s="1">
        <f t="shared" si="32"/>
        <v>125</v>
      </c>
      <c r="E89" s="49">
        <f t="shared" si="40"/>
        <v>0.96899224806201545</v>
      </c>
      <c r="F89" s="1">
        <f t="shared" si="33"/>
        <v>0</v>
      </c>
      <c r="G89" s="49">
        <f t="shared" si="41"/>
        <v>0</v>
      </c>
      <c r="H89" s="1">
        <f t="shared" si="34"/>
        <v>4</v>
      </c>
      <c r="I89" s="49">
        <f t="shared" si="42"/>
        <v>3.1007751937984496E-2</v>
      </c>
      <c r="J89" s="1">
        <f t="shared" si="35"/>
        <v>2</v>
      </c>
      <c r="K89" s="49">
        <f t="shared" si="43"/>
        <v>1.6E-2</v>
      </c>
      <c r="L89" s="1">
        <f t="shared" si="36"/>
        <v>123</v>
      </c>
      <c r="M89" s="49">
        <f t="shared" si="44"/>
        <v>0.98399999999999999</v>
      </c>
      <c r="N89" s="1">
        <f t="shared" si="37"/>
        <v>0</v>
      </c>
      <c r="O89" s="49">
        <f t="shared" si="45"/>
        <v>0</v>
      </c>
    </row>
    <row r="90" spans="1:15" x14ac:dyDescent="0.25">
      <c r="A90" s="51" t="str">
        <f t="shared" si="38"/>
        <v>St Andrews-Industry Aggregate</v>
      </c>
      <c r="B90" s="1" t="s" vm="14">
        <v>15</v>
      </c>
      <c r="C90" s="1">
        <f t="shared" si="39"/>
        <v>2387</v>
      </c>
      <c r="D90" s="1">
        <f t="shared" si="32"/>
        <v>2366</v>
      </c>
      <c r="E90" s="49">
        <f t="shared" si="40"/>
        <v>0.99120234604105573</v>
      </c>
      <c r="F90" s="1">
        <f t="shared" si="33"/>
        <v>0</v>
      </c>
      <c r="G90" s="49">
        <f t="shared" si="41"/>
        <v>0</v>
      </c>
      <c r="H90" s="1">
        <f t="shared" si="34"/>
        <v>21</v>
      </c>
      <c r="I90" s="49">
        <f t="shared" si="42"/>
        <v>8.7976539589442824E-3</v>
      </c>
      <c r="J90" s="1">
        <f t="shared" si="35"/>
        <v>627</v>
      </c>
      <c r="K90" s="49">
        <f t="shared" si="43"/>
        <v>0.26500422654268807</v>
      </c>
      <c r="L90" s="1">
        <f t="shared" si="36"/>
        <v>369</v>
      </c>
      <c r="M90" s="49">
        <f t="shared" si="44"/>
        <v>0.15595942519019443</v>
      </c>
      <c r="N90" s="1">
        <f t="shared" si="37"/>
        <v>282</v>
      </c>
      <c r="O90" s="49">
        <f t="shared" si="45"/>
        <v>0.11918850380388842</v>
      </c>
    </row>
    <row r="91" spans="1:15" x14ac:dyDescent="0.25">
      <c r="A91" s="51" t="str">
        <f t="shared" si="38"/>
        <v>St George-Industry Aggregate</v>
      </c>
      <c r="B91" s="1" t="s" vm="15">
        <v>16</v>
      </c>
      <c r="C91" s="1">
        <f t="shared" si="39"/>
        <v>182</v>
      </c>
      <c r="D91" s="1">
        <f t="shared" si="32"/>
        <v>3</v>
      </c>
      <c r="E91" s="49">
        <f t="shared" si="40"/>
        <v>1.6483516483516484E-2</v>
      </c>
      <c r="F91" s="1">
        <f t="shared" si="33"/>
        <v>0</v>
      </c>
      <c r="G91" s="49">
        <f t="shared" si="41"/>
        <v>0</v>
      </c>
      <c r="H91" s="1">
        <f t="shared" si="34"/>
        <v>179</v>
      </c>
      <c r="I91" s="49">
        <f t="shared" si="42"/>
        <v>0.98351648351648346</v>
      </c>
      <c r="J91" s="1">
        <f t="shared" si="35"/>
        <v>0</v>
      </c>
      <c r="K91" s="49">
        <f t="shared" si="43"/>
        <v>0</v>
      </c>
      <c r="L91" s="1">
        <f t="shared" si="36"/>
        <v>3</v>
      </c>
      <c r="M91" s="49">
        <f t="shared" si="44"/>
        <v>1</v>
      </c>
      <c r="N91" s="1">
        <f t="shared" si="37"/>
        <v>0</v>
      </c>
      <c r="O91" s="49">
        <f t="shared" si="45"/>
        <v>0</v>
      </c>
    </row>
    <row r="92" spans="1:15" x14ac:dyDescent="0.25">
      <c r="A92" s="51" t="str">
        <f t="shared" si="38"/>
        <v>Suncorp-Industry Aggregate</v>
      </c>
      <c r="B92" s="1" t="s" vm="16">
        <v>17</v>
      </c>
      <c r="C92" s="1">
        <f t="shared" si="39"/>
        <v>71390</v>
      </c>
      <c r="D92" s="1">
        <f t="shared" si="32"/>
        <v>33594</v>
      </c>
      <c r="E92" s="49">
        <f t="shared" si="40"/>
        <v>0.47057010785824344</v>
      </c>
      <c r="F92" s="1">
        <f t="shared" si="33"/>
        <v>698</v>
      </c>
      <c r="G92" s="49">
        <f t="shared" si="41"/>
        <v>9.7772797310547704E-3</v>
      </c>
      <c r="H92" s="1">
        <f t="shared" si="34"/>
        <v>37098</v>
      </c>
      <c r="I92" s="49">
        <f t="shared" si="42"/>
        <v>0.51965261241070182</v>
      </c>
      <c r="J92" s="1">
        <f t="shared" si="35"/>
        <v>17508</v>
      </c>
      <c r="K92" s="49">
        <f t="shared" si="43"/>
        <v>0.52116449365958206</v>
      </c>
      <c r="L92" s="1">
        <f t="shared" si="36"/>
        <v>8060</v>
      </c>
      <c r="M92" s="49">
        <f t="shared" si="44"/>
        <v>0.23992379591593738</v>
      </c>
      <c r="N92" s="1">
        <f t="shared" si="37"/>
        <v>0</v>
      </c>
      <c r="O92" s="49">
        <f t="shared" si="45"/>
        <v>0</v>
      </c>
    </row>
    <row r="93" spans="1:15" x14ac:dyDescent="0.25">
      <c r="A93" s="51" t="str">
        <f t="shared" si="38"/>
        <v>Swiss Re-Industry Aggregate</v>
      </c>
      <c r="B93" s="1" t="s" vm="17">
        <v>18</v>
      </c>
      <c r="C93" s="1">
        <f t="shared" si="39"/>
        <v>1329</v>
      </c>
      <c r="D93" s="1">
        <f t="shared" si="32"/>
        <v>1328</v>
      </c>
      <c r="E93" s="49">
        <f t="shared" ref="E93:E96" si="46">IFERROR(D93/$C93,0)</f>
        <v>0.99924755455229497</v>
      </c>
      <c r="F93" s="1">
        <f t="shared" si="33"/>
        <v>0</v>
      </c>
      <c r="G93" s="49">
        <f t="shared" ref="G93:G96" si="47">IFERROR(F93/$C93,0)</f>
        <v>0</v>
      </c>
      <c r="H93" s="1">
        <f t="shared" si="34"/>
        <v>1</v>
      </c>
      <c r="I93" s="49">
        <f t="shared" si="42"/>
        <v>7.5244544770504136E-4</v>
      </c>
      <c r="J93" s="1">
        <f t="shared" si="35"/>
        <v>219</v>
      </c>
      <c r="K93" s="49">
        <f t="shared" ref="K93:K96" si="48">IFERROR(J93/$D93,0)</f>
        <v>0.16490963855421686</v>
      </c>
      <c r="L93" s="1">
        <f t="shared" si="36"/>
        <v>400</v>
      </c>
      <c r="M93" s="49">
        <f t="shared" ref="M93:M96" si="49">IFERROR(L93/$D93,0)</f>
        <v>0.30120481927710846</v>
      </c>
      <c r="N93" s="1">
        <f t="shared" si="37"/>
        <v>710</v>
      </c>
      <c r="O93" s="49">
        <f t="shared" si="45"/>
        <v>0.53463855421686746</v>
      </c>
    </row>
    <row r="94" spans="1:15" x14ac:dyDescent="0.25">
      <c r="A94" s="51" t="str">
        <f t="shared" si="38"/>
        <v>TAL Life-Industry Aggregate</v>
      </c>
      <c r="B94" s="1" t="s" vm="18">
        <v>19</v>
      </c>
      <c r="C94" s="1">
        <f t="shared" si="39"/>
        <v>75728</v>
      </c>
      <c r="D94" s="1">
        <f t="shared" si="32"/>
        <v>33143</v>
      </c>
      <c r="E94" s="49">
        <f t="shared" si="46"/>
        <v>0.43765846186351154</v>
      </c>
      <c r="F94" s="1">
        <f t="shared" si="33"/>
        <v>2879</v>
      </c>
      <c r="G94" s="49">
        <f t="shared" si="47"/>
        <v>3.8017642087470951E-2</v>
      </c>
      <c r="H94" s="1">
        <f t="shared" si="34"/>
        <v>39706</v>
      </c>
      <c r="I94" s="49">
        <f t="shared" si="42"/>
        <v>0.52432389604901752</v>
      </c>
      <c r="J94" s="1">
        <f t="shared" si="35"/>
        <v>10148</v>
      </c>
      <c r="K94" s="49">
        <f t="shared" si="48"/>
        <v>0.30618833539510604</v>
      </c>
      <c r="L94" s="1">
        <f t="shared" si="36"/>
        <v>2422</v>
      </c>
      <c r="M94" s="49">
        <f t="shared" si="49"/>
        <v>7.3077271218658535E-2</v>
      </c>
      <c r="N94" s="1">
        <f t="shared" si="37"/>
        <v>3238</v>
      </c>
      <c r="O94" s="49">
        <f t="shared" si="45"/>
        <v>9.7697854750626076E-2</v>
      </c>
    </row>
    <row r="95" spans="1:15" x14ac:dyDescent="0.25">
      <c r="A95" s="51" t="str">
        <f t="shared" si="38"/>
        <v>Westpac-Industry Aggregate</v>
      </c>
      <c r="B95" s="1" t="s" vm="19">
        <v>20</v>
      </c>
      <c r="C95" s="1">
        <f t="shared" si="39"/>
        <v>62730</v>
      </c>
      <c r="D95" s="1">
        <f t="shared" si="32"/>
        <v>39586</v>
      </c>
      <c r="E95" s="49">
        <f t="shared" si="46"/>
        <v>0.63105372230192891</v>
      </c>
      <c r="F95" s="1">
        <f t="shared" si="33"/>
        <v>2736</v>
      </c>
      <c r="G95" s="49">
        <f t="shared" si="47"/>
        <v>4.3615494978479198E-2</v>
      </c>
      <c r="H95" s="1">
        <f t="shared" si="34"/>
        <v>20408</v>
      </c>
      <c r="I95" s="49">
        <f t="shared" si="42"/>
        <v>0.32533078271959193</v>
      </c>
      <c r="J95" s="1">
        <f t="shared" si="35"/>
        <v>13708</v>
      </c>
      <c r="K95" s="49">
        <f t="shared" si="48"/>
        <v>0.34628403981205474</v>
      </c>
      <c r="L95" s="1">
        <f t="shared" si="36"/>
        <v>1960</v>
      </c>
      <c r="M95" s="49">
        <f t="shared" si="49"/>
        <v>4.9512453897842673E-2</v>
      </c>
      <c r="N95" s="1">
        <f t="shared" si="37"/>
        <v>13628</v>
      </c>
      <c r="O95" s="49">
        <f t="shared" si="45"/>
        <v>0.34426312332642856</v>
      </c>
    </row>
    <row r="96" spans="1:15" x14ac:dyDescent="0.25">
      <c r="A96" s="51" t="str">
        <f t="shared" si="38"/>
        <v>Zurich-Industry Aggregate</v>
      </c>
      <c r="B96" s="1" t="s" vm="20">
        <v>21</v>
      </c>
      <c r="C96" s="1">
        <f t="shared" si="39"/>
        <v>30565</v>
      </c>
      <c r="D96" s="1">
        <f t="shared" si="32"/>
        <v>18976</v>
      </c>
      <c r="E96" s="49">
        <f t="shared" si="46"/>
        <v>0.62084083101586784</v>
      </c>
      <c r="F96" s="1">
        <f t="shared" si="33"/>
        <v>8</v>
      </c>
      <c r="G96" s="49">
        <f t="shared" si="47"/>
        <v>2.6173728120399147E-4</v>
      </c>
      <c r="H96" s="1">
        <f t="shared" si="34"/>
        <v>11581</v>
      </c>
      <c r="I96" s="49">
        <f t="shared" si="42"/>
        <v>0.37889743170292817</v>
      </c>
      <c r="J96" s="1">
        <f t="shared" si="35"/>
        <v>2439</v>
      </c>
      <c r="K96" s="49">
        <f t="shared" si="48"/>
        <v>0.12853077571669477</v>
      </c>
      <c r="L96" s="1">
        <f t="shared" si="36"/>
        <v>4242</v>
      </c>
      <c r="M96" s="49">
        <f t="shared" si="49"/>
        <v>0.22354553119730186</v>
      </c>
      <c r="N96" s="1">
        <f t="shared" si="37"/>
        <v>5542</v>
      </c>
      <c r="O96" s="49">
        <f t="shared" si="45"/>
        <v>0.2920531197301855</v>
      </c>
    </row>
    <row r="97" spans="1:15" x14ac:dyDescent="0.25">
      <c r="B97" s="3" t="s" vm="21">
        <v>22</v>
      </c>
      <c r="C97" s="3"/>
    </row>
    <row r="98" spans="1:15" x14ac:dyDescent="0.25">
      <c r="A98" s="51" t="str">
        <f>B98&amp;"-"&amp;$B$97</f>
        <v>AIA-Individual Advised</v>
      </c>
      <c r="B98" s="1" t="s">
        <v>1</v>
      </c>
      <c r="C98" s="1">
        <f>D98+F98+H98</f>
        <v>16673</v>
      </c>
      <c r="D98" s="1">
        <v>4237</v>
      </c>
      <c r="E98" s="49">
        <f>IFERROR(D98/$C98,0)</f>
        <v>0.25412343309542373</v>
      </c>
      <c r="F98" s="1">
        <v>2743</v>
      </c>
      <c r="G98" s="49">
        <f>IFERROR(F98/$C98,0)</f>
        <v>0.1645174833563246</v>
      </c>
      <c r="H98" s="1">
        <v>9693</v>
      </c>
      <c r="I98" s="49">
        <f>IFERROR(H98/$C98,0)</f>
        <v>0.58135908354825161</v>
      </c>
      <c r="J98" s="1">
        <v>1137</v>
      </c>
      <c r="K98" s="49">
        <f>IFERROR(J98/$D98,0)</f>
        <v>0.26835024781685157</v>
      </c>
      <c r="L98" s="1">
        <v>277</v>
      </c>
      <c r="M98" s="49">
        <f>IFERROR(L98/$D98,0)</f>
        <v>6.5376445598300678E-2</v>
      </c>
      <c r="N98" s="1">
        <v>655</v>
      </c>
      <c r="O98" s="49">
        <f>IFERROR(N98/$D98,0)</f>
        <v>0.15459051215482653</v>
      </c>
    </row>
    <row r="99" spans="1:15" x14ac:dyDescent="0.25">
      <c r="A99" s="51" t="str">
        <f t="shared" ref="A99:A118" si="50">B99&amp;"-"&amp;$B$97</f>
        <v>Allianz-Individual Advised</v>
      </c>
      <c r="B99" s="1" t="s" vm="1">
        <v>2</v>
      </c>
      <c r="C99" s="1">
        <f t="shared" ref="C99:C118" si="51">D99+F99+H99</f>
        <v>0</v>
      </c>
      <c r="D99" s="1">
        <v>0</v>
      </c>
      <c r="E99" s="49">
        <f t="shared" ref="E99:E114" si="52">IFERROR(D99/$C99,0)</f>
        <v>0</v>
      </c>
      <c r="F99" s="1">
        <v>0</v>
      </c>
      <c r="G99" s="49">
        <f t="shared" ref="G99:G114" si="53">IFERROR(F99/$C99,0)</f>
        <v>0</v>
      </c>
      <c r="H99" s="1">
        <v>0</v>
      </c>
      <c r="I99" s="49">
        <f t="shared" ref="I99:I118" si="54">IFERROR(H99/$C99,0)</f>
        <v>0</v>
      </c>
      <c r="J99" s="1">
        <v>0</v>
      </c>
      <c r="K99" s="49">
        <f t="shared" ref="K99:K114" si="55">IFERROR(J99/$D99,0)</f>
        <v>0</v>
      </c>
      <c r="L99" s="1">
        <v>0</v>
      </c>
      <c r="M99" s="49">
        <f t="shared" ref="M99:M114" si="56">IFERROR(L99/$D99,0)</f>
        <v>0</v>
      </c>
      <c r="N99" s="1">
        <v>0</v>
      </c>
      <c r="O99" s="49">
        <f t="shared" ref="O99:O118" si="57">IFERROR(N99/$D99,0)</f>
        <v>0</v>
      </c>
    </row>
    <row r="100" spans="1:15" x14ac:dyDescent="0.25">
      <c r="A100" s="51" t="str">
        <f t="shared" si="50"/>
        <v>AMP-Individual Advised</v>
      </c>
      <c r="B100" s="1" t="s" vm="2">
        <v>3</v>
      </c>
      <c r="C100" s="1">
        <f t="shared" si="51"/>
        <v>72821</v>
      </c>
      <c r="D100" s="1">
        <v>31221</v>
      </c>
      <c r="E100" s="49">
        <f t="shared" si="52"/>
        <v>0.42873621620137048</v>
      </c>
      <c r="F100" s="1">
        <v>1482</v>
      </c>
      <c r="G100" s="49">
        <f t="shared" si="53"/>
        <v>2.0351272297826177E-2</v>
      </c>
      <c r="H100" s="1">
        <v>40118</v>
      </c>
      <c r="I100" s="49">
        <f t="shared" si="54"/>
        <v>0.55091251150080334</v>
      </c>
      <c r="J100" s="1">
        <v>10680</v>
      </c>
      <c r="K100" s="49">
        <f t="shared" si="55"/>
        <v>0.34207744787162486</v>
      </c>
      <c r="L100" s="1">
        <v>1873</v>
      </c>
      <c r="M100" s="49">
        <f t="shared" si="56"/>
        <v>5.9991672271868295E-2</v>
      </c>
      <c r="N100" s="1">
        <v>12192</v>
      </c>
      <c r="O100" s="49">
        <f t="shared" si="57"/>
        <v>0.39050638992985492</v>
      </c>
    </row>
    <row r="101" spans="1:15" x14ac:dyDescent="0.25">
      <c r="A101" s="51" t="str">
        <f t="shared" si="50"/>
        <v>Clearview-Individual Advised</v>
      </c>
      <c r="B101" s="1" t="s" vm="3">
        <v>4</v>
      </c>
      <c r="C101" s="1">
        <f t="shared" si="51"/>
        <v>33</v>
      </c>
      <c r="D101" s="1">
        <v>0</v>
      </c>
      <c r="E101" s="49">
        <f t="shared" si="52"/>
        <v>0</v>
      </c>
      <c r="F101" s="1">
        <v>0</v>
      </c>
      <c r="G101" s="49">
        <f t="shared" si="53"/>
        <v>0</v>
      </c>
      <c r="H101" s="1">
        <v>33</v>
      </c>
      <c r="I101" s="49">
        <f t="shared" si="54"/>
        <v>1</v>
      </c>
      <c r="J101" s="1">
        <v>0</v>
      </c>
      <c r="K101" s="49">
        <f t="shared" si="55"/>
        <v>0</v>
      </c>
      <c r="L101" s="1">
        <v>0</v>
      </c>
      <c r="M101" s="49">
        <f t="shared" si="56"/>
        <v>0</v>
      </c>
      <c r="N101" s="1">
        <v>0</v>
      </c>
      <c r="O101" s="49">
        <f t="shared" si="57"/>
        <v>0</v>
      </c>
    </row>
    <row r="102" spans="1:15" x14ac:dyDescent="0.25">
      <c r="A102" s="51" t="str">
        <f t="shared" si="50"/>
        <v>CMLA-Individual Advised</v>
      </c>
      <c r="B102" s="1" t="s" vm="4">
        <v>5</v>
      </c>
      <c r="C102" s="1">
        <f t="shared" si="51"/>
        <v>32195</v>
      </c>
      <c r="D102" s="1">
        <v>21295</v>
      </c>
      <c r="E102" s="49">
        <f t="shared" si="52"/>
        <v>0.66143811150799814</v>
      </c>
      <c r="F102" s="1">
        <v>0</v>
      </c>
      <c r="G102" s="49">
        <f t="shared" si="53"/>
        <v>0</v>
      </c>
      <c r="H102" s="1">
        <v>10900</v>
      </c>
      <c r="I102" s="49">
        <f t="shared" si="54"/>
        <v>0.33856188849200186</v>
      </c>
      <c r="J102" s="1">
        <v>3395</v>
      </c>
      <c r="K102" s="49">
        <f t="shared" si="55"/>
        <v>0.15942709556233858</v>
      </c>
      <c r="L102" s="1">
        <v>9484</v>
      </c>
      <c r="M102" s="49">
        <f t="shared" si="56"/>
        <v>0.44536276121155199</v>
      </c>
      <c r="N102" s="1">
        <v>0</v>
      </c>
      <c r="O102" s="49">
        <f t="shared" si="57"/>
        <v>0</v>
      </c>
    </row>
    <row r="103" spans="1:15" x14ac:dyDescent="0.25">
      <c r="A103" s="51" t="str">
        <f t="shared" si="50"/>
        <v>Hallmark-Individual Advised</v>
      </c>
      <c r="B103" s="1" t="s" vm="5">
        <v>6</v>
      </c>
      <c r="C103" s="1">
        <f t="shared" si="51"/>
        <v>0</v>
      </c>
      <c r="D103" s="1">
        <v>0</v>
      </c>
      <c r="E103" s="49">
        <f t="shared" si="52"/>
        <v>0</v>
      </c>
      <c r="F103" s="1">
        <v>0</v>
      </c>
      <c r="G103" s="49">
        <f t="shared" si="53"/>
        <v>0</v>
      </c>
      <c r="H103" s="1">
        <v>0</v>
      </c>
      <c r="I103" s="49">
        <f t="shared" si="54"/>
        <v>0</v>
      </c>
      <c r="J103" s="1">
        <v>0</v>
      </c>
      <c r="K103" s="49">
        <f t="shared" si="55"/>
        <v>0</v>
      </c>
      <c r="L103" s="1">
        <v>0</v>
      </c>
      <c r="M103" s="49">
        <f t="shared" si="56"/>
        <v>0</v>
      </c>
      <c r="N103" s="1">
        <v>0</v>
      </c>
      <c r="O103" s="49">
        <f t="shared" si="57"/>
        <v>0</v>
      </c>
    </row>
    <row r="104" spans="1:15" x14ac:dyDescent="0.25">
      <c r="A104" s="51" t="str">
        <f t="shared" si="50"/>
        <v>Hannover Re-Individual Advised</v>
      </c>
      <c r="B104" s="1" t="s" vm="6">
        <v>7</v>
      </c>
      <c r="C104" s="1">
        <f t="shared" si="51"/>
        <v>0</v>
      </c>
      <c r="D104" s="1">
        <v>0</v>
      </c>
      <c r="E104" s="49">
        <f t="shared" si="52"/>
        <v>0</v>
      </c>
      <c r="F104" s="1">
        <v>0</v>
      </c>
      <c r="G104" s="49">
        <f t="shared" si="53"/>
        <v>0</v>
      </c>
      <c r="H104" s="1">
        <v>0</v>
      </c>
      <c r="I104" s="49">
        <f t="shared" si="54"/>
        <v>0</v>
      </c>
      <c r="J104" s="1">
        <v>0</v>
      </c>
      <c r="K104" s="49">
        <f t="shared" si="55"/>
        <v>0</v>
      </c>
      <c r="L104" s="1">
        <v>0</v>
      </c>
      <c r="M104" s="49">
        <f t="shared" si="56"/>
        <v>0</v>
      </c>
      <c r="N104" s="1">
        <v>0</v>
      </c>
      <c r="O104" s="49">
        <f t="shared" si="57"/>
        <v>0</v>
      </c>
    </row>
    <row r="105" spans="1:15" x14ac:dyDescent="0.25">
      <c r="A105" s="51" t="str">
        <f t="shared" si="50"/>
        <v>HCF-Individual Advised</v>
      </c>
      <c r="B105" s="1" t="s" vm="7">
        <v>8</v>
      </c>
      <c r="C105" s="1">
        <f t="shared" si="51"/>
        <v>0</v>
      </c>
      <c r="D105" s="1">
        <v>0</v>
      </c>
      <c r="E105" s="49">
        <f t="shared" si="52"/>
        <v>0</v>
      </c>
      <c r="F105" s="1">
        <v>0</v>
      </c>
      <c r="G105" s="49">
        <f t="shared" si="53"/>
        <v>0</v>
      </c>
      <c r="H105" s="1">
        <v>0</v>
      </c>
      <c r="I105" s="49">
        <f t="shared" si="54"/>
        <v>0</v>
      </c>
      <c r="J105" s="1">
        <v>0</v>
      </c>
      <c r="K105" s="49">
        <f t="shared" si="55"/>
        <v>0</v>
      </c>
      <c r="L105" s="1">
        <v>0</v>
      </c>
      <c r="M105" s="49">
        <f t="shared" si="56"/>
        <v>0</v>
      </c>
      <c r="N105" s="1">
        <v>0</v>
      </c>
      <c r="O105" s="49">
        <f t="shared" si="57"/>
        <v>0</v>
      </c>
    </row>
    <row r="106" spans="1:15" x14ac:dyDescent="0.25">
      <c r="A106" s="51" t="str">
        <f t="shared" si="50"/>
        <v>MetLife-Individual Advised</v>
      </c>
      <c r="B106" s="1" t="s" vm="8">
        <v>9</v>
      </c>
      <c r="C106" s="1">
        <f t="shared" si="51"/>
        <v>506</v>
      </c>
      <c r="D106" s="1">
        <v>506</v>
      </c>
      <c r="E106" s="49">
        <f t="shared" si="52"/>
        <v>1</v>
      </c>
      <c r="F106" s="1">
        <v>0</v>
      </c>
      <c r="G106" s="49">
        <f t="shared" si="53"/>
        <v>0</v>
      </c>
      <c r="H106" s="1">
        <v>0</v>
      </c>
      <c r="I106" s="49">
        <f t="shared" si="54"/>
        <v>0</v>
      </c>
      <c r="J106" s="1">
        <v>506</v>
      </c>
      <c r="K106" s="49">
        <f t="shared" si="55"/>
        <v>1</v>
      </c>
      <c r="L106" s="1">
        <v>0</v>
      </c>
      <c r="M106" s="49">
        <f t="shared" si="56"/>
        <v>0</v>
      </c>
      <c r="N106" s="1">
        <v>0</v>
      </c>
      <c r="O106" s="49">
        <f t="shared" si="57"/>
        <v>0</v>
      </c>
    </row>
    <row r="107" spans="1:15" x14ac:dyDescent="0.25">
      <c r="A107" s="51" t="str">
        <f t="shared" si="50"/>
        <v>MLC-Individual Advised</v>
      </c>
      <c r="B107" s="1" t="s" vm="9">
        <v>10</v>
      </c>
      <c r="C107" s="1">
        <f t="shared" si="51"/>
        <v>42895</v>
      </c>
      <c r="D107" s="1">
        <v>20239</v>
      </c>
      <c r="E107" s="49">
        <f t="shared" si="52"/>
        <v>0.47182655321132999</v>
      </c>
      <c r="F107" s="1">
        <v>0</v>
      </c>
      <c r="G107" s="49">
        <f t="shared" si="53"/>
        <v>0</v>
      </c>
      <c r="H107" s="1">
        <v>22656</v>
      </c>
      <c r="I107" s="49">
        <f t="shared" si="54"/>
        <v>0.52817344678866995</v>
      </c>
      <c r="J107" s="1">
        <v>8990</v>
      </c>
      <c r="K107" s="49">
        <f t="shared" si="55"/>
        <v>0.44419190671475861</v>
      </c>
      <c r="L107" s="1">
        <v>4700</v>
      </c>
      <c r="M107" s="49">
        <f t="shared" si="56"/>
        <v>0.23222491229803843</v>
      </c>
      <c r="N107" s="1">
        <v>3120</v>
      </c>
      <c r="O107" s="49">
        <f t="shared" si="57"/>
        <v>0.15415781412125104</v>
      </c>
    </row>
    <row r="108" spans="1:15" x14ac:dyDescent="0.25">
      <c r="A108" s="51" t="str">
        <f t="shared" si="50"/>
        <v>NobleOak-Individual Advised</v>
      </c>
      <c r="B108" s="1" t="s" vm="10">
        <v>11</v>
      </c>
      <c r="C108" s="1">
        <f t="shared" si="51"/>
        <v>0</v>
      </c>
      <c r="D108" s="1">
        <v>0</v>
      </c>
      <c r="E108" s="49">
        <f t="shared" si="52"/>
        <v>0</v>
      </c>
      <c r="F108" s="1">
        <v>0</v>
      </c>
      <c r="G108" s="49">
        <f t="shared" si="53"/>
        <v>0</v>
      </c>
      <c r="H108" s="1">
        <v>0</v>
      </c>
      <c r="I108" s="49">
        <f t="shared" si="54"/>
        <v>0</v>
      </c>
      <c r="J108" s="1">
        <v>0</v>
      </c>
      <c r="K108" s="49">
        <f t="shared" si="55"/>
        <v>0</v>
      </c>
      <c r="L108" s="1">
        <v>0</v>
      </c>
      <c r="M108" s="49">
        <f t="shared" si="56"/>
        <v>0</v>
      </c>
      <c r="N108" s="1">
        <v>0</v>
      </c>
      <c r="O108" s="49">
        <f t="shared" si="57"/>
        <v>0</v>
      </c>
    </row>
    <row r="109" spans="1:15" x14ac:dyDescent="0.25">
      <c r="A109" s="51" t="str">
        <f t="shared" si="50"/>
        <v>OnePath-Individual Advised</v>
      </c>
      <c r="B109" s="1" t="s" vm="11">
        <v>12</v>
      </c>
      <c r="C109" s="1">
        <f t="shared" si="51"/>
        <v>74048</v>
      </c>
      <c r="D109" s="1">
        <v>42158</v>
      </c>
      <c r="E109" s="49">
        <f t="shared" si="52"/>
        <v>0.56933340535868626</v>
      </c>
      <c r="F109" s="1">
        <v>12</v>
      </c>
      <c r="G109" s="49">
        <f t="shared" si="53"/>
        <v>1.6205704407951598E-4</v>
      </c>
      <c r="H109" s="1">
        <v>31878</v>
      </c>
      <c r="I109" s="49">
        <f t="shared" si="54"/>
        <v>0.43050453759723423</v>
      </c>
      <c r="J109" s="1">
        <v>14406</v>
      </c>
      <c r="K109" s="49">
        <f t="shared" si="55"/>
        <v>0.34171450258551167</v>
      </c>
      <c r="L109" s="1">
        <v>546</v>
      </c>
      <c r="M109" s="49">
        <f t="shared" si="56"/>
        <v>1.2951278523649129E-2</v>
      </c>
      <c r="N109" s="1">
        <v>805</v>
      </c>
      <c r="O109" s="49">
        <f t="shared" si="57"/>
        <v>1.9094833720764742E-2</v>
      </c>
    </row>
    <row r="110" spans="1:15" x14ac:dyDescent="0.25">
      <c r="A110" s="51" t="str">
        <f t="shared" si="50"/>
        <v>QBE-Individual Advised</v>
      </c>
      <c r="B110" s="1" t="s" vm="12">
        <v>13</v>
      </c>
      <c r="C110" s="1">
        <f t="shared" si="51"/>
        <v>0</v>
      </c>
      <c r="D110" s="1">
        <v>0</v>
      </c>
      <c r="E110" s="49">
        <f t="shared" si="52"/>
        <v>0</v>
      </c>
      <c r="F110" s="1">
        <v>0</v>
      </c>
      <c r="G110" s="49">
        <f t="shared" si="53"/>
        <v>0</v>
      </c>
      <c r="H110" s="1">
        <v>0</v>
      </c>
      <c r="I110" s="49">
        <f t="shared" si="54"/>
        <v>0</v>
      </c>
      <c r="J110" s="1">
        <v>0</v>
      </c>
      <c r="K110" s="49">
        <f t="shared" si="55"/>
        <v>0</v>
      </c>
      <c r="L110" s="1">
        <v>0</v>
      </c>
      <c r="M110" s="49">
        <f t="shared" si="56"/>
        <v>0</v>
      </c>
      <c r="N110" s="1">
        <v>0</v>
      </c>
      <c r="O110" s="49">
        <f t="shared" si="57"/>
        <v>0</v>
      </c>
    </row>
    <row r="111" spans="1:15" x14ac:dyDescent="0.25">
      <c r="A111" s="51" t="str">
        <f t="shared" si="50"/>
        <v>Qinsure-Individual Advised</v>
      </c>
      <c r="B111" s="1" t="s" vm="13">
        <v>14</v>
      </c>
      <c r="C111" s="1">
        <f t="shared" si="51"/>
        <v>0</v>
      </c>
      <c r="D111" s="1">
        <v>0</v>
      </c>
      <c r="E111" s="49">
        <f t="shared" si="52"/>
        <v>0</v>
      </c>
      <c r="F111" s="1">
        <v>0</v>
      </c>
      <c r="G111" s="49">
        <f t="shared" si="53"/>
        <v>0</v>
      </c>
      <c r="H111" s="1">
        <v>0</v>
      </c>
      <c r="I111" s="49">
        <f t="shared" si="54"/>
        <v>0</v>
      </c>
      <c r="J111" s="1">
        <v>0</v>
      </c>
      <c r="K111" s="49">
        <f t="shared" si="55"/>
        <v>0</v>
      </c>
      <c r="L111" s="1">
        <v>0</v>
      </c>
      <c r="M111" s="49">
        <f t="shared" si="56"/>
        <v>0</v>
      </c>
      <c r="N111" s="1">
        <v>0</v>
      </c>
      <c r="O111" s="49">
        <f t="shared" si="57"/>
        <v>0</v>
      </c>
    </row>
    <row r="112" spans="1:15" x14ac:dyDescent="0.25">
      <c r="A112" s="51" t="str">
        <f t="shared" si="50"/>
        <v>St Andrews-Individual Advised</v>
      </c>
      <c r="B112" s="1" t="s" vm="14">
        <v>15</v>
      </c>
      <c r="C112" s="1">
        <f t="shared" si="51"/>
        <v>0</v>
      </c>
      <c r="D112" s="1">
        <v>0</v>
      </c>
      <c r="E112" s="49">
        <f t="shared" si="52"/>
        <v>0</v>
      </c>
      <c r="F112" s="1">
        <v>0</v>
      </c>
      <c r="G112" s="49">
        <f t="shared" si="53"/>
        <v>0</v>
      </c>
      <c r="H112" s="1">
        <v>0</v>
      </c>
      <c r="I112" s="49">
        <f t="shared" si="54"/>
        <v>0</v>
      </c>
      <c r="J112" s="1">
        <v>0</v>
      </c>
      <c r="K112" s="49">
        <f t="shared" si="55"/>
        <v>0</v>
      </c>
      <c r="L112" s="1">
        <v>0</v>
      </c>
      <c r="M112" s="49">
        <f t="shared" si="56"/>
        <v>0</v>
      </c>
      <c r="N112" s="1">
        <v>0</v>
      </c>
      <c r="O112" s="49">
        <f t="shared" si="57"/>
        <v>0</v>
      </c>
    </row>
    <row r="113" spans="1:15" x14ac:dyDescent="0.25">
      <c r="A113" s="51" t="str">
        <f t="shared" si="50"/>
        <v>St George-Individual Advised</v>
      </c>
      <c r="B113" s="1" t="s" vm="15">
        <v>16</v>
      </c>
      <c r="C113" s="1">
        <f t="shared" si="51"/>
        <v>125</v>
      </c>
      <c r="D113" s="1">
        <v>0</v>
      </c>
      <c r="E113" s="49">
        <f t="shared" si="52"/>
        <v>0</v>
      </c>
      <c r="F113" s="1">
        <v>0</v>
      </c>
      <c r="G113" s="49">
        <f t="shared" si="53"/>
        <v>0</v>
      </c>
      <c r="H113" s="1">
        <v>125</v>
      </c>
      <c r="I113" s="49">
        <f t="shared" si="54"/>
        <v>1</v>
      </c>
      <c r="J113" s="1">
        <v>0</v>
      </c>
      <c r="K113" s="49">
        <f t="shared" si="55"/>
        <v>0</v>
      </c>
      <c r="L113" s="1">
        <v>0</v>
      </c>
      <c r="M113" s="49">
        <f t="shared" si="56"/>
        <v>0</v>
      </c>
      <c r="N113" s="1">
        <v>0</v>
      </c>
      <c r="O113" s="49">
        <f t="shared" si="57"/>
        <v>0</v>
      </c>
    </row>
    <row r="114" spans="1:15" x14ac:dyDescent="0.25">
      <c r="A114" s="51" t="str">
        <f t="shared" si="50"/>
        <v>Suncorp-Individual Advised</v>
      </c>
      <c r="B114" s="1" t="s" vm="16">
        <v>17</v>
      </c>
      <c r="C114" s="1">
        <f t="shared" si="51"/>
        <v>55082</v>
      </c>
      <c r="D114" s="1">
        <v>22705</v>
      </c>
      <c r="E114" s="49">
        <f t="shared" si="52"/>
        <v>0.41220362368831925</v>
      </c>
      <c r="F114" s="1">
        <v>636</v>
      </c>
      <c r="G114" s="49">
        <f t="shared" si="53"/>
        <v>1.1546421698558513E-2</v>
      </c>
      <c r="H114" s="1">
        <v>31741</v>
      </c>
      <c r="I114" s="49">
        <f t="shared" si="54"/>
        <v>0.57624995461312223</v>
      </c>
      <c r="J114" s="1">
        <v>12142</v>
      </c>
      <c r="K114" s="49">
        <f t="shared" si="55"/>
        <v>0.5347720766351024</v>
      </c>
      <c r="L114" s="1">
        <v>5556</v>
      </c>
      <c r="M114" s="49">
        <f t="shared" si="56"/>
        <v>0.24470380973353886</v>
      </c>
      <c r="N114" s="1">
        <v>0</v>
      </c>
      <c r="O114" s="49">
        <f t="shared" si="57"/>
        <v>0</v>
      </c>
    </row>
    <row r="115" spans="1:15" x14ac:dyDescent="0.25">
      <c r="A115" s="51" t="str">
        <f t="shared" si="50"/>
        <v>Swiss Re-Individual Advised</v>
      </c>
      <c r="B115" s="1" t="s" vm="17">
        <v>18</v>
      </c>
      <c r="C115" s="1">
        <f t="shared" si="51"/>
        <v>0</v>
      </c>
      <c r="D115" s="1">
        <v>0</v>
      </c>
      <c r="E115" s="49">
        <f t="shared" ref="E115:E118" si="58">IFERROR(D115/$C115,0)</f>
        <v>0</v>
      </c>
      <c r="F115" s="1">
        <v>0</v>
      </c>
      <c r="G115" s="49">
        <f t="shared" ref="G115:G118" si="59">IFERROR(F115/$C115,0)</f>
        <v>0</v>
      </c>
      <c r="H115" s="1">
        <v>0</v>
      </c>
      <c r="I115" s="49">
        <f t="shared" si="54"/>
        <v>0</v>
      </c>
      <c r="J115" s="1">
        <v>0</v>
      </c>
      <c r="K115" s="49">
        <f t="shared" ref="K115:K118" si="60">IFERROR(J115/$D115,0)</f>
        <v>0</v>
      </c>
      <c r="L115" s="1">
        <v>0</v>
      </c>
      <c r="M115" s="49">
        <f t="shared" ref="M115:M118" si="61">IFERROR(L115/$D115,0)</f>
        <v>0</v>
      </c>
      <c r="N115" s="1">
        <v>0</v>
      </c>
      <c r="O115" s="49">
        <f t="shared" si="57"/>
        <v>0</v>
      </c>
    </row>
    <row r="116" spans="1:15" x14ac:dyDescent="0.25">
      <c r="A116" s="51" t="str">
        <f t="shared" si="50"/>
        <v>TAL Life-Individual Advised</v>
      </c>
      <c r="B116" s="1" t="s" vm="18">
        <v>19</v>
      </c>
      <c r="C116" s="1">
        <f t="shared" si="51"/>
        <v>26868</v>
      </c>
      <c r="D116" s="1">
        <v>10794</v>
      </c>
      <c r="E116" s="49">
        <f t="shared" si="58"/>
        <v>0.40174184903974991</v>
      </c>
      <c r="F116" s="1">
        <v>527</v>
      </c>
      <c r="G116" s="49">
        <f t="shared" si="59"/>
        <v>1.961441119547417E-2</v>
      </c>
      <c r="H116" s="1">
        <v>15547</v>
      </c>
      <c r="I116" s="49">
        <f t="shared" si="54"/>
        <v>0.5786437397647759</v>
      </c>
      <c r="J116" s="1">
        <v>5429</v>
      </c>
      <c r="K116" s="49">
        <f t="shared" si="60"/>
        <v>0.50296460996850101</v>
      </c>
      <c r="L116" s="1">
        <v>1053</v>
      </c>
      <c r="M116" s="49">
        <f t="shared" si="61"/>
        <v>9.755419677598666E-2</v>
      </c>
      <c r="N116" s="1">
        <v>1264</v>
      </c>
      <c r="O116" s="49">
        <f t="shared" si="57"/>
        <v>0.11710209375579025</v>
      </c>
    </row>
    <row r="117" spans="1:15" x14ac:dyDescent="0.25">
      <c r="A117" s="51" t="str">
        <f t="shared" si="50"/>
        <v>Westpac-Individual Advised</v>
      </c>
      <c r="B117" s="1" t="s" vm="19">
        <v>20</v>
      </c>
      <c r="C117" s="1">
        <f t="shared" si="51"/>
        <v>39827</v>
      </c>
      <c r="D117" s="1">
        <v>22944</v>
      </c>
      <c r="E117" s="49">
        <f t="shared" si="58"/>
        <v>0.57609159615336325</v>
      </c>
      <c r="F117" s="1">
        <v>2403</v>
      </c>
      <c r="G117" s="49">
        <f t="shared" si="59"/>
        <v>6.0335952996710775E-2</v>
      </c>
      <c r="H117" s="1">
        <v>14480</v>
      </c>
      <c r="I117" s="49">
        <f t="shared" si="54"/>
        <v>0.36357245084992595</v>
      </c>
      <c r="J117" s="1">
        <v>7298</v>
      </c>
      <c r="K117" s="49">
        <f t="shared" si="60"/>
        <v>0.31807880055788007</v>
      </c>
      <c r="L117" s="1">
        <v>1349</v>
      </c>
      <c r="M117" s="49">
        <f t="shared" si="61"/>
        <v>5.8795327754532778E-2</v>
      </c>
      <c r="N117" s="1">
        <v>8225</v>
      </c>
      <c r="O117" s="49">
        <f t="shared" si="57"/>
        <v>0.35848152022315199</v>
      </c>
    </row>
    <row r="118" spans="1:15" x14ac:dyDescent="0.25">
      <c r="A118" s="51" t="str">
        <f t="shared" si="50"/>
        <v>Zurich-Individual Advised</v>
      </c>
      <c r="B118" s="1" t="s" vm="20">
        <v>21</v>
      </c>
      <c r="C118" s="1">
        <f t="shared" si="51"/>
        <v>29490</v>
      </c>
      <c r="D118" s="1">
        <v>18362</v>
      </c>
      <c r="E118" s="49">
        <f t="shared" si="58"/>
        <v>0.62265174635469656</v>
      </c>
      <c r="F118" s="1">
        <v>8</v>
      </c>
      <c r="G118" s="49">
        <f t="shared" si="59"/>
        <v>2.7127839945744321E-4</v>
      </c>
      <c r="H118" s="1">
        <v>11120</v>
      </c>
      <c r="I118" s="49">
        <f t="shared" si="54"/>
        <v>0.37707697524584605</v>
      </c>
      <c r="J118" s="1">
        <v>2299</v>
      </c>
      <c r="K118" s="49">
        <f t="shared" si="60"/>
        <v>0.12520422611915913</v>
      </c>
      <c r="L118" s="1">
        <v>4234</v>
      </c>
      <c r="M118" s="49">
        <f t="shared" si="61"/>
        <v>0.23058490360527176</v>
      </c>
      <c r="N118" s="1">
        <v>5076</v>
      </c>
      <c r="O118" s="49">
        <f t="shared" si="57"/>
        <v>0.27644047489380241</v>
      </c>
    </row>
    <row r="119" spans="1:15" x14ac:dyDescent="0.25">
      <c r="B119" s="3" t="s" vm="22">
        <v>28</v>
      </c>
      <c r="C119" s="3"/>
    </row>
    <row r="120" spans="1:15" x14ac:dyDescent="0.25">
      <c r="A120" s="51" t="str">
        <f>B120&amp;"-"&amp;$B$119</f>
        <v>AIA-Individual Non-Advised</v>
      </c>
      <c r="B120" s="1" t="s">
        <v>1</v>
      </c>
      <c r="C120" s="1">
        <f>D120+F120+H120</f>
        <v>5</v>
      </c>
      <c r="D120" s="1">
        <v>5</v>
      </c>
      <c r="E120" s="49">
        <f>IFERROR(D120/$C120,0)</f>
        <v>1</v>
      </c>
      <c r="F120" s="1">
        <v>0</v>
      </c>
      <c r="G120" s="49">
        <f>IFERROR(F120/$C120,0)</f>
        <v>0</v>
      </c>
      <c r="H120" s="1">
        <v>0</v>
      </c>
      <c r="I120" s="49">
        <f>IFERROR(H120/$C120,0)</f>
        <v>0</v>
      </c>
      <c r="J120" s="1">
        <v>0</v>
      </c>
      <c r="K120" s="49">
        <f>IFERROR(J120/$D120,0)</f>
        <v>0</v>
      </c>
      <c r="L120" s="1">
        <v>5</v>
      </c>
      <c r="M120" s="49">
        <f>IFERROR(L120/$D120,0)</f>
        <v>1</v>
      </c>
      <c r="N120" s="1">
        <v>0</v>
      </c>
      <c r="O120" s="49">
        <f>IFERROR(N120/$D120,0)</f>
        <v>0</v>
      </c>
    </row>
    <row r="121" spans="1:15" x14ac:dyDescent="0.25">
      <c r="A121" s="51" t="str">
        <f t="shared" ref="A121:A140" si="62">B121&amp;"-"&amp;$B$119</f>
        <v>Allianz-Individual Non-Advised</v>
      </c>
      <c r="B121" s="1" t="s" vm="1">
        <v>2</v>
      </c>
      <c r="C121" s="1">
        <f t="shared" ref="C121:C140" si="63">D121+F121+H121</f>
        <v>3336</v>
      </c>
      <c r="D121" s="1">
        <v>2353</v>
      </c>
      <c r="E121" s="49">
        <f t="shared" ref="E121:E136" si="64">IFERROR(D121/$C121,0)</f>
        <v>0.70533573141486805</v>
      </c>
      <c r="F121" s="1">
        <v>0</v>
      </c>
      <c r="G121" s="49">
        <f t="shared" ref="G121:G136" si="65">IFERROR(F121/$C121,0)</f>
        <v>0</v>
      </c>
      <c r="H121" s="1">
        <v>983</v>
      </c>
      <c r="I121" s="49">
        <f t="shared" ref="I121:I140" si="66">IFERROR(H121/$C121,0)</f>
        <v>0.29466426858513189</v>
      </c>
      <c r="J121" s="1">
        <v>2107</v>
      </c>
      <c r="K121" s="49">
        <f t="shared" ref="K121:K136" si="67">IFERROR(J121/$D121,0)</f>
        <v>0.89545261368465789</v>
      </c>
      <c r="L121" s="1">
        <v>0</v>
      </c>
      <c r="M121" s="49">
        <f t="shared" ref="M121:M136" si="68">IFERROR(L121/$D121,0)</f>
        <v>0</v>
      </c>
      <c r="N121" s="1">
        <v>15</v>
      </c>
      <c r="O121" s="49">
        <f t="shared" ref="O121:O140" si="69">IFERROR(N121/$D121,0)</f>
        <v>6.3748406289842758E-3</v>
      </c>
    </row>
    <row r="122" spans="1:15" x14ac:dyDescent="0.25">
      <c r="A122" s="51" t="str">
        <f t="shared" si="62"/>
        <v>AMP-Individual Non-Advised</v>
      </c>
      <c r="B122" s="1" t="s" vm="2">
        <v>3</v>
      </c>
      <c r="C122" s="1">
        <f t="shared" si="63"/>
        <v>2701</v>
      </c>
      <c r="D122" s="1">
        <v>1854</v>
      </c>
      <c r="E122" s="49">
        <f t="shared" si="64"/>
        <v>0.68641243983709732</v>
      </c>
      <c r="F122" s="1">
        <v>0</v>
      </c>
      <c r="G122" s="49">
        <f t="shared" si="65"/>
        <v>0</v>
      </c>
      <c r="H122" s="1">
        <v>847</v>
      </c>
      <c r="I122" s="49">
        <f t="shared" si="66"/>
        <v>0.31358756016290262</v>
      </c>
      <c r="J122" s="1">
        <v>5</v>
      </c>
      <c r="K122" s="49">
        <f t="shared" si="67"/>
        <v>2.6968716289104641E-3</v>
      </c>
      <c r="L122" s="1">
        <v>269</v>
      </c>
      <c r="M122" s="49">
        <f t="shared" si="68"/>
        <v>0.14509169363538296</v>
      </c>
      <c r="N122" s="1">
        <v>1439</v>
      </c>
      <c r="O122" s="49">
        <f t="shared" si="69"/>
        <v>0.77615965480043148</v>
      </c>
    </row>
    <row r="123" spans="1:15" x14ac:dyDescent="0.25">
      <c r="A123" s="51" t="str">
        <f t="shared" si="62"/>
        <v>Clearview-Individual Non-Advised</v>
      </c>
      <c r="B123" s="1" t="s" vm="3">
        <v>4</v>
      </c>
      <c r="C123" s="1">
        <f t="shared" si="63"/>
        <v>200</v>
      </c>
      <c r="D123" s="1">
        <v>200</v>
      </c>
      <c r="E123" s="49">
        <f t="shared" si="64"/>
        <v>1</v>
      </c>
      <c r="F123" s="1">
        <v>0</v>
      </c>
      <c r="G123" s="49">
        <f t="shared" si="65"/>
        <v>0</v>
      </c>
      <c r="H123" s="1">
        <v>0</v>
      </c>
      <c r="I123" s="49">
        <f t="shared" si="66"/>
        <v>0</v>
      </c>
      <c r="J123" s="1">
        <v>100</v>
      </c>
      <c r="K123" s="49">
        <f t="shared" si="67"/>
        <v>0.5</v>
      </c>
      <c r="L123" s="1">
        <v>98</v>
      </c>
      <c r="M123" s="49">
        <f t="shared" si="68"/>
        <v>0.49</v>
      </c>
      <c r="N123" s="1">
        <v>0</v>
      </c>
      <c r="O123" s="49">
        <f t="shared" si="69"/>
        <v>0</v>
      </c>
    </row>
    <row r="124" spans="1:15" x14ac:dyDescent="0.25">
      <c r="A124" s="51" t="str">
        <f t="shared" si="62"/>
        <v>CMLA-Individual Non-Advised</v>
      </c>
      <c r="B124" s="1" t="s" vm="4">
        <v>5</v>
      </c>
      <c r="C124" s="1">
        <f t="shared" si="63"/>
        <v>9560</v>
      </c>
      <c r="D124" s="1">
        <v>7427</v>
      </c>
      <c r="E124" s="49">
        <f t="shared" si="64"/>
        <v>0.77688284518828454</v>
      </c>
      <c r="F124" s="1">
        <v>0</v>
      </c>
      <c r="G124" s="49">
        <f t="shared" si="65"/>
        <v>0</v>
      </c>
      <c r="H124" s="1">
        <v>2133</v>
      </c>
      <c r="I124" s="49">
        <f t="shared" si="66"/>
        <v>0.22311715481171548</v>
      </c>
      <c r="J124" s="1">
        <v>1108</v>
      </c>
      <c r="K124" s="49">
        <f t="shared" si="67"/>
        <v>0.14918540460482024</v>
      </c>
      <c r="L124" s="1">
        <v>4848</v>
      </c>
      <c r="M124" s="49">
        <f t="shared" si="68"/>
        <v>0.65275346707957449</v>
      </c>
      <c r="N124" s="1">
        <v>0</v>
      </c>
      <c r="O124" s="49">
        <f t="shared" si="69"/>
        <v>0</v>
      </c>
    </row>
    <row r="125" spans="1:15" x14ac:dyDescent="0.25">
      <c r="A125" s="51" t="str">
        <f t="shared" si="62"/>
        <v>Hallmark-Individual Non-Advised</v>
      </c>
      <c r="B125" s="1" t="s" vm="5">
        <v>6</v>
      </c>
      <c r="C125" s="1">
        <f t="shared" si="63"/>
        <v>30</v>
      </c>
      <c r="D125" s="1">
        <v>30</v>
      </c>
      <c r="E125" s="49">
        <f t="shared" si="64"/>
        <v>1</v>
      </c>
      <c r="F125" s="1">
        <v>0</v>
      </c>
      <c r="G125" s="49">
        <f t="shared" si="65"/>
        <v>0</v>
      </c>
      <c r="H125" s="1">
        <v>0</v>
      </c>
      <c r="I125" s="49">
        <f t="shared" si="66"/>
        <v>0</v>
      </c>
      <c r="J125" s="1">
        <v>0</v>
      </c>
      <c r="K125" s="49">
        <f t="shared" si="67"/>
        <v>0</v>
      </c>
      <c r="L125" s="1">
        <v>0</v>
      </c>
      <c r="M125" s="49">
        <f t="shared" si="68"/>
        <v>0</v>
      </c>
      <c r="N125" s="1">
        <v>12</v>
      </c>
      <c r="O125" s="49">
        <f t="shared" si="69"/>
        <v>0.4</v>
      </c>
    </row>
    <row r="126" spans="1:15" x14ac:dyDescent="0.25">
      <c r="A126" s="51" t="str">
        <f t="shared" si="62"/>
        <v>Hannover Re-Individual Non-Advised</v>
      </c>
      <c r="B126" s="1" t="s" vm="6">
        <v>7</v>
      </c>
      <c r="C126" s="1">
        <f t="shared" si="63"/>
        <v>7586</v>
      </c>
      <c r="D126" s="1">
        <v>5384</v>
      </c>
      <c r="E126" s="49">
        <f t="shared" si="64"/>
        <v>0.70972844713946748</v>
      </c>
      <c r="F126" s="1">
        <v>896</v>
      </c>
      <c r="G126" s="49">
        <f t="shared" si="65"/>
        <v>0.11811231215396784</v>
      </c>
      <c r="H126" s="1">
        <v>1306</v>
      </c>
      <c r="I126" s="49">
        <f t="shared" si="66"/>
        <v>0.17215924070656471</v>
      </c>
      <c r="J126" s="1">
        <v>4118</v>
      </c>
      <c r="K126" s="49">
        <f t="shared" si="67"/>
        <v>0.76485884101040114</v>
      </c>
      <c r="L126" s="1">
        <v>443</v>
      </c>
      <c r="M126" s="49">
        <f t="shared" si="68"/>
        <v>8.2280832095096582E-2</v>
      </c>
      <c r="N126" s="1">
        <v>188</v>
      </c>
      <c r="O126" s="49">
        <f t="shared" si="69"/>
        <v>3.4918276374442794E-2</v>
      </c>
    </row>
    <row r="127" spans="1:15" x14ac:dyDescent="0.25">
      <c r="A127" s="51" t="str">
        <f t="shared" si="62"/>
        <v>HCF-Individual Non-Advised</v>
      </c>
      <c r="B127" s="1" t="s" vm="7">
        <v>8</v>
      </c>
      <c r="C127" s="1">
        <f t="shared" si="63"/>
        <v>3261</v>
      </c>
      <c r="D127" s="1">
        <v>2711</v>
      </c>
      <c r="E127" s="49">
        <f t="shared" si="64"/>
        <v>0.83134007973014412</v>
      </c>
      <c r="F127" s="1">
        <v>0</v>
      </c>
      <c r="G127" s="49">
        <f t="shared" si="65"/>
        <v>0</v>
      </c>
      <c r="H127" s="1">
        <v>550</v>
      </c>
      <c r="I127" s="49">
        <f t="shared" si="66"/>
        <v>0.16865992026985588</v>
      </c>
      <c r="J127" s="1">
        <v>1919</v>
      </c>
      <c r="K127" s="49">
        <f t="shared" si="67"/>
        <v>0.70785687938030251</v>
      </c>
      <c r="L127" s="1">
        <v>785</v>
      </c>
      <c r="M127" s="49">
        <f t="shared" si="68"/>
        <v>0.28956104758391737</v>
      </c>
      <c r="N127" s="1">
        <v>7</v>
      </c>
      <c r="O127" s="49">
        <f t="shared" si="69"/>
        <v>2.5820730357801547E-3</v>
      </c>
    </row>
    <row r="128" spans="1:15" x14ac:dyDescent="0.25">
      <c r="A128" s="51" t="str">
        <f t="shared" si="62"/>
        <v>MetLife-Individual Non-Advised</v>
      </c>
      <c r="B128" s="1" t="s" vm="8">
        <v>9</v>
      </c>
      <c r="C128" s="1">
        <f t="shared" si="63"/>
        <v>2886</v>
      </c>
      <c r="D128" s="1">
        <v>1871</v>
      </c>
      <c r="E128" s="49">
        <f t="shared" si="64"/>
        <v>0.64830214830214827</v>
      </c>
      <c r="F128" s="1">
        <v>0</v>
      </c>
      <c r="G128" s="49">
        <f t="shared" si="65"/>
        <v>0</v>
      </c>
      <c r="H128" s="1">
        <v>1015</v>
      </c>
      <c r="I128" s="49">
        <f t="shared" si="66"/>
        <v>0.35169785169785167</v>
      </c>
      <c r="J128" s="1">
        <v>866</v>
      </c>
      <c r="K128" s="49">
        <f t="shared" si="67"/>
        <v>0.46285408872260825</v>
      </c>
      <c r="L128" s="1">
        <v>0</v>
      </c>
      <c r="M128" s="49">
        <f t="shared" si="68"/>
        <v>0</v>
      </c>
      <c r="N128" s="1">
        <v>5</v>
      </c>
      <c r="O128" s="49">
        <f t="shared" si="69"/>
        <v>2.6723677177979692E-3</v>
      </c>
    </row>
    <row r="129" spans="1:15" x14ac:dyDescent="0.25">
      <c r="A129" s="51" t="str">
        <f t="shared" si="62"/>
        <v>MLC-Individual Non-Advised</v>
      </c>
      <c r="B129" s="1" t="s" vm="9">
        <v>10</v>
      </c>
      <c r="C129" s="1">
        <f t="shared" si="63"/>
        <v>1292</v>
      </c>
      <c r="D129" s="1">
        <v>1072</v>
      </c>
      <c r="E129" s="49">
        <f t="shared" si="64"/>
        <v>0.8297213622291022</v>
      </c>
      <c r="F129" s="1">
        <v>0</v>
      </c>
      <c r="G129" s="49">
        <f t="shared" si="65"/>
        <v>0</v>
      </c>
      <c r="H129" s="1">
        <v>220</v>
      </c>
      <c r="I129" s="49">
        <f t="shared" si="66"/>
        <v>0.17027863777089783</v>
      </c>
      <c r="J129" s="1">
        <v>188</v>
      </c>
      <c r="K129" s="49">
        <f t="shared" si="67"/>
        <v>0.17537313432835822</v>
      </c>
      <c r="L129" s="1">
        <v>60</v>
      </c>
      <c r="M129" s="49">
        <f t="shared" si="68"/>
        <v>5.5970149253731345E-2</v>
      </c>
      <c r="N129" s="1">
        <v>6</v>
      </c>
      <c r="O129" s="49">
        <f t="shared" si="69"/>
        <v>5.597014925373134E-3</v>
      </c>
    </row>
    <row r="130" spans="1:15" x14ac:dyDescent="0.25">
      <c r="A130" s="51" t="str">
        <f t="shared" si="62"/>
        <v>NobleOak-Individual Non-Advised</v>
      </c>
      <c r="B130" s="1" t="s" vm="10">
        <v>11</v>
      </c>
      <c r="C130" s="1">
        <f t="shared" si="63"/>
        <v>0</v>
      </c>
      <c r="D130" s="1">
        <v>0</v>
      </c>
      <c r="E130" s="49">
        <f t="shared" si="64"/>
        <v>0</v>
      </c>
      <c r="F130" s="1">
        <v>0</v>
      </c>
      <c r="G130" s="49">
        <f t="shared" si="65"/>
        <v>0</v>
      </c>
      <c r="H130" s="1">
        <v>0</v>
      </c>
      <c r="I130" s="49">
        <f t="shared" si="66"/>
        <v>0</v>
      </c>
      <c r="J130" s="1">
        <v>0</v>
      </c>
      <c r="K130" s="49">
        <f t="shared" si="67"/>
        <v>0</v>
      </c>
      <c r="L130" s="1">
        <v>0</v>
      </c>
      <c r="M130" s="49">
        <f t="shared" si="68"/>
        <v>0</v>
      </c>
      <c r="N130" s="1">
        <v>0</v>
      </c>
      <c r="O130" s="49">
        <f t="shared" si="69"/>
        <v>0</v>
      </c>
    </row>
    <row r="131" spans="1:15" x14ac:dyDescent="0.25">
      <c r="A131" s="51" t="str">
        <f t="shared" si="62"/>
        <v>OnePath-Individual Non-Advised</v>
      </c>
      <c r="B131" s="1" t="s" vm="11">
        <v>12</v>
      </c>
      <c r="C131" s="1">
        <f t="shared" si="63"/>
        <v>13428</v>
      </c>
      <c r="D131" s="1">
        <v>11113</v>
      </c>
      <c r="E131" s="49">
        <f t="shared" si="64"/>
        <v>0.8275990467679476</v>
      </c>
      <c r="F131" s="1">
        <v>6</v>
      </c>
      <c r="G131" s="49">
        <f t="shared" si="65"/>
        <v>4.4682752457551384E-4</v>
      </c>
      <c r="H131" s="1">
        <v>2309</v>
      </c>
      <c r="I131" s="49">
        <f t="shared" si="66"/>
        <v>0.17195412570747692</v>
      </c>
      <c r="J131" s="1">
        <v>5758</v>
      </c>
      <c r="K131" s="49">
        <f t="shared" si="67"/>
        <v>0.51813191757401245</v>
      </c>
      <c r="L131" s="1">
        <v>330</v>
      </c>
      <c r="M131" s="49">
        <f t="shared" si="68"/>
        <v>2.9694951858184108E-2</v>
      </c>
      <c r="N131" s="1">
        <v>1695</v>
      </c>
      <c r="O131" s="49">
        <f t="shared" si="69"/>
        <v>0.15252407090794565</v>
      </c>
    </row>
    <row r="132" spans="1:15" x14ac:dyDescent="0.25">
      <c r="A132" s="51" t="str">
        <f t="shared" si="62"/>
        <v>QBE-Individual Non-Advised</v>
      </c>
      <c r="B132" s="1" t="s" vm="12">
        <v>13</v>
      </c>
      <c r="C132" s="1">
        <f t="shared" si="63"/>
        <v>50000</v>
      </c>
      <c r="D132" s="1">
        <v>0</v>
      </c>
      <c r="E132" s="49">
        <f t="shared" si="64"/>
        <v>0</v>
      </c>
      <c r="F132" s="1">
        <v>0</v>
      </c>
      <c r="G132" s="49">
        <f t="shared" si="65"/>
        <v>0</v>
      </c>
      <c r="H132" s="1">
        <v>50000</v>
      </c>
      <c r="I132" s="49">
        <f t="shared" si="66"/>
        <v>1</v>
      </c>
      <c r="J132" s="1">
        <v>0</v>
      </c>
      <c r="K132" s="49">
        <f t="shared" si="67"/>
        <v>0</v>
      </c>
      <c r="L132" s="1">
        <v>0</v>
      </c>
      <c r="M132" s="49">
        <f t="shared" si="68"/>
        <v>0</v>
      </c>
      <c r="N132" s="1">
        <v>0</v>
      </c>
      <c r="O132" s="49">
        <f t="shared" si="69"/>
        <v>0</v>
      </c>
    </row>
    <row r="133" spans="1:15" x14ac:dyDescent="0.25">
      <c r="A133" s="51" t="str">
        <f t="shared" si="62"/>
        <v>Qinsure-Individual Non-Advised</v>
      </c>
      <c r="B133" s="1" t="s" vm="13">
        <v>14</v>
      </c>
      <c r="C133" s="1">
        <f t="shared" si="63"/>
        <v>0</v>
      </c>
      <c r="D133" s="1">
        <v>0</v>
      </c>
      <c r="E133" s="49">
        <f t="shared" si="64"/>
        <v>0</v>
      </c>
      <c r="F133" s="1">
        <v>0</v>
      </c>
      <c r="G133" s="49">
        <f t="shared" si="65"/>
        <v>0</v>
      </c>
      <c r="H133" s="1">
        <v>0</v>
      </c>
      <c r="I133" s="49">
        <f t="shared" si="66"/>
        <v>0</v>
      </c>
      <c r="J133" s="1">
        <v>0</v>
      </c>
      <c r="K133" s="49">
        <f t="shared" si="67"/>
        <v>0</v>
      </c>
      <c r="L133" s="1">
        <v>0</v>
      </c>
      <c r="M133" s="49">
        <f t="shared" si="68"/>
        <v>0</v>
      </c>
      <c r="N133" s="1">
        <v>0</v>
      </c>
      <c r="O133" s="49">
        <f t="shared" si="69"/>
        <v>0</v>
      </c>
    </row>
    <row r="134" spans="1:15" x14ac:dyDescent="0.25">
      <c r="A134" s="51" t="str">
        <f t="shared" si="62"/>
        <v>St Andrews-Individual Non-Advised</v>
      </c>
      <c r="B134" s="1" t="s" vm="14">
        <v>15</v>
      </c>
      <c r="C134" s="1">
        <f t="shared" si="63"/>
        <v>2387</v>
      </c>
      <c r="D134" s="1">
        <v>2366</v>
      </c>
      <c r="E134" s="49">
        <f t="shared" si="64"/>
        <v>0.99120234604105573</v>
      </c>
      <c r="F134" s="1">
        <v>0</v>
      </c>
      <c r="G134" s="49">
        <f t="shared" si="65"/>
        <v>0</v>
      </c>
      <c r="H134" s="1">
        <v>21</v>
      </c>
      <c r="I134" s="49">
        <f t="shared" si="66"/>
        <v>8.7976539589442824E-3</v>
      </c>
      <c r="J134" s="1">
        <v>627</v>
      </c>
      <c r="K134" s="49">
        <f t="shared" si="67"/>
        <v>0.26500422654268807</v>
      </c>
      <c r="L134" s="1">
        <v>369</v>
      </c>
      <c r="M134" s="49">
        <f t="shared" si="68"/>
        <v>0.15595942519019443</v>
      </c>
      <c r="N134" s="1">
        <v>282</v>
      </c>
      <c r="O134" s="49">
        <f t="shared" si="69"/>
        <v>0.11918850380388842</v>
      </c>
    </row>
    <row r="135" spans="1:15" x14ac:dyDescent="0.25">
      <c r="A135" s="51" t="str">
        <f t="shared" si="62"/>
        <v>St George-Individual Non-Advised</v>
      </c>
      <c r="B135" s="1" t="s" vm="15">
        <v>16</v>
      </c>
      <c r="C135" s="1">
        <f t="shared" si="63"/>
        <v>57</v>
      </c>
      <c r="D135" s="1">
        <v>3</v>
      </c>
      <c r="E135" s="49">
        <f t="shared" si="64"/>
        <v>5.2631578947368418E-2</v>
      </c>
      <c r="F135" s="1">
        <v>0</v>
      </c>
      <c r="G135" s="49">
        <f t="shared" si="65"/>
        <v>0</v>
      </c>
      <c r="H135" s="1">
        <v>54</v>
      </c>
      <c r="I135" s="49">
        <f t="shared" si="66"/>
        <v>0.94736842105263153</v>
      </c>
      <c r="J135" s="1">
        <v>0</v>
      </c>
      <c r="K135" s="49">
        <f t="shared" si="67"/>
        <v>0</v>
      </c>
      <c r="L135" s="1">
        <v>3</v>
      </c>
      <c r="M135" s="49">
        <f t="shared" si="68"/>
        <v>1</v>
      </c>
      <c r="N135" s="1">
        <v>0</v>
      </c>
      <c r="O135" s="49">
        <f t="shared" si="69"/>
        <v>0</v>
      </c>
    </row>
    <row r="136" spans="1:15" x14ac:dyDescent="0.25">
      <c r="A136" s="51" t="str">
        <f t="shared" si="62"/>
        <v>Suncorp-Individual Non-Advised</v>
      </c>
      <c r="B136" s="1" t="s" vm="16">
        <v>17</v>
      </c>
      <c r="C136" s="1">
        <f t="shared" si="63"/>
        <v>6792</v>
      </c>
      <c r="D136" s="1">
        <v>5956</v>
      </c>
      <c r="E136" s="49">
        <f t="shared" si="64"/>
        <v>0.87691401648998824</v>
      </c>
      <c r="F136" s="1">
        <v>0</v>
      </c>
      <c r="G136" s="49">
        <f t="shared" si="65"/>
        <v>0</v>
      </c>
      <c r="H136" s="1">
        <v>836</v>
      </c>
      <c r="I136" s="49">
        <f t="shared" si="66"/>
        <v>0.12308598351001178</v>
      </c>
      <c r="J136" s="1">
        <v>3004</v>
      </c>
      <c r="K136" s="49">
        <f t="shared" si="67"/>
        <v>0.50436534586971127</v>
      </c>
      <c r="L136" s="1">
        <v>1780</v>
      </c>
      <c r="M136" s="49">
        <f t="shared" si="68"/>
        <v>0.29885829415715243</v>
      </c>
      <c r="N136" s="1">
        <v>0</v>
      </c>
      <c r="O136" s="49">
        <f t="shared" si="69"/>
        <v>0</v>
      </c>
    </row>
    <row r="137" spans="1:15" x14ac:dyDescent="0.25">
      <c r="A137" s="51" t="str">
        <f t="shared" si="62"/>
        <v>Swiss Re-Individual Non-Advised</v>
      </c>
      <c r="B137" s="1" t="s" vm="17">
        <v>18</v>
      </c>
      <c r="C137" s="1">
        <f t="shared" si="63"/>
        <v>1329</v>
      </c>
      <c r="D137" s="1">
        <v>1328</v>
      </c>
      <c r="E137" s="49">
        <f t="shared" ref="E137:E140" si="70">IFERROR(D137/$C137,0)</f>
        <v>0.99924755455229497</v>
      </c>
      <c r="F137" s="1">
        <v>0</v>
      </c>
      <c r="G137" s="49">
        <f t="shared" ref="G137:G140" si="71">IFERROR(F137/$C137,0)</f>
        <v>0</v>
      </c>
      <c r="H137" s="1">
        <v>1</v>
      </c>
      <c r="I137" s="49">
        <f t="shared" si="66"/>
        <v>7.5244544770504136E-4</v>
      </c>
      <c r="J137" s="1">
        <v>219</v>
      </c>
      <c r="K137" s="49">
        <f t="shared" ref="K137:K140" si="72">IFERROR(J137/$D137,0)</f>
        <v>0.16490963855421686</v>
      </c>
      <c r="L137" s="1">
        <v>400</v>
      </c>
      <c r="M137" s="49">
        <f t="shared" ref="M137:M140" si="73">IFERROR(L137/$D137,0)</f>
        <v>0.30120481927710846</v>
      </c>
      <c r="N137" s="1">
        <v>710</v>
      </c>
      <c r="O137" s="49">
        <f t="shared" si="69"/>
        <v>0.53463855421686746</v>
      </c>
    </row>
    <row r="138" spans="1:15" x14ac:dyDescent="0.25">
      <c r="A138" s="51" t="str">
        <f t="shared" si="62"/>
        <v>TAL Life-Individual Non-Advised</v>
      </c>
      <c r="B138" s="1" t="s" vm="18">
        <v>19</v>
      </c>
      <c r="C138" s="1">
        <f t="shared" si="63"/>
        <v>4568</v>
      </c>
      <c r="D138" s="1">
        <v>2492</v>
      </c>
      <c r="E138" s="49">
        <f t="shared" si="70"/>
        <v>0.54553415061295973</v>
      </c>
      <c r="F138" s="1">
        <v>989</v>
      </c>
      <c r="G138" s="49">
        <f t="shared" si="71"/>
        <v>0.21650612959719789</v>
      </c>
      <c r="H138" s="1">
        <v>1087</v>
      </c>
      <c r="I138" s="49">
        <f t="shared" si="66"/>
        <v>0.23795971978984237</v>
      </c>
      <c r="J138" s="1">
        <v>1684</v>
      </c>
      <c r="K138" s="49">
        <f t="shared" si="72"/>
        <v>0.6757624398073836</v>
      </c>
      <c r="L138" s="1">
        <v>27</v>
      </c>
      <c r="M138" s="49">
        <f t="shared" si="73"/>
        <v>1.0834670947030497E-2</v>
      </c>
      <c r="N138" s="1">
        <v>106</v>
      </c>
      <c r="O138" s="49">
        <f t="shared" si="69"/>
        <v>4.2536115569823438E-2</v>
      </c>
    </row>
    <row r="139" spans="1:15" x14ac:dyDescent="0.25">
      <c r="A139" s="51" t="str">
        <f t="shared" si="62"/>
        <v>Westpac-Individual Non-Advised</v>
      </c>
      <c r="B139" s="1" t="s" vm="19">
        <v>20</v>
      </c>
      <c r="C139" s="1">
        <f t="shared" si="63"/>
        <v>14438</v>
      </c>
      <c r="D139" s="1">
        <v>11965</v>
      </c>
      <c r="E139" s="49">
        <f t="shared" si="70"/>
        <v>0.82871588862723367</v>
      </c>
      <c r="F139" s="1">
        <v>257</v>
      </c>
      <c r="G139" s="49">
        <f t="shared" si="71"/>
        <v>1.7800249342014129E-2</v>
      </c>
      <c r="H139" s="1">
        <v>2216</v>
      </c>
      <c r="I139" s="49">
        <f t="shared" si="66"/>
        <v>0.15348386203075218</v>
      </c>
      <c r="J139" s="1">
        <v>5469</v>
      </c>
      <c r="K139" s="49">
        <f t="shared" si="72"/>
        <v>0.45708315921437526</v>
      </c>
      <c r="L139" s="1">
        <v>261</v>
      </c>
      <c r="M139" s="49">
        <f t="shared" si="73"/>
        <v>2.1813623067279565E-2</v>
      </c>
      <c r="N139" s="1">
        <v>3154</v>
      </c>
      <c r="O139" s="49">
        <f t="shared" si="69"/>
        <v>0.26360217300459676</v>
      </c>
    </row>
    <row r="140" spans="1:15" x14ac:dyDescent="0.25">
      <c r="A140" s="51" t="str">
        <f t="shared" si="62"/>
        <v>Zurich-Individual Non-Advised</v>
      </c>
      <c r="B140" s="1" t="s" vm="20">
        <v>21</v>
      </c>
      <c r="C140" s="1">
        <f t="shared" si="63"/>
        <v>280</v>
      </c>
      <c r="D140" s="1">
        <v>140</v>
      </c>
      <c r="E140" s="49">
        <f t="shared" si="70"/>
        <v>0.5</v>
      </c>
      <c r="F140" s="1">
        <v>0</v>
      </c>
      <c r="G140" s="49">
        <f t="shared" si="71"/>
        <v>0</v>
      </c>
      <c r="H140" s="1">
        <v>140</v>
      </c>
      <c r="I140" s="49">
        <f t="shared" si="66"/>
        <v>0.5</v>
      </c>
      <c r="J140" s="1">
        <v>140</v>
      </c>
      <c r="K140" s="49">
        <f t="shared" si="72"/>
        <v>1</v>
      </c>
      <c r="L140" s="1">
        <v>0</v>
      </c>
      <c r="M140" s="49">
        <f t="shared" si="73"/>
        <v>0</v>
      </c>
      <c r="N140" s="1">
        <v>0</v>
      </c>
      <c r="O140" s="49">
        <f t="shared" si="69"/>
        <v>0</v>
      </c>
    </row>
    <row r="141" spans="1:15" x14ac:dyDescent="0.25">
      <c r="B141" s="3" t="s" vm="23">
        <v>29</v>
      </c>
      <c r="C141" s="3"/>
    </row>
    <row r="142" spans="1:15" x14ac:dyDescent="0.25">
      <c r="A142" s="51" t="str">
        <f>B142&amp;"-"&amp;$B$141</f>
        <v>AIA-Group</v>
      </c>
      <c r="B142" s="1" t="s">
        <v>1</v>
      </c>
      <c r="C142" s="1">
        <f>D142+F142+H142</f>
        <v>95048</v>
      </c>
      <c r="D142" s="1">
        <v>25338</v>
      </c>
      <c r="E142" s="49">
        <f>IFERROR(D142/$C142,0)</f>
        <v>0.26658109586735124</v>
      </c>
      <c r="F142" s="1">
        <v>10709</v>
      </c>
      <c r="G142" s="49">
        <f>IFERROR(F142/$C142,0)</f>
        <v>0.11266938809864489</v>
      </c>
      <c r="H142" s="1">
        <v>59001</v>
      </c>
      <c r="I142" s="49">
        <f>IFERROR(H142/$C142,0)</f>
        <v>0.62074951603400386</v>
      </c>
      <c r="J142" s="1">
        <v>8047</v>
      </c>
      <c r="K142" s="49">
        <f>IFERROR(J142/$D142,0)</f>
        <v>0.31758623411476833</v>
      </c>
      <c r="L142" s="1">
        <v>587</v>
      </c>
      <c r="M142" s="49">
        <f>IFERROR(L142/$D142,0)</f>
        <v>2.3166785065908913E-2</v>
      </c>
      <c r="N142" s="1">
        <v>3095</v>
      </c>
      <c r="O142" s="49">
        <f>IFERROR(N142/$D142,0)</f>
        <v>0.12214855158260321</v>
      </c>
    </row>
    <row r="143" spans="1:15" x14ac:dyDescent="0.25">
      <c r="A143" s="51" t="str">
        <f t="shared" ref="A143:A162" si="74">B143&amp;"-"&amp;$B$141</f>
        <v>Allianz-Group</v>
      </c>
      <c r="B143" s="1" t="s" vm="1">
        <v>2</v>
      </c>
      <c r="C143" s="1">
        <f t="shared" ref="C143:C162" si="75">D143+F143+H143</f>
        <v>0</v>
      </c>
      <c r="D143" s="1">
        <v>0</v>
      </c>
      <c r="E143" s="49">
        <f t="shared" ref="E143:E158" si="76">IFERROR(D143/$C143,0)</f>
        <v>0</v>
      </c>
      <c r="F143" s="1">
        <v>0</v>
      </c>
      <c r="G143" s="49">
        <f t="shared" ref="G143:G158" si="77">IFERROR(F143/$C143,0)</f>
        <v>0</v>
      </c>
      <c r="H143" s="1">
        <v>0</v>
      </c>
      <c r="I143" s="49">
        <f t="shared" ref="I143:I162" si="78">IFERROR(H143/$C143,0)</f>
        <v>0</v>
      </c>
      <c r="J143" s="1">
        <v>0</v>
      </c>
      <c r="K143" s="49">
        <f t="shared" ref="K143:K158" si="79">IFERROR(J143/$D143,0)</f>
        <v>0</v>
      </c>
      <c r="L143" s="1">
        <v>0</v>
      </c>
      <c r="M143" s="49">
        <f t="shared" ref="M143:M158" si="80">IFERROR(L143/$D143,0)</f>
        <v>0</v>
      </c>
      <c r="N143" s="1">
        <v>0</v>
      </c>
      <c r="O143" s="49">
        <f t="shared" ref="O143:O162" si="81">IFERROR(N143/$D143,0)</f>
        <v>0</v>
      </c>
    </row>
    <row r="144" spans="1:15" x14ac:dyDescent="0.25">
      <c r="A144" s="51" t="str">
        <f t="shared" si="74"/>
        <v>AMP-Group</v>
      </c>
      <c r="B144" s="1" t="s" vm="2">
        <v>3</v>
      </c>
      <c r="C144" s="1">
        <f t="shared" si="75"/>
        <v>78645</v>
      </c>
      <c r="D144" s="1">
        <v>44390</v>
      </c>
      <c r="E144" s="49">
        <f t="shared" si="76"/>
        <v>0.56443511984232941</v>
      </c>
      <c r="F144" s="1">
        <v>1677</v>
      </c>
      <c r="G144" s="49">
        <f t="shared" si="77"/>
        <v>2.1323669654777798E-2</v>
      </c>
      <c r="H144" s="1">
        <v>32578</v>
      </c>
      <c r="I144" s="49">
        <f t="shared" si="78"/>
        <v>0.41424121050289275</v>
      </c>
      <c r="J144" s="1">
        <v>14611</v>
      </c>
      <c r="K144" s="49">
        <f t="shared" si="79"/>
        <v>0.32915070961928361</v>
      </c>
      <c r="L144" s="1">
        <v>7607</v>
      </c>
      <c r="M144" s="49">
        <f t="shared" si="80"/>
        <v>0.17136742509574229</v>
      </c>
      <c r="N144" s="1">
        <v>4948</v>
      </c>
      <c r="O144" s="49">
        <f t="shared" si="81"/>
        <v>0.11146654651948637</v>
      </c>
    </row>
    <row r="145" spans="1:15" x14ac:dyDescent="0.25">
      <c r="A145" s="51" t="str">
        <f t="shared" si="74"/>
        <v>Clearview-Group</v>
      </c>
      <c r="B145" s="1" t="s" vm="3">
        <v>4</v>
      </c>
      <c r="C145" s="1">
        <f t="shared" si="75"/>
        <v>0</v>
      </c>
      <c r="D145" s="1">
        <v>0</v>
      </c>
      <c r="E145" s="49">
        <f t="shared" si="76"/>
        <v>0</v>
      </c>
      <c r="F145" s="1">
        <v>0</v>
      </c>
      <c r="G145" s="49">
        <f t="shared" si="77"/>
        <v>0</v>
      </c>
      <c r="H145" s="1">
        <v>0</v>
      </c>
      <c r="I145" s="49">
        <f t="shared" si="78"/>
        <v>0</v>
      </c>
      <c r="J145" s="1">
        <v>0</v>
      </c>
      <c r="K145" s="49">
        <f t="shared" si="79"/>
        <v>0</v>
      </c>
      <c r="L145" s="1">
        <v>0</v>
      </c>
      <c r="M145" s="49">
        <f t="shared" si="80"/>
        <v>0</v>
      </c>
      <c r="N145" s="1">
        <v>0</v>
      </c>
      <c r="O145" s="49">
        <f t="shared" si="81"/>
        <v>0</v>
      </c>
    </row>
    <row r="146" spans="1:15" x14ac:dyDescent="0.25">
      <c r="A146" s="51" t="str">
        <f t="shared" si="74"/>
        <v>CMLA-Group</v>
      </c>
      <c r="B146" s="1" t="s" vm="4">
        <v>5</v>
      </c>
      <c r="C146" s="1">
        <f t="shared" si="75"/>
        <v>55603</v>
      </c>
      <c r="D146" s="1">
        <v>34595</v>
      </c>
      <c r="E146" s="49">
        <f t="shared" si="76"/>
        <v>0.62217865942485118</v>
      </c>
      <c r="F146" s="1">
        <v>181</v>
      </c>
      <c r="G146" s="49">
        <f t="shared" si="77"/>
        <v>3.2552200420840603E-3</v>
      </c>
      <c r="H146" s="1">
        <v>20827</v>
      </c>
      <c r="I146" s="49">
        <f t="shared" si="78"/>
        <v>0.37456612053306476</v>
      </c>
      <c r="J146" s="1">
        <v>6138</v>
      </c>
      <c r="K146" s="49">
        <f t="shared" si="79"/>
        <v>0.17742448330683624</v>
      </c>
      <c r="L146" s="1">
        <v>17226</v>
      </c>
      <c r="M146" s="49">
        <f t="shared" si="80"/>
        <v>0.49793322734499207</v>
      </c>
      <c r="N146" s="1">
        <v>0</v>
      </c>
      <c r="O146" s="49">
        <f t="shared" si="81"/>
        <v>0</v>
      </c>
    </row>
    <row r="147" spans="1:15" x14ac:dyDescent="0.25">
      <c r="A147" s="51" t="str">
        <f t="shared" si="74"/>
        <v>Hallmark-Group</v>
      </c>
      <c r="B147" s="1" t="s" vm="5">
        <v>6</v>
      </c>
      <c r="C147" s="1">
        <f t="shared" si="75"/>
        <v>0</v>
      </c>
      <c r="D147" s="1">
        <v>0</v>
      </c>
      <c r="E147" s="49">
        <f t="shared" si="76"/>
        <v>0</v>
      </c>
      <c r="F147" s="1">
        <v>0</v>
      </c>
      <c r="G147" s="49">
        <f t="shared" si="77"/>
        <v>0</v>
      </c>
      <c r="H147" s="1">
        <v>0</v>
      </c>
      <c r="I147" s="49">
        <f t="shared" si="78"/>
        <v>0</v>
      </c>
      <c r="J147" s="1">
        <v>0</v>
      </c>
      <c r="K147" s="49">
        <f t="shared" si="79"/>
        <v>0</v>
      </c>
      <c r="L147" s="1">
        <v>0</v>
      </c>
      <c r="M147" s="49">
        <f t="shared" si="80"/>
        <v>0</v>
      </c>
      <c r="N147" s="1">
        <v>0</v>
      </c>
      <c r="O147" s="49">
        <f t="shared" si="81"/>
        <v>0</v>
      </c>
    </row>
    <row r="148" spans="1:15" x14ac:dyDescent="0.25">
      <c r="A148" s="51" t="str">
        <f t="shared" si="74"/>
        <v>Hannover Re-Group</v>
      </c>
      <c r="B148" s="1" t="s" vm="6">
        <v>7</v>
      </c>
      <c r="C148" s="1">
        <f t="shared" si="75"/>
        <v>21786</v>
      </c>
      <c r="D148" s="1">
        <v>10743</v>
      </c>
      <c r="E148" s="49">
        <f t="shared" si="76"/>
        <v>0.49311484439548336</v>
      </c>
      <c r="F148" s="1">
        <v>116</v>
      </c>
      <c r="G148" s="49">
        <f t="shared" si="77"/>
        <v>5.3245203341595517E-3</v>
      </c>
      <c r="H148" s="1">
        <v>10927</v>
      </c>
      <c r="I148" s="49">
        <f t="shared" si="78"/>
        <v>0.5015606352703571</v>
      </c>
      <c r="J148" s="1">
        <v>4409</v>
      </c>
      <c r="K148" s="49">
        <f t="shared" si="79"/>
        <v>0.41040677650563157</v>
      </c>
      <c r="L148" s="1">
        <v>522</v>
      </c>
      <c r="M148" s="49">
        <f t="shared" si="80"/>
        <v>4.8589779391231498E-2</v>
      </c>
      <c r="N148" s="1">
        <v>299</v>
      </c>
      <c r="O148" s="49">
        <f t="shared" si="81"/>
        <v>2.7832076701107697E-2</v>
      </c>
    </row>
    <row r="149" spans="1:15" x14ac:dyDescent="0.25">
      <c r="A149" s="51" t="str">
        <f t="shared" si="74"/>
        <v>HCF-Group</v>
      </c>
      <c r="B149" s="1" t="s" vm="7">
        <v>8</v>
      </c>
      <c r="C149" s="1">
        <f t="shared" si="75"/>
        <v>0</v>
      </c>
      <c r="D149" s="1">
        <v>0</v>
      </c>
      <c r="E149" s="49">
        <f t="shared" si="76"/>
        <v>0</v>
      </c>
      <c r="F149" s="1">
        <v>0</v>
      </c>
      <c r="G149" s="49">
        <f t="shared" si="77"/>
        <v>0</v>
      </c>
      <c r="H149" s="1">
        <v>0</v>
      </c>
      <c r="I149" s="49">
        <f t="shared" si="78"/>
        <v>0</v>
      </c>
      <c r="J149" s="1">
        <v>0</v>
      </c>
      <c r="K149" s="49">
        <f t="shared" si="79"/>
        <v>0</v>
      </c>
      <c r="L149" s="1">
        <v>0</v>
      </c>
      <c r="M149" s="49">
        <f t="shared" si="80"/>
        <v>0</v>
      </c>
      <c r="N149" s="1">
        <v>0</v>
      </c>
      <c r="O149" s="49">
        <f t="shared" si="81"/>
        <v>0</v>
      </c>
    </row>
    <row r="150" spans="1:15" x14ac:dyDescent="0.25">
      <c r="A150" s="51" t="str">
        <f t="shared" si="74"/>
        <v>MetLife-Group</v>
      </c>
      <c r="B150" s="1" t="s" vm="8">
        <v>9</v>
      </c>
      <c r="C150" s="1">
        <f t="shared" si="75"/>
        <v>241455</v>
      </c>
      <c r="D150" s="1">
        <v>71271</v>
      </c>
      <c r="E150" s="49">
        <f t="shared" si="76"/>
        <v>0.29517301360501957</v>
      </c>
      <c r="F150" s="1">
        <v>7390</v>
      </c>
      <c r="G150" s="49">
        <f t="shared" si="77"/>
        <v>3.0606117081857905E-2</v>
      </c>
      <c r="H150" s="1">
        <v>162794</v>
      </c>
      <c r="I150" s="49">
        <f t="shared" si="78"/>
        <v>0.67422086931312253</v>
      </c>
      <c r="J150" s="1">
        <v>17891</v>
      </c>
      <c r="K150" s="49">
        <f t="shared" si="79"/>
        <v>0.25102776725456355</v>
      </c>
      <c r="L150" s="1">
        <v>8337</v>
      </c>
      <c r="M150" s="49">
        <f t="shared" si="80"/>
        <v>0.11697604916445679</v>
      </c>
      <c r="N150" s="1">
        <v>10221</v>
      </c>
      <c r="O150" s="49">
        <f t="shared" si="81"/>
        <v>0.14341036326135453</v>
      </c>
    </row>
    <row r="151" spans="1:15" x14ac:dyDescent="0.25">
      <c r="A151" s="51" t="str">
        <f t="shared" si="74"/>
        <v>MLC-Group</v>
      </c>
      <c r="B151" s="1" t="s" vm="9">
        <v>10</v>
      </c>
      <c r="C151" s="1">
        <f t="shared" si="75"/>
        <v>26899</v>
      </c>
      <c r="D151" s="1">
        <v>17735</v>
      </c>
      <c r="E151" s="49">
        <f t="shared" si="76"/>
        <v>0.65931819026729621</v>
      </c>
      <c r="F151" s="1">
        <v>415</v>
      </c>
      <c r="G151" s="49">
        <f t="shared" si="77"/>
        <v>1.5428082828357932E-2</v>
      </c>
      <c r="H151" s="1">
        <v>8749</v>
      </c>
      <c r="I151" s="49">
        <f t="shared" si="78"/>
        <v>0.3252537269043459</v>
      </c>
      <c r="J151" s="1">
        <v>10001</v>
      </c>
      <c r="K151" s="49">
        <f t="shared" si="79"/>
        <v>0.56391316605582187</v>
      </c>
      <c r="L151" s="1">
        <v>1963</v>
      </c>
      <c r="M151" s="49">
        <f t="shared" si="80"/>
        <v>0.110685085988159</v>
      </c>
      <c r="N151" s="1">
        <v>2188</v>
      </c>
      <c r="O151" s="49">
        <f t="shared" si="81"/>
        <v>0.12337186354665915</v>
      </c>
    </row>
    <row r="152" spans="1:15" x14ac:dyDescent="0.25">
      <c r="A152" s="51" t="str">
        <f t="shared" si="74"/>
        <v>NobleOak-Group</v>
      </c>
      <c r="B152" s="1" t="s" vm="10">
        <v>11</v>
      </c>
      <c r="C152" s="1">
        <f t="shared" si="75"/>
        <v>0</v>
      </c>
      <c r="D152" s="1">
        <v>0</v>
      </c>
      <c r="E152" s="49">
        <f t="shared" si="76"/>
        <v>0</v>
      </c>
      <c r="F152" s="1">
        <v>0</v>
      </c>
      <c r="G152" s="49">
        <f t="shared" si="77"/>
        <v>0</v>
      </c>
      <c r="H152" s="1">
        <v>0</v>
      </c>
      <c r="I152" s="49">
        <f t="shared" si="78"/>
        <v>0</v>
      </c>
      <c r="J152" s="1">
        <v>0</v>
      </c>
      <c r="K152" s="49">
        <f t="shared" si="79"/>
        <v>0</v>
      </c>
      <c r="L152" s="1">
        <v>0</v>
      </c>
      <c r="M152" s="49">
        <f t="shared" si="80"/>
        <v>0</v>
      </c>
      <c r="N152" s="1">
        <v>0</v>
      </c>
      <c r="O152" s="49">
        <f t="shared" si="81"/>
        <v>0</v>
      </c>
    </row>
    <row r="153" spans="1:15" x14ac:dyDescent="0.25">
      <c r="A153" s="51" t="str">
        <f t="shared" si="74"/>
        <v>OnePath-Group</v>
      </c>
      <c r="B153" s="1" t="s" vm="11">
        <v>12</v>
      </c>
      <c r="C153" s="1">
        <f t="shared" si="75"/>
        <v>53917</v>
      </c>
      <c r="D153" s="1">
        <v>27558</v>
      </c>
      <c r="E153" s="49">
        <f t="shared" si="76"/>
        <v>0.51111894207763786</v>
      </c>
      <c r="F153" s="1">
        <v>248</v>
      </c>
      <c r="G153" s="49">
        <f t="shared" si="77"/>
        <v>4.5996624441270841E-3</v>
      </c>
      <c r="H153" s="1">
        <v>26111</v>
      </c>
      <c r="I153" s="49">
        <f t="shared" si="78"/>
        <v>0.48428139547823507</v>
      </c>
      <c r="J153" s="1">
        <v>6610</v>
      </c>
      <c r="K153" s="49">
        <f t="shared" si="79"/>
        <v>0.23985775455403149</v>
      </c>
      <c r="L153" s="1">
        <v>822</v>
      </c>
      <c r="M153" s="49">
        <f t="shared" si="80"/>
        <v>2.9827999129109516E-2</v>
      </c>
      <c r="N153" s="1">
        <v>353</v>
      </c>
      <c r="O153" s="49">
        <f t="shared" si="81"/>
        <v>1.280934755787793E-2</v>
      </c>
    </row>
    <row r="154" spans="1:15" x14ac:dyDescent="0.25">
      <c r="A154" s="51" t="str">
        <f t="shared" si="74"/>
        <v>QBE-Group</v>
      </c>
      <c r="B154" s="1" t="s" vm="12">
        <v>13</v>
      </c>
      <c r="C154" s="1">
        <f t="shared" si="75"/>
        <v>0</v>
      </c>
      <c r="D154" s="1">
        <v>0</v>
      </c>
      <c r="E154" s="49">
        <f t="shared" si="76"/>
        <v>0</v>
      </c>
      <c r="F154" s="1">
        <v>0</v>
      </c>
      <c r="G154" s="49">
        <f t="shared" si="77"/>
        <v>0</v>
      </c>
      <c r="H154" s="1">
        <v>0</v>
      </c>
      <c r="I154" s="49">
        <f t="shared" si="78"/>
        <v>0</v>
      </c>
      <c r="J154" s="1">
        <v>0</v>
      </c>
      <c r="K154" s="49">
        <f t="shared" si="79"/>
        <v>0</v>
      </c>
      <c r="L154" s="1">
        <v>0</v>
      </c>
      <c r="M154" s="49">
        <f t="shared" si="80"/>
        <v>0</v>
      </c>
      <c r="N154" s="1">
        <v>0</v>
      </c>
      <c r="O154" s="49">
        <f t="shared" si="81"/>
        <v>0</v>
      </c>
    </row>
    <row r="155" spans="1:15" x14ac:dyDescent="0.25">
      <c r="A155" s="51" t="str">
        <f t="shared" si="74"/>
        <v>Qinsure-Group</v>
      </c>
      <c r="B155" s="1" t="s" vm="13">
        <v>14</v>
      </c>
      <c r="C155" s="1">
        <f t="shared" si="75"/>
        <v>129</v>
      </c>
      <c r="D155" s="1">
        <v>125</v>
      </c>
      <c r="E155" s="49">
        <f t="shared" si="76"/>
        <v>0.96899224806201545</v>
      </c>
      <c r="F155" s="1">
        <v>0</v>
      </c>
      <c r="G155" s="49">
        <f t="shared" si="77"/>
        <v>0</v>
      </c>
      <c r="H155" s="1">
        <v>4</v>
      </c>
      <c r="I155" s="49">
        <f t="shared" si="78"/>
        <v>3.1007751937984496E-2</v>
      </c>
      <c r="J155" s="1">
        <v>2</v>
      </c>
      <c r="K155" s="49">
        <f t="shared" si="79"/>
        <v>1.6E-2</v>
      </c>
      <c r="L155" s="1">
        <v>123</v>
      </c>
      <c r="M155" s="49">
        <f t="shared" si="80"/>
        <v>0.98399999999999999</v>
      </c>
      <c r="N155" s="1">
        <v>0</v>
      </c>
      <c r="O155" s="49">
        <f t="shared" si="81"/>
        <v>0</v>
      </c>
    </row>
    <row r="156" spans="1:15" x14ac:dyDescent="0.25">
      <c r="A156" s="51" t="str">
        <f t="shared" si="74"/>
        <v>St Andrews-Group</v>
      </c>
      <c r="B156" s="1" t="s" vm="14">
        <v>15</v>
      </c>
      <c r="C156" s="1">
        <f t="shared" si="75"/>
        <v>0</v>
      </c>
      <c r="D156" s="1">
        <v>0</v>
      </c>
      <c r="E156" s="49">
        <f t="shared" si="76"/>
        <v>0</v>
      </c>
      <c r="F156" s="1">
        <v>0</v>
      </c>
      <c r="G156" s="49">
        <f t="shared" si="77"/>
        <v>0</v>
      </c>
      <c r="H156" s="1">
        <v>0</v>
      </c>
      <c r="I156" s="49">
        <f t="shared" si="78"/>
        <v>0</v>
      </c>
      <c r="J156" s="1">
        <v>0</v>
      </c>
      <c r="K156" s="49">
        <f t="shared" si="79"/>
        <v>0</v>
      </c>
      <c r="L156" s="1">
        <v>0</v>
      </c>
      <c r="M156" s="49">
        <f t="shared" si="80"/>
        <v>0</v>
      </c>
      <c r="N156" s="1">
        <v>0</v>
      </c>
      <c r="O156" s="49">
        <f t="shared" si="81"/>
        <v>0</v>
      </c>
    </row>
    <row r="157" spans="1:15" x14ac:dyDescent="0.25">
      <c r="A157" s="51" t="str">
        <f t="shared" si="74"/>
        <v>St George-Group</v>
      </c>
      <c r="B157" s="1" t="s" vm="15">
        <v>16</v>
      </c>
      <c r="C157" s="1">
        <f t="shared" si="75"/>
        <v>0</v>
      </c>
      <c r="D157" s="1">
        <v>0</v>
      </c>
      <c r="E157" s="49">
        <f t="shared" si="76"/>
        <v>0</v>
      </c>
      <c r="F157" s="1">
        <v>0</v>
      </c>
      <c r="G157" s="49">
        <f t="shared" si="77"/>
        <v>0</v>
      </c>
      <c r="H157" s="1">
        <v>0</v>
      </c>
      <c r="I157" s="49">
        <f t="shared" si="78"/>
        <v>0</v>
      </c>
      <c r="J157" s="1">
        <v>0</v>
      </c>
      <c r="K157" s="49">
        <f t="shared" si="79"/>
        <v>0</v>
      </c>
      <c r="L157" s="1">
        <v>0</v>
      </c>
      <c r="M157" s="49">
        <f t="shared" si="80"/>
        <v>0</v>
      </c>
      <c r="N157" s="1">
        <v>0</v>
      </c>
      <c r="O157" s="49">
        <f t="shared" si="81"/>
        <v>0</v>
      </c>
    </row>
    <row r="158" spans="1:15" x14ac:dyDescent="0.25">
      <c r="A158" s="51" t="str">
        <f t="shared" si="74"/>
        <v>Suncorp-Group</v>
      </c>
      <c r="B158" s="1" t="s" vm="16">
        <v>17</v>
      </c>
      <c r="C158" s="1">
        <f t="shared" si="75"/>
        <v>9516</v>
      </c>
      <c r="D158" s="1">
        <v>4933</v>
      </c>
      <c r="E158" s="49">
        <f t="shared" si="76"/>
        <v>0.51839007986548968</v>
      </c>
      <c r="F158" s="1">
        <v>62</v>
      </c>
      <c r="G158" s="49">
        <f t="shared" si="77"/>
        <v>6.5153425809163518E-3</v>
      </c>
      <c r="H158" s="1">
        <v>4521</v>
      </c>
      <c r="I158" s="49">
        <f t="shared" si="78"/>
        <v>0.47509457755359397</v>
      </c>
      <c r="J158" s="1">
        <v>2362</v>
      </c>
      <c r="K158" s="49">
        <f t="shared" si="79"/>
        <v>0.47881613622542063</v>
      </c>
      <c r="L158" s="1">
        <v>724</v>
      </c>
      <c r="M158" s="49">
        <f t="shared" si="80"/>
        <v>0.14676667342388</v>
      </c>
      <c r="N158" s="1">
        <v>0</v>
      </c>
      <c r="O158" s="49">
        <f t="shared" si="81"/>
        <v>0</v>
      </c>
    </row>
    <row r="159" spans="1:15" x14ac:dyDescent="0.25">
      <c r="A159" s="51" t="str">
        <f t="shared" si="74"/>
        <v>Swiss Re-Group</v>
      </c>
      <c r="B159" s="1" t="s" vm="17">
        <v>18</v>
      </c>
      <c r="C159" s="1">
        <f t="shared" si="75"/>
        <v>0</v>
      </c>
      <c r="D159" s="1">
        <v>0</v>
      </c>
      <c r="E159" s="49">
        <f t="shared" ref="E159:E162" si="82">IFERROR(D159/$C159,0)</f>
        <v>0</v>
      </c>
      <c r="F159" s="1">
        <v>0</v>
      </c>
      <c r="G159" s="49">
        <f t="shared" ref="G159:G162" si="83">IFERROR(F159/$C159,0)</f>
        <v>0</v>
      </c>
      <c r="H159" s="1">
        <v>0</v>
      </c>
      <c r="I159" s="49">
        <f t="shared" si="78"/>
        <v>0</v>
      </c>
      <c r="J159" s="1">
        <v>0</v>
      </c>
      <c r="K159" s="49">
        <f t="shared" ref="K159:K162" si="84">IFERROR(J159/$D159,0)</f>
        <v>0</v>
      </c>
      <c r="L159" s="1">
        <v>0</v>
      </c>
      <c r="M159" s="49">
        <f t="shared" ref="M159:M162" si="85">IFERROR(L159/$D159,0)</f>
        <v>0</v>
      </c>
      <c r="N159" s="1">
        <v>0</v>
      </c>
      <c r="O159" s="49">
        <f t="shared" si="81"/>
        <v>0</v>
      </c>
    </row>
    <row r="160" spans="1:15" x14ac:dyDescent="0.25">
      <c r="A160" s="51" t="str">
        <f t="shared" si="74"/>
        <v>TAL Life-Group</v>
      </c>
      <c r="B160" s="1" t="s" vm="18">
        <v>19</v>
      </c>
      <c r="C160" s="1">
        <f t="shared" si="75"/>
        <v>44292</v>
      </c>
      <c r="D160" s="1">
        <v>19857</v>
      </c>
      <c r="E160" s="49">
        <f t="shared" si="82"/>
        <v>0.44832023841777296</v>
      </c>
      <c r="F160" s="1">
        <v>1363</v>
      </c>
      <c r="G160" s="49">
        <f t="shared" si="83"/>
        <v>3.077305156687438E-2</v>
      </c>
      <c r="H160" s="1">
        <v>23072</v>
      </c>
      <c r="I160" s="49">
        <f t="shared" si="78"/>
        <v>0.52090671001535271</v>
      </c>
      <c r="J160" s="1">
        <v>3035</v>
      </c>
      <c r="K160" s="49">
        <f t="shared" si="84"/>
        <v>0.15284282620738279</v>
      </c>
      <c r="L160" s="1">
        <v>1342</v>
      </c>
      <c r="M160" s="49">
        <f t="shared" si="85"/>
        <v>6.7583220023165635E-2</v>
      </c>
      <c r="N160" s="1">
        <v>1868</v>
      </c>
      <c r="O160" s="49">
        <f t="shared" si="81"/>
        <v>9.4072619227476451E-2</v>
      </c>
    </row>
    <row r="161" spans="1:15" x14ac:dyDescent="0.25">
      <c r="A161" s="51" t="str">
        <f t="shared" si="74"/>
        <v>Westpac-Group</v>
      </c>
      <c r="B161" s="1" t="s" vm="19">
        <v>20</v>
      </c>
      <c r="C161" s="1">
        <f t="shared" si="75"/>
        <v>8465</v>
      </c>
      <c r="D161" s="1">
        <v>4677</v>
      </c>
      <c r="E161" s="49">
        <f t="shared" si="82"/>
        <v>0.55251033668044891</v>
      </c>
      <c r="F161" s="1">
        <v>76</v>
      </c>
      <c r="G161" s="49">
        <f t="shared" si="83"/>
        <v>8.9781453041937395E-3</v>
      </c>
      <c r="H161" s="1">
        <v>3712</v>
      </c>
      <c r="I161" s="49">
        <f t="shared" si="78"/>
        <v>0.43851151801535737</v>
      </c>
      <c r="J161" s="1">
        <v>941</v>
      </c>
      <c r="K161" s="49">
        <f t="shared" si="84"/>
        <v>0.20119734872781697</v>
      </c>
      <c r="L161" s="1">
        <v>350</v>
      </c>
      <c r="M161" s="49">
        <f t="shared" si="85"/>
        <v>7.4834295488561048E-2</v>
      </c>
      <c r="N161" s="1">
        <v>2249</v>
      </c>
      <c r="O161" s="49">
        <f t="shared" si="81"/>
        <v>0.48086380158221081</v>
      </c>
    </row>
    <row r="162" spans="1:15" x14ac:dyDescent="0.25">
      <c r="A162" s="51" t="str">
        <f t="shared" si="74"/>
        <v>Zurich-Group</v>
      </c>
      <c r="B162" s="10" t="s" vm="20">
        <v>21</v>
      </c>
      <c r="C162" s="1">
        <f t="shared" si="75"/>
        <v>795</v>
      </c>
      <c r="D162" s="1">
        <v>474</v>
      </c>
      <c r="E162" s="49">
        <f t="shared" si="82"/>
        <v>0.5962264150943396</v>
      </c>
      <c r="F162" s="1">
        <v>0</v>
      </c>
      <c r="G162" s="49">
        <f t="shared" si="83"/>
        <v>0</v>
      </c>
      <c r="H162" s="1">
        <v>321</v>
      </c>
      <c r="I162" s="49">
        <f t="shared" si="78"/>
        <v>0.4037735849056604</v>
      </c>
      <c r="J162" s="1">
        <v>0</v>
      </c>
      <c r="K162" s="49">
        <f t="shared" si="84"/>
        <v>0</v>
      </c>
      <c r="L162" s="1">
        <v>8</v>
      </c>
      <c r="M162" s="49">
        <f t="shared" si="85"/>
        <v>1.6877637130801686E-2</v>
      </c>
      <c r="N162" s="1">
        <v>466</v>
      </c>
      <c r="O162" s="49">
        <f t="shared" si="81"/>
        <v>0.9831223628691983</v>
      </c>
    </row>
    <row r="164" spans="1:15" x14ac:dyDescent="0.25">
      <c r="B164" s="33" t="s">
        <v>30</v>
      </c>
      <c r="C164" s="13" t="s">
        <v>74</v>
      </c>
      <c r="D164" s="291" t="s">
        <v>75</v>
      </c>
      <c r="E164" s="291"/>
      <c r="F164" s="291" t="s">
        <v>76</v>
      </c>
      <c r="G164" s="291"/>
      <c r="H164" s="291" t="s">
        <v>77</v>
      </c>
      <c r="I164" s="291"/>
      <c r="J164" s="291" t="s" vm="28">
        <v>40</v>
      </c>
      <c r="K164" s="291"/>
      <c r="L164" s="291" t="s">
        <v>42</v>
      </c>
      <c r="M164" s="291"/>
    </row>
    <row r="165" spans="1:15" x14ac:dyDescent="0.25">
      <c r="B165" s="8"/>
      <c r="C165" s="9" t="s">
        <v>44</v>
      </c>
      <c r="D165" s="9" t="s">
        <v>44</v>
      </c>
      <c r="E165" s="9" t="s">
        <v>43</v>
      </c>
      <c r="F165" s="9" t="s">
        <v>44</v>
      </c>
      <c r="G165" s="9" t="s">
        <v>41</v>
      </c>
      <c r="H165" s="9" t="s">
        <v>44</v>
      </c>
      <c r="I165" s="9" t="s">
        <v>41</v>
      </c>
      <c r="J165" s="9" t="s">
        <v>44</v>
      </c>
      <c r="K165" s="9" t="s">
        <v>43</v>
      </c>
      <c r="L165" s="9" t="s">
        <v>44</v>
      </c>
      <c r="M165" s="9" t="s">
        <v>43</v>
      </c>
    </row>
    <row r="166" spans="1:15" x14ac:dyDescent="0.25">
      <c r="A166" s="51" t="str">
        <f>B166&amp;"-"&amp;$B$164</f>
        <v>AIA-Death</v>
      </c>
      <c r="B166" s="1" t="s">
        <v>1</v>
      </c>
      <c r="C166" s="1">
        <f>D166+F166+H166</f>
        <v>5840</v>
      </c>
      <c r="D166" s="1">
        <v>1965</v>
      </c>
      <c r="E166" s="49">
        <f>IFERROR(D166/$C166,0)</f>
        <v>0.33647260273972601</v>
      </c>
      <c r="F166" s="1">
        <v>234</v>
      </c>
      <c r="G166" s="49">
        <f>IFERROR(F166/$C166,0)</f>
        <v>4.0068493150684933E-2</v>
      </c>
      <c r="H166" s="1">
        <v>3641</v>
      </c>
      <c r="I166" s="49">
        <f>IFERROR(H166/$C166,0)</f>
        <v>0.62345890410958904</v>
      </c>
      <c r="J166" s="1">
        <v>1269</v>
      </c>
      <c r="K166" s="49">
        <f>IFERROR(J166/$D166,0)</f>
        <v>0.64580152671755731</v>
      </c>
      <c r="L166" s="1">
        <v>0</v>
      </c>
      <c r="M166" s="49">
        <f>IFERROR(L166/$D166,0)</f>
        <v>0</v>
      </c>
      <c r="N166" s="1">
        <v>661</v>
      </c>
      <c r="O166" s="49">
        <f>IFERROR(N166/$D166,0)</f>
        <v>0.33638676844783716</v>
      </c>
    </row>
    <row r="167" spans="1:15" x14ac:dyDescent="0.25">
      <c r="A167" s="51" t="str">
        <f t="shared" ref="A167:A186" si="86">B167&amp;"-"&amp;$B$164</f>
        <v>Allianz-Death</v>
      </c>
      <c r="B167" s="1" t="s" vm="1">
        <v>2</v>
      </c>
      <c r="C167" s="1">
        <f t="shared" ref="C167:C186" si="87">D167+F167+H167</f>
        <v>2457</v>
      </c>
      <c r="D167" s="1">
        <v>1491</v>
      </c>
      <c r="E167" s="49">
        <f t="shared" ref="E167:E182" si="88">IFERROR(D167/$C167,0)</f>
        <v>0.60683760683760679</v>
      </c>
      <c r="F167" s="1">
        <v>0</v>
      </c>
      <c r="G167" s="49">
        <f t="shared" ref="G167:G182" si="89">IFERROR(F167/$C167,0)</f>
        <v>0</v>
      </c>
      <c r="H167" s="1">
        <v>966</v>
      </c>
      <c r="I167" s="49">
        <f t="shared" ref="I167:I186" si="90">IFERROR(H167/$C167,0)</f>
        <v>0.39316239316239315</v>
      </c>
      <c r="J167" s="1">
        <v>1491</v>
      </c>
      <c r="K167" s="49">
        <f t="shared" ref="K167:K182" si="91">IFERROR(J167/$D167,0)</f>
        <v>1</v>
      </c>
      <c r="L167" s="1">
        <v>0</v>
      </c>
      <c r="M167" s="49">
        <f t="shared" ref="M167:M182" si="92">IFERROR(L167/$D167,0)</f>
        <v>0</v>
      </c>
      <c r="N167" s="1">
        <v>0</v>
      </c>
      <c r="O167" s="49">
        <f t="shared" ref="O167:O186" si="93">IFERROR(N167/$D167,0)</f>
        <v>0</v>
      </c>
    </row>
    <row r="168" spans="1:15" x14ac:dyDescent="0.25">
      <c r="A168" s="51" t="str">
        <f t="shared" si="86"/>
        <v>AMP-Death</v>
      </c>
      <c r="B168" s="1" t="s" vm="2">
        <v>3</v>
      </c>
      <c r="C168" s="1">
        <f t="shared" si="87"/>
        <v>9146</v>
      </c>
      <c r="D168" s="1">
        <v>4049</v>
      </c>
      <c r="E168" s="49">
        <f t="shared" si="88"/>
        <v>0.44270719440192435</v>
      </c>
      <c r="F168" s="1">
        <v>172</v>
      </c>
      <c r="G168" s="49">
        <f t="shared" si="89"/>
        <v>1.8806035425322547E-2</v>
      </c>
      <c r="H168" s="1">
        <v>4925</v>
      </c>
      <c r="I168" s="49">
        <f t="shared" si="90"/>
        <v>0.53848677017275315</v>
      </c>
      <c r="J168" s="1">
        <v>1111</v>
      </c>
      <c r="K168" s="49">
        <f t="shared" si="91"/>
        <v>0.27438873795999014</v>
      </c>
      <c r="L168" s="1">
        <v>443</v>
      </c>
      <c r="M168" s="49">
        <f t="shared" si="92"/>
        <v>0.10940973079772784</v>
      </c>
      <c r="N168" s="1">
        <v>1606</v>
      </c>
      <c r="O168" s="49">
        <f t="shared" si="93"/>
        <v>0.39664114596196592</v>
      </c>
    </row>
    <row r="169" spans="1:15" x14ac:dyDescent="0.25">
      <c r="A169" s="51" t="str">
        <f t="shared" si="86"/>
        <v>Clearview-Death</v>
      </c>
      <c r="B169" s="1" t="s" vm="3">
        <v>4</v>
      </c>
      <c r="C169" s="1">
        <f t="shared" si="87"/>
        <v>0</v>
      </c>
      <c r="D169" s="1">
        <v>0</v>
      </c>
      <c r="E169" s="49">
        <f t="shared" si="88"/>
        <v>0</v>
      </c>
      <c r="F169" s="1">
        <v>0</v>
      </c>
      <c r="G169" s="49">
        <f t="shared" si="89"/>
        <v>0</v>
      </c>
      <c r="H169" s="1">
        <v>0</v>
      </c>
      <c r="I169" s="49">
        <f t="shared" si="90"/>
        <v>0</v>
      </c>
      <c r="J169" s="1">
        <v>0</v>
      </c>
      <c r="K169" s="49">
        <f t="shared" si="91"/>
        <v>0</v>
      </c>
      <c r="L169" s="1">
        <v>0</v>
      </c>
      <c r="M169" s="49">
        <f t="shared" si="92"/>
        <v>0</v>
      </c>
      <c r="N169" s="1">
        <v>0</v>
      </c>
      <c r="O169" s="49">
        <f t="shared" si="93"/>
        <v>0</v>
      </c>
    </row>
    <row r="170" spans="1:15" x14ac:dyDescent="0.25">
      <c r="A170" s="51" t="str">
        <f t="shared" si="86"/>
        <v>CMLA-Death</v>
      </c>
      <c r="B170" s="1" t="s" vm="4">
        <v>5</v>
      </c>
      <c r="C170" s="1">
        <f t="shared" si="87"/>
        <v>14482</v>
      </c>
      <c r="D170" s="1">
        <v>11558</v>
      </c>
      <c r="E170" s="49">
        <f t="shared" si="88"/>
        <v>0.7980941858859274</v>
      </c>
      <c r="F170" s="1">
        <v>0</v>
      </c>
      <c r="G170" s="49">
        <f t="shared" si="89"/>
        <v>0</v>
      </c>
      <c r="H170" s="1">
        <v>2924</v>
      </c>
      <c r="I170" s="49">
        <f t="shared" si="90"/>
        <v>0.20190581411407263</v>
      </c>
      <c r="J170" s="1">
        <v>1511</v>
      </c>
      <c r="K170" s="49">
        <f t="shared" si="91"/>
        <v>0.13073196054680741</v>
      </c>
      <c r="L170" s="1">
        <v>6775</v>
      </c>
      <c r="M170" s="49">
        <f t="shared" si="92"/>
        <v>0.58617407856030457</v>
      </c>
      <c r="N170" s="1">
        <v>0</v>
      </c>
      <c r="O170" s="49">
        <f t="shared" si="93"/>
        <v>0</v>
      </c>
    </row>
    <row r="171" spans="1:15" x14ac:dyDescent="0.25">
      <c r="A171" s="51" t="str">
        <f t="shared" si="86"/>
        <v>Hallmark-Death</v>
      </c>
      <c r="B171" s="1" t="s" vm="5">
        <v>6</v>
      </c>
      <c r="C171" s="1">
        <f t="shared" si="87"/>
        <v>0</v>
      </c>
      <c r="D171" s="1">
        <v>0</v>
      </c>
      <c r="E171" s="49">
        <f t="shared" si="88"/>
        <v>0</v>
      </c>
      <c r="F171" s="1">
        <v>0</v>
      </c>
      <c r="G171" s="49">
        <f t="shared" si="89"/>
        <v>0</v>
      </c>
      <c r="H171" s="1">
        <v>0</v>
      </c>
      <c r="I171" s="49">
        <f t="shared" si="90"/>
        <v>0</v>
      </c>
      <c r="J171" s="1">
        <v>0</v>
      </c>
      <c r="K171" s="49">
        <f t="shared" si="91"/>
        <v>0</v>
      </c>
      <c r="L171" s="1">
        <v>0</v>
      </c>
      <c r="M171" s="49">
        <f t="shared" si="92"/>
        <v>0</v>
      </c>
      <c r="N171" s="1">
        <v>0</v>
      </c>
      <c r="O171" s="49">
        <f t="shared" si="93"/>
        <v>0</v>
      </c>
    </row>
    <row r="172" spans="1:15" x14ac:dyDescent="0.25">
      <c r="A172" s="51" t="str">
        <f t="shared" si="86"/>
        <v>Hannover Re-Death</v>
      </c>
      <c r="B172" s="1" t="s" vm="6">
        <v>7</v>
      </c>
      <c r="C172" s="1">
        <f t="shared" si="87"/>
        <v>5515</v>
      </c>
      <c r="D172" s="1">
        <v>3901</v>
      </c>
      <c r="E172" s="49">
        <f t="shared" si="88"/>
        <v>0.7073436083408885</v>
      </c>
      <c r="F172" s="1">
        <v>220</v>
      </c>
      <c r="G172" s="49">
        <f t="shared" si="89"/>
        <v>3.9891205802357207E-2</v>
      </c>
      <c r="H172" s="1">
        <v>1394</v>
      </c>
      <c r="I172" s="49">
        <f t="shared" si="90"/>
        <v>0.25276518585675428</v>
      </c>
      <c r="J172" s="1">
        <v>2927</v>
      </c>
      <c r="K172" s="49">
        <f t="shared" si="91"/>
        <v>0.75032043065880538</v>
      </c>
      <c r="L172" s="1">
        <v>350</v>
      </c>
      <c r="M172" s="49">
        <f t="shared" si="92"/>
        <v>8.9720584465521655E-2</v>
      </c>
      <c r="N172" s="1">
        <v>0</v>
      </c>
      <c r="O172" s="49">
        <f t="shared" si="93"/>
        <v>0</v>
      </c>
    </row>
    <row r="173" spans="1:15" x14ac:dyDescent="0.25">
      <c r="A173" s="51" t="str">
        <f t="shared" si="86"/>
        <v>HCF-Death</v>
      </c>
      <c r="B173" s="1" t="s" vm="7">
        <v>8</v>
      </c>
      <c r="C173" s="1">
        <f t="shared" si="87"/>
        <v>100</v>
      </c>
      <c r="D173" s="1">
        <v>100</v>
      </c>
      <c r="E173" s="49">
        <f t="shared" si="88"/>
        <v>1</v>
      </c>
      <c r="F173" s="1">
        <v>0</v>
      </c>
      <c r="G173" s="49">
        <f t="shared" si="89"/>
        <v>0</v>
      </c>
      <c r="H173" s="1">
        <v>0</v>
      </c>
      <c r="I173" s="49">
        <f t="shared" si="90"/>
        <v>0</v>
      </c>
      <c r="J173" s="1">
        <v>100</v>
      </c>
      <c r="K173" s="49">
        <f t="shared" si="91"/>
        <v>1</v>
      </c>
      <c r="L173" s="1">
        <v>0</v>
      </c>
      <c r="M173" s="49">
        <f t="shared" si="92"/>
        <v>0</v>
      </c>
      <c r="N173" s="1">
        <v>0</v>
      </c>
      <c r="O173" s="49">
        <f t="shared" si="93"/>
        <v>0</v>
      </c>
    </row>
    <row r="174" spans="1:15" x14ac:dyDescent="0.25">
      <c r="A174" s="51" t="str">
        <f t="shared" si="86"/>
        <v>MetLife-Death</v>
      </c>
      <c r="B174" s="1" t="s" vm="8">
        <v>9</v>
      </c>
      <c r="C174" s="1">
        <f t="shared" si="87"/>
        <v>2970</v>
      </c>
      <c r="D174" s="1">
        <v>1699</v>
      </c>
      <c r="E174" s="49">
        <f t="shared" si="88"/>
        <v>0.57205387205387204</v>
      </c>
      <c r="F174" s="1">
        <v>468</v>
      </c>
      <c r="G174" s="49">
        <f t="shared" si="89"/>
        <v>0.15757575757575756</v>
      </c>
      <c r="H174" s="1">
        <v>803</v>
      </c>
      <c r="I174" s="49">
        <f t="shared" si="90"/>
        <v>0.27037037037037037</v>
      </c>
      <c r="J174" s="1">
        <v>1015</v>
      </c>
      <c r="K174" s="49">
        <f t="shared" si="91"/>
        <v>0.59741024131842257</v>
      </c>
      <c r="L174" s="1">
        <v>684</v>
      </c>
      <c r="M174" s="49">
        <f t="shared" si="92"/>
        <v>0.40258975868157743</v>
      </c>
      <c r="N174" s="1">
        <v>0</v>
      </c>
      <c r="O174" s="49">
        <f t="shared" si="93"/>
        <v>0</v>
      </c>
    </row>
    <row r="175" spans="1:15" x14ac:dyDescent="0.25">
      <c r="A175" s="51" t="str">
        <f t="shared" si="86"/>
        <v>MLC-Death</v>
      </c>
      <c r="B175" s="1" t="s" vm="9">
        <v>10</v>
      </c>
      <c r="C175" s="1">
        <f t="shared" si="87"/>
        <v>2714</v>
      </c>
      <c r="D175" s="1">
        <v>1650</v>
      </c>
      <c r="E175" s="49">
        <f t="shared" si="88"/>
        <v>0.60795873249815768</v>
      </c>
      <c r="F175" s="1">
        <v>0</v>
      </c>
      <c r="G175" s="49">
        <f t="shared" si="89"/>
        <v>0</v>
      </c>
      <c r="H175" s="1">
        <v>1064</v>
      </c>
      <c r="I175" s="49">
        <f t="shared" si="90"/>
        <v>0.39204126750184232</v>
      </c>
      <c r="J175" s="1">
        <v>273</v>
      </c>
      <c r="K175" s="49">
        <f t="shared" si="91"/>
        <v>0.16545454545454547</v>
      </c>
      <c r="L175" s="1">
        <v>141</v>
      </c>
      <c r="M175" s="49">
        <f t="shared" si="92"/>
        <v>8.545454545454545E-2</v>
      </c>
      <c r="N175" s="1">
        <v>757</v>
      </c>
      <c r="O175" s="49">
        <f t="shared" si="93"/>
        <v>0.4587878787878788</v>
      </c>
    </row>
    <row r="176" spans="1:15" x14ac:dyDescent="0.25">
      <c r="A176" s="51" t="str">
        <f t="shared" si="86"/>
        <v>NobleOak-Death</v>
      </c>
      <c r="B176" s="1" t="s" vm="10">
        <v>11</v>
      </c>
      <c r="C176" s="1">
        <f t="shared" si="87"/>
        <v>0</v>
      </c>
      <c r="D176" s="1">
        <v>0</v>
      </c>
      <c r="E176" s="49">
        <f t="shared" si="88"/>
        <v>0</v>
      </c>
      <c r="F176" s="1">
        <v>0</v>
      </c>
      <c r="G176" s="49">
        <f t="shared" si="89"/>
        <v>0</v>
      </c>
      <c r="H176" s="1">
        <v>0</v>
      </c>
      <c r="I176" s="49">
        <f t="shared" si="90"/>
        <v>0</v>
      </c>
      <c r="J176" s="1">
        <v>0</v>
      </c>
      <c r="K176" s="49">
        <f t="shared" si="91"/>
        <v>0</v>
      </c>
      <c r="L176" s="1">
        <v>0</v>
      </c>
      <c r="M176" s="49">
        <f t="shared" si="92"/>
        <v>0</v>
      </c>
      <c r="N176" s="1">
        <v>0</v>
      </c>
      <c r="O176" s="49">
        <f t="shared" si="93"/>
        <v>0</v>
      </c>
    </row>
    <row r="177" spans="1:15" x14ac:dyDescent="0.25">
      <c r="A177" s="51" t="str">
        <f t="shared" si="86"/>
        <v>OnePath-Death</v>
      </c>
      <c r="B177" s="1" t="s" vm="11">
        <v>12</v>
      </c>
      <c r="C177" s="1">
        <f t="shared" si="87"/>
        <v>15990</v>
      </c>
      <c r="D177" s="1">
        <v>13849</v>
      </c>
      <c r="E177" s="49">
        <f t="shared" si="88"/>
        <v>0.86610381488430266</v>
      </c>
      <c r="F177" s="1">
        <v>0</v>
      </c>
      <c r="G177" s="49">
        <f t="shared" si="89"/>
        <v>0</v>
      </c>
      <c r="H177" s="1">
        <v>2141</v>
      </c>
      <c r="I177" s="49">
        <f t="shared" si="90"/>
        <v>0.13389618511569731</v>
      </c>
      <c r="J177" s="1">
        <v>9880</v>
      </c>
      <c r="K177" s="49">
        <f t="shared" si="91"/>
        <v>0.71340891039064191</v>
      </c>
      <c r="L177" s="1">
        <v>226</v>
      </c>
      <c r="M177" s="49">
        <f t="shared" si="92"/>
        <v>1.6318867788287963E-2</v>
      </c>
      <c r="N177" s="1">
        <v>110</v>
      </c>
      <c r="O177" s="49">
        <f t="shared" si="93"/>
        <v>7.9428117553613977E-3</v>
      </c>
    </row>
    <row r="178" spans="1:15" x14ac:dyDescent="0.25">
      <c r="A178" s="51" t="str">
        <f t="shared" si="86"/>
        <v>QBE-Death</v>
      </c>
      <c r="B178" s="1" t="s" vm="12">
        <v>13</v>
      </c>
      <c r="C178" s="1">
        <f t="shared" si="87"/>
        <v>0</v>
      </c>
      <c r="D178" s="1">
        <v>0</v>
      </c>
      <c r="E178" s="49">
        <f t="shared" si="88"/>
        <v>0</v>
      </c>
      <c r="F178" s="1">
        <v>0</v>
      </c>
      <c r="G178" s="49">
        <f t="shared" si="89"/>
        <v>0</v>
      </c>
      <c r="H178" s="1">
        <v>0</v>
      </c>
      <c r="I178" s="49">
        <f t="shared" si="90"/>
        <v>0</v>
      </c>
      <c r="J178" s="1">
        <v>0</v>
      </c>
      <c r="K178" s="49">
        <f t="shared" si="91"/>
        <v>0</v>
      </c>
      <c r="L178" s="1">
        <v>0</v>
      </c>
      <c r="M178" s="49">
        <f t="shared" si="92"/>
        <v>0</v>
      </c>
      <c r="N178" s="1">
        <v>0</v>
      </c>
      <c r="O178" s="49">
        <f t="shared" si="93"/>
        <v>0</v>
      </c>
    </row>
    <row r="179" spans="1:15" x14ac:dyDescent="0.25">
      <c r="A179" s="51" t="str">
        <f t="shared" si="86"/>
        <v>Qinsure-Death</v>
      </c>
      <c r="B179" s="1" t="s" vm="13">
        <v>14</v>
      </c>
      <c r="C179" s="1">
        <f t="shared" si="87"/>
        <v>123</v>
      </c>
      <c r="D179" s="1">
        <v>123</v>
      </c>
      <c r="E179" s="49">
        <f t="shared" si="88"/>
        <v>1</v>
      </c>
      <c r="F179" s="1">
        <v>0</v>
      </c>
      <c r="G179" s="49">
        <f t="shared" si="89"/>
        <v>0</v>
      </c>
      <c r="H179" s="1">
        <v>0</v>
      </c>
      <c r="I179" s="49">
        <f t="shared" si="90"/>
        <v>0</v>
      </c>
      <c r="J179" s="1">
        <v>0</v>
      </c>
      <c r="K179" s="49">
        <f t="shared" si="91"/>
        <v>0</v>
      </c>
      <c r="L179" s="1">
        <v>123</v>
      </c>
      <c r="M179" s="49">
        <f t="shared" si="92"/>
        <v>1</v>
      </c>
      <c r="N179" s="1">
        <v>0</v>
      </c>
      <c r="O179" s="49">
        <f t="shared" si="93"/>
        <v>0</v>
      </c>
    </row>
    <row r="180" spans="1:15" x14ac:dyDescent="0.25">
      <c r="A180" s="51" t="str">
        <f t="shared" si="86"/>
        <v>St Andrews-Death</v>
      </c>
      <c r="B180" s="1" t="s" vm="14">
        <v>15</v>
      </c>
      <c r="C180" s="1">
        <f t="shared" si="87"/>
        <v>282</v>
      </c>
      <c r="D180" s="1">
        <v>282</v>
      </c>
      <c r="E180" s="49">
        <f t="shared" si="88"/>
        <v>1</v>
      </c>
      <c r="F180" s="1">
        <v>0</v>
      </c>
      <c r="G180" s="49">
        <f t="shared" si="89"/>
        <v>0</v>
      </c>
      <c r="H180" s="1">
        <v>0</v>
      </c>
      <c r="I180" s="49">
        <f t="shared" si="90"/>
        <v>0</v>
      </c>
      <c r="J180" s="1">
        <v>0</v>
      </c>
      <c r="K180" s="49">
        <f t="shared" si="91"/>
        <v>0</v>
      </c>
      <c r="L180" s="1">
        <v>0</v>
      </c>
      <c r="M180" s="49">
        <f t="shared" si="92"/>
        <v>0</v>
      </c>
      <c r="N180" s="1">
        <v>282</v>
      </c>
      <c r="O180" s="49">
        <f t="shared" si="93"/>
        <v>1</v>
      </c>
    </row>
    <row r="181" spans="1:15" x14ac:dyDescent="0.25">
      <c r="A181" s="51" t="str">
        <f t="shared" si="86"/>
        <v>St George-Death</v>
      </c>
      <c r="B181" s="1" t="s" vm="15">
        <v>16</v>
      </c>
      <c r="C181" s="1">
        <f t="shared" si="87"/>
        <v>125</v>
      </c>
      <c r="D181" s="1">
        <v>0</v>
      </c>
      <c r="E181" s="49">
        <f t="shared" si="88"/>
        <v>0</v>
      </c>
      <c r="F181" s="1">
        <v>0</v>
      </c>
      <c r="G181" s="49">
        <f t="shared" si="89"/>
        <v>0</v>
      </c>
      <c r="H181" s="1">
        <v>125</v>
      </c>
      <c r="I181" s="49">
        <f t="shared" si="90"/>
        <v>1</v>
      </c>
      <c r="J181" s="1">
        <v>0</v>
      </c>
      <c r="K181" s="49">
        <f t="shared" si="91"/>
        <v>0</v>
      </c>
      <c r="L181" s="1">
        <v>0</v>
      </c>
      <c r="M181" s="49">
        <f t="shared" si="92"/>
        <v>0</v>
      </c>
      <c r="N181" s="1">
        <v>0</v>
      </c>
      <c r="O181" s="49">
        <f t="shared" si="93"/>
        <v>0</v>
      </c>
    </row>
    <row r="182" spans="1:15" x14ac:dyDescent="0.25">
      <c r="A182" s="51" t="str">
        <f t="shared" si="86"/>
        <v>Suncorp-Death</v>
      </c>
      <c r="B182" s="1" t="s" vm="16">
        <v>17</v>
      </c>
      <c r="C182" s="1">
        <f t="shared" si="87"/>
        <v>13497</v>
      </c>
      <c r="D182" s="1">
        <v>10094</v>
      </c>
      <c r="E182" s="49">
        <f t="shared" si="88"/>
        <v>0.7478698970141513</v>
      </c>
      <c r="F182" s="1">
        <v>0</v>
      </c>
      <c r="G182" s="49">
        <f t="shared" si="89"/>
        <v>0</v>
      </c>
      <c r="H182" s="1">
        <v>3403</v>
      </c>
      <c r="I182" s="49">
        <f t="shared" si="90"/>
        <v>0.2521301029858487</v>
      </c>
      <c r="J182" s="1">
        <v>4544</v>
      </c>
      <c r="K182" s="49">
        <f t="shared" si="91"/>
        <v>0.45016841688131565</v>
      </c>
      <c r="L182" s="1">
        <v>1664</v>
      </c>
      <c r="M182" s="49">
        <f t="shared" si="92"/>
        <v>0.16485040618189023</v>
      </c>
      <c r="N182" s="1">
        <v>0</v>
      </c>
      <c r="O182" s="49">
        <f t="shared" si="93"/>
        <v>0</v>
      </c>
    </row>
    <row r="183" spans="1:15" x14ac:dyDescent="0.25">
      <c r="A183" s="51" t="str">
        <f t="shared" si="86"/>
        <v>Swiss Re-Death</v>
      </c>
      <c r="B183" s="1" t="s" vm="17">
        <v>18</v>
      </c>
      <c r="C183" s="1">
        <f t="shared" si="87"/>
        <v>550</v>
      </c>
      <c r="D183" s="1">
        <v>550</v>
      </c>
      <c r="E183" s="49">
        <f t="shared" ref="E183:E186" si="94">IFERROR(D183/$C183,0)</f>
        <v>1</v>
      </c>
      <c r="F183" s="1">
        <v>0</v>
      </c>
      <c r="G183" s="49">
        <f t="shared" ref="G183:G186" si="95">IFERROR(F183/$C183,0)</f>
        <v>0</v>
      </c>
      <c r="H183" s="1">
        <v>0</v>
      </c>
      <c r="I183" s="49">
        <f t="shared" si="90"/>
        <v>0</v>
      </c>
      <c r="J183" s="1">
        <v>150</v>
      </c>
      <c r="K183" s="49">
        <f t="shared" ref="K183:K186" si="96">IFERROR(J183/$D183,0)</f>
        <v>0.27272727272727271</v>
      </c>
      <c r="L183" s="1">
        <v>400</v>
      </c>
      <c r="M183" s="49">
        <f t="shared" ref="M183:M186" si="97">IFERROR(L183/$D183,0)</f>
        <v>0.72727272727272729</v>
      </c>
      <c r="N183" s="1">
        <v>0</v>
      </c>
      <c r="O183" s="49">
        <f t="shared" si="93"/>
        <v>0</v>
      </c>
    </row>
    <row r="184" spans="1:15" x14ac:dyDescent="0.25">
      <c r="A184" s="51" t="str">
        <f t="shared" si="86"/>
        <v>TAL Life-Death</v>
      </c>
      <c r="B184" s="1" t="s" vm="18">
        <v>19</v>
      </c>
      <c r="C184" s="1">
        <f t="shared" si="87"/>
        <v>9886</v>
      </c>
      <c r="D184" s="1">
        <v>3675</v>
      </c>
      <c r="E184" s="49">
        <f t="shared" si="94"/>
        <v>0.37173781104592352</v>
      </c>
      <c r="F184" s="1">
        <v>1456</v>
      </c>
      <c r="G184" s="49">
        <f t="shared" si="95"/>
        <v>0.1472789803762897</v>
      </c>
      <c r="H184" s="1">
        <v>4755</v>
      </c>
      <c r="I184" s="49">
        <f t="shared" si="90"/>
        <v>0.48098320857778676</v>
      </c>
      <c r="J184" s="1">
        <v>2795</v>
      </c>
      <c r="K184" s="49">
        <f t="shared" si="96"/>
        <v>0.76054421768707481</v>
      </c>
      <c r="L184" s="1">
        <v>0</v>
      </c>
      <c r="M184" s="49">
        <f t="shared" si="97"/>
        <v>0</v>
      </c>
      <c r="N184" s="1">
        <v>17</v>
      </c>
      <c r="O184" s="49">
        <f t="shared" si="93"/>
        <v>4.6258503401360547E-3</v>
      </c>
    </row>
    <row r="185" spans="1:15" x14ac:dyDescent="0.25">
      <c r="A185" s="51" t="str">
        <f t="shared" si="86"/>
        <v>Westpac-Death</v>
      </c>
      <c r="B185" s="1" t="s" vm="19">
        <v>20</v>
      </c>
      <c r="C185" s="1">
        <f t="shared" si="87"/>
        <v>6179</v>
      </c>
      <c r="D185" s="1">
        <v>5179</v>
      </c>
      <c r="E185" s="49">
        <f t="shared" si="94"/>
        <v>0.83816151480822143</v>
      </c>
      <c r="F185" s="1">
        <v>0</v>
      </c>
      <c r="G185" s="49">
        <f t="shared" si="95"/>
        <v>0</v>
      </c>
      <c r="H185" s="1">
        <v>1000</v>
      </c>
      <c r="I185" s="49">
        <f t="shared" si="90"/>
        <v>0.1618384851917786</v>
      </c>
      <c r="J185" s="1">
        <v>2578</v>
      </c>
      <c r="K185" s="49">
        <f t="shared" si="96"/>
        <v>0.49777949411083222</v>
      </c>
      <c r="L185" s="1">
        <v>1516</v>
      </c>
      <c r="M185" s="49">
        <f t="shared" si="97"/>
        <v>0.2927206024329021</v>
      </c>
      <c r="N185" s="1">
        <v>476</v>
      </c>
      <c r="O185" s="49">
        <f t="shared" si="93"/>
        <v>9.1909635064684303E-2</v>
      </c>
    </row>
    <row r="186" spans="1:15" x14ac:dyDescent="0.25">
      <c r="A186" s="51" t="str">
        <f t="shared" si="86"/>
        <v>Zurich-Death</v>
      </c>
      <c r="B186" s="1" t="s" vm="20">
        <v>21</v>
      </c>
      <c r="C186" s="1">
        <f t="shared" si="87"/>
        <v>4730</v>
      </c>
      <c r="D186" s="1">
        <v>2215</v>
      </c>
      <c r="E186" s="49">
        <f t="shared" si="94"/>
        <v>0.46828752642706128</v>
      </c>
      <c r="F186" s="1">
        <v>0</v>
      </c>
      <c r="G186" s="49">
        <f t="shared" si="95"/>
        <v>0</v>
      </c>
      <c r="H186" s="1">
        <v>2515</v>
      </c>
      <c r="I186" s="49">
        <f t="shared" si="90"/>
        <v>0.53171247357293872</v>
      </c>
      <c r="J186" s="1">
        <v>140</v>
      </c>
      <c r="K186" s="49">
        <f t="shared" si="96"/>
        <v>6.320541760722348E-2</v>
      </c>
      <c r="L186" s="1">
        <v>1449</v>
      </c>
      <c r="M186" s="49">
        <f t="shared" si="97"/>
        <v>0.65417607223476293</v>
      </c>
      <c r="N186" s="1">
        <v>276</v>
      </c>
      <c r="O186" s="49">
        <f t="shared" si="93"/>
        <v>0.12460496613995485</v>
      </c>
    </row>
    <row r="188" spans="1:15" x14ac:dyDescent="0.25">
      <c r="B188" s="33" t="s">
        <v>31</v>
      </c>
      <c r="C188" s="13" t="s">
        <v>74</v>
      </c>
      <c r="D188" s="291" t="s">
        <v>75</v>
      </c>
      <c r="E188" s="291"/>
      <c r="F188" s="291" t="s">
        <v>76</v>
      </c>
      <c r="G188" s="291"/>
      <c r="H188" s="291" t="s">
        <v>77</v>
      </c>
      <c r="I188" s="291"/>
      <c r="J188" s="291" t="s" vm="28">
        <v>40</v>
      </c>
      <c r="K188" s="291"/>
      <c r="L188" s="291" t="s">
        <v>42</v>
      </c>
      <c r="M188" s="291"/>
    </row>
    <row r="189" spans="1:15" x14ac:dyDescent="0.25">
      <c r="B189" s="8"/>
      <c r="C189" s="9" t="s">
        <v>44</v>
      </c>
      <c r="D189" s="9" t="s">
        <v>44</v>
      </c>
      <c r="E189" s="9" t="s">
        <v>43</v>
      </c>
      <c r="F189" s="9" t="s">
        <v>44</v>
      </c>
      <c r="G189" s="9" t="s">
        <v>41</v>
      </c>
      <c r="H189" s="9" t="s">
        <v>44</v>
      </c>
      <c r="I189" s="9" t="s">
        <v>41</v>
      </c>
      <c r="J189" s="9" t="s">
        <v>44</v>
      </c>
      <c r="K189" s="9" t="s">
        <v>43</v>
      </c>
      <c r="L189" s="9" t="s">
        <v>44</v>
      </c>
      <c r="M189" s="9" t="s">
        <v>43</v>
      </c>
    </row>
    <row r="190" spans="1:15" x14ac:dyDescent="0.25">
      <c r="A190" s="51" t="str">
        <f>B190&amp;"-"&amp;$B$188</f>
        <v>AIA-TPD</v>
      </c>
      <c r="B190" s="1" t="s">
        <v>1</v>
      </c>
      <c r="C190" s="1">
        <f>D190+F190+H190</f>
        <v>101211</v>
      </c>
      <c r="D190" s="1">
        <v>24890</v>
      </c>
      <c r="E190" s="49">
        <f>IFERROR(D190/$C190,0)</f>
        <v>0.24592188596101214</v>
      </c>
      <c r="F190" s="1">
        <v>12592</v>
      </c>
      <c r="G190" s="49">
        <f>IFERROR(F190/$C190,0)</f>
        <v>0.12441335427967316</v>
      </c>
      <c r="H190" s="1">
        <v>63729</v>
      </c>
      <c r="I190" s="49">
        <f>IFERROR(H190/$C190,0)</f>
        <v>0.62966475975931469</v>
      </c>
      <c r="J190" s="1">
        <v>7176</v>
      </c>
      <c r="K190" s="49">
        <f>IFERROR(J190/$D190,0)</f>
        <v>0.28830855765367619</v>
      </c>
      <c r="L190" s="1">
        <v>573</v>
      </c>
      <c r="M190" s="49">
        <f>IFERROR(L190/$D190,0)</f>
        <v>2.302129369224588E-2</v>
      </c>
      <c r="N190" s="1">
        <v>1823</v>
      </c>
      <c r="O190" s="49">
        <f>IFERROR(N190/$D190,0)</f>
        <v>7.3242265970269185E-2</v>
      </c>
    </row>
    <row r="191" spans="1:15" x14ac:dyDescent="0.25">
      <c r="A191" s="51" t="str">
        <f t="shared" ref="A191:A210" si="98">B191&amp;"-"&amp;$B$188</f>
        <v>Allianz-TPD</v>
      </c>
      <c r="B191" s="1" t="s" vm="1">
        <v>2</v>
      </c>
      <c r="C191" s="1">
        <f t="shared" ref="C191:C210" si="99">D191+F191+H191</f>
        <v>500</v>
      </c>
      <c r="D191" s="1">
        <v>500</v>
      </c>
      <c r="E191" s="49">
        <f t="shared" ref="E191:E206" si="100">IFERROR(D191/$C191,0)</f>
        <v>1</v>
      </c>
      <c r="F191" s="1">
        <v>0</v>
      </c>
      <c r="G191" s="49">
        <f t="shared" ref="G191:G206" si="101">IFERROR(F191/$C191,0)</f>
        <v>0</v>
      </c>
      <c r="H191" s="1">
        <v>0</v>
      </c>
      <c r="I191" s="49">
        <f t="shared" ref="I191:I210" si="102">IFERROR(H191/$C191,0)</f>
        <v>0</v>
      </c>
      <c r="J191" s="1">
        <v>500</v>
      </c>
      <c r="K191" s="49">
        <f t="shared" ref="K191:K206" si="103">IFERROR(J191/$D191,0)</f>
        <v>1</v>
      </c>
      <c r="L191" s="1">
        <v>0</v>
      </c>
      <c r="M191" s="49">
        <f t="shared" ref="M191:M206" si="104">IFERROR(L191/$D191,0)</f>
        <v>0</v>
      </c>
      <c r="N191" s="1">
        <v>0</v>
      </c>
      <c r="O191" s="49">
        <f t="shared" ref="O191:O210" si="105">IFERROR(N191/$D191,0)</f>
        <v>0</v>
      </c>
    </row>
    <row r="192" spans="1:15" x14ac:dyDescent="0.25">
      <c r="A192" s="51" t="str">
        <f t="shared" si="98"/>
        <v>AMP-TPD</v>
      </c>
      <c r="B192" s="1" t="s" vm="2">
        <v>3</v>
      </c>
      <c r="C192" s="1">
        <f t="shared" si="99"/>
        <v>130808</v>
      </c>
      <c r="D192" s="1">
        <v>65129</v>
      </c>
      <c r="E192" s="49">
        <f t="shared" si="100"/>
        <v>0.49789768209895419</v>
      </c>
      <c r="F192" s="1">
        <v>2443</v>
      </c>
      <c r="G192" s="49">
        <f t="shared" si="101"/>
        <v>1.8676227753654212E-2</v>
      </c>
      <c r="H192" s="1">
        <v>63236</v>
      </c>
      <c r="I192" s="49">
        <f t="shared" si="102"/>
        <v>0.48342609014739157</v>
      </c>
      <c r="J192" s="1">
        <v>20461</v>
      </c>
      <c r="K192" s="49">
        <f t="shared" si="103"/>
        <v>0.31416112637995364</v>
      </c>
      <c r="L192" s="1">
        <v>8580</v>
      </c>
      <c r="M192" s="49">
        <f t="shared" si="104"/>
        <v>0.13173854964762241</v>
      </c>
      <c r="N192" s="1">
        <v>13804</v>
      </c>
      <c r="O192" s="49">
        <f t="shared" si="105"/>
        <v>0.21194859432817945</v>
      </c>
    </row>
    <row r="193" spans="1:15" x14ac:dyDescent="0.25">
      <c r="A193" s="51" t="str">
        <f t="shared" si="98"/>
        <v>Clearview-TPD</v>
      </c>
      <c r="B193" s="1" t="s" vm="3">
        <v>4</v>
      </c>
      <c r="C193" s="1">
        <f t="shared" si="99"/>
        <v>0</v>
      </c>
      <c r="D193" s="1">
        <v>0</v>
      </c>
      <c r="E193" s="49">
        <f t="shared" si="100"/>
        <v>0</v>
      </c>
      <c r="F193" s="1">
        <v>0</v>
      </c>
      <c r="G193" s="49">
        <f t="shared" si="101"/>
        <v>0</v>
      </c>
      <c r="H193" s="1">
        <v>0</v>
      </c>
      <c r="I193" s="49">
        <f t="shared" si="102"/>
        <v>0</v>
      </c>
      <c r="J193" s="1">
        <v>0</v>
      </c>
      <c r="K193" s="49">
        <f t="shared" si="103"/>
        <v>0</v>
      </c>
      <c r="L193" s="1">
        <v>0</v>
      </c>
      <c r="M193" s="49">
        <f t="shared" si="104"/>
        <v>0</v>
      </c>
      <c r="N193" s="1">
        <v>0</v>
      </c>
      <c r="O193" s="49">
        <f t="shared" si="105"/>
        <v>0</v>
      </c>
    </row>
    <row r="194" spans="1:15" x14ac:dyDescent="0.25">
      <c r="A194" s="51" t="str">
        <f t="shared" si="98"/>
        <v>CMLA-TPD</v>
      </c>
      <c r="B194" s="1" t="s" vm="4">
        <v>5</v>
      </c>
      <c r="C194" s="1">
        <f t="shared" si="99"/>
        <v>63214</v>
      </c>
      <c r="D194" s="1">
        <v>36843</v>
      </c>
      <c r="E194" s="49">
        <f t="shared" si="100"/>
        <v>0.58282975290283801</v>
      </c>
      <c r="F194" s="1">
        <v>181</v>
      </c>
      <c r="G194" s="49">
        <f t="shared" si="101"/>
        <v>2.8632897775809157E-3</v>
      </c>
      <c r="H194" s="1">
        <v>26190</v>
      </c>
      <c r="I194" s="49">
        <f t="shared" si="102"/>
        <v>0.41430695731958112</v>
      </c>
      <c r="J194" s="1">
        <v>4778</v>
      </c>
      <c r="K194" s="49">
        <f t="shared" si="103"/>
        <v>0.12968542192546753</v>
      </c>
      <c r="L194" s="1">
        <v>18677</v>
      </c>
      <c r="M194" s="49">
        <f t="shared" si="104"/>
        <v>0.50693483158266162</v>
      </c>
      <c r="N194" s="1">
        <v>0</v>
      </c>
      <c r="O194" s="49">
        <f t="shared" si="105"/>
        <v>0</v>
      </c>
    </row>
    <row r="195" spans="1:15" x14ac:dyDescent="0.25">
      <c r="A195" s="51" t="str">
        <f t="shared" si="98"/>
        <v>Hallmark-TPD</v>
      </c>
      <c r="B195" s="1" t="s" vm="5">
        <v>6</v>
      </c>
      <c r="C195" s="1">
        <f t="shared" si="99"/>
        <v>0</v>
      </c>
      <c r="D195" s="1">
        <v>0</v>
      </c>
      <c r="E195" s="49">
        <f t="shared" si="100"/>
        <v>0</v>
      </c>
      <c r="F195" s="1">
        <v>0</v>
      </c>
      <c r="G195" s="49">
        <f t="shared" si="101"/>
        <v>0</v>
      </c>
      <c r="H195" s="1">
        <v>0</v>
      </c>
      <c r="I195" s="49">
        <f t="shared" si="102"/>
        <v>0</v>
      </c>
      <c r="J195" s="1">
        <v>0</v>
      </c>
      <c r="K195" s="49">
        <f t="shared" si="103"/>
        <v>0</v>
      </c>
      <c r="L195" s="1">
        <v>0</v>
      </c>
      <c r="M195" s="49">
        <f t="shared" si="104"/>
        <v>0</v>
      </c>
      <c r="N195" s="1">
        <v>0</v>
      </c>
      <c r="O195" s="49">
        <f t="shared" si="105"/>
        <v>0</v>
      </c>
    </row>
    <row r="196" spans="1:15" x14ac:dyDescent="0.25">
      <c r="A196" s="51" t="str">
        <f t="shared" si="98"/>
        <v>Hannover Re-TPD</v>
      </c>
      <c r="B196" s="1" t="s" vm="6">
        <v>7</v>
      </c>
      <c r="C196" s="1">
        <f t="shared" si="99"/>
        <v>22261</v>
      </c>
      <c r="D196" s="1">
        <v>11166</v>
      </c>
      <c r="E196" s="49">
        <f t="shared" si="100"/>
        <v>0.50159471721845383</v>
      </c>
      <c r="F196" s="1">
        <v>483</v>
      </c>
      <c r="G196" s="49">
        <f t="shared" si="101"/>
        <v>2.1697138493329139E-2</v>
      </c>
      <c r="H196" s="1">
        <v>10612</v>
      </c>
      <c r="I196" s="49">
        <f t="shared" si="102"/>
        <v>0.47670814428821706</v>
      </c>
      <c r="J196" s="1">
        <v>4853</v>
      </c>
      <c r="K196" s="49">
        <f t="shared" si="103"/>
        <v>0.43462296256492927</v>
      </c>
      <c r="L196" s="1">
        <v>509</v>
      </c>
      <c r="M196" s="49">
        <f t="shared" si="104"/>
        <v>4.5584811033494536E-2</v>
      </c>
      <c r="N196" s="1">
        <v>299</v>
      </c>
      <c r="O196" s="49">
        <f t="shared" si="105"/>
        <v>2.6777718072720759E-2</v>
      </c>
    </row>
    <row r="197" spans="1:15" x14ac:dyDescent="0.25">
      <c r="A197" s="51" t="str">
        <f t="shared" si="98"/>
        <v>HCF-TPD</v>
      </c>
      <c r="B197" s="1" t="s" vm="7">
        <v>8</v>
      </c>
      <c r="C197" s="1">
        <f t="shared" si="99"/>
        <v>100</v>
      </c>
      <c r="D197" s="1">
        <v>100</v>
      </c>
      <c r="E197" s="49">
        <f t="shared" si="100"/>
        <v>1</v>
      </c>
      <c r="F197" s="1">
        <v>0</v>
      </c>
      <c r="G197" s="49">
        <f t="shared" si="101"/>
        <v>0</v>
      </c>
      <c r="H197" s="1">
        <v>0</v>
      </c>
      <c r="I197" s="49">
        <f t="shared" si="102"/>
        <v>0</v>
      </c>
      <c r="J197" s="1">
        <v>100</v>
      </c>
      <c r="K197" s="49">
        <f t="shared" si="103"/>
        <v>1</v>
      </c>
      <c r="L197" s="1">
        <v>0</v>
      </c>
      <c r="M197" s="49">
        <f t="shared" si="104"/>
        <v>0</v>
      </c>
      <c r="N197" s="1">
        <v>0</v>
      </c>
      <c r="O197" s="49">
        <f t="shared" si="105"/>
        <v>0</v>
      </c>
    </row>
    <row r="198" spans="1:15" x14ac:dyDescent="0.25">
      <c r="A198" s="51" t="str">
        <f t="shared" si="98"/>
        <v>MetLife-TPD</v>
      </c>
      <c r="B198" s="1" t="s" vm="8">
        <v>9</v>
      </c>
      <c r="C198" s="1">
        <f t="shared" si="99"/>
        <v>238573</v>
      </c>
      <c r="D198" s="1">
        <v>69794</v>
      </c>
      <c r="E198" s="49">
        <f t="shared" si="100"/>
        <v>0.29254777363741913</v>
      </c>
      <c r="F198" s="1">
        <v>6911</v>
      </c>
      <c r="G198" s="49">
        <f t="shared" si="101"/>
        <v>2.896807266538963E-2</v>
      </c>
      <c r="H198" s="1">
        <v>161868</v>
      </c>
      <c r="I198" s="49">
        <f t="shared" si="102"/>
        <v>0.67848415369719117</v>
      </c>
      <c r="J198" s="1">
        <v>17219</v>
      </c>
      <c r="K198" s="49">
        <f t="shared" si="103"/>
        <v>0.24671175172650944</v>
      </c>
      <c r="L198" s="1">
        <v>7639</v>
      </c>
      <c r="M198" s="49">
        <f t="shared" si="104"/>
        <v>0.10945066911195805</v>
      </c>
      <c r="N198" s="1">
        <v>10148</v>
      </c>
      <c r="O198" s="49">
        <f t="shared" si="105"/>
        <v>0.14539931799295069</v>
      </c>
    </row>
    <row r="199" spans="1:15" x14ac:dyDescent="0.25">
      <c r="A199" s="51" t="str">
        <f t="shared" si="98"/>
        <v>MLC-TPD</v>
      </c>
      <c r="B199" s="1" t="s" vm="9">
        <v>10</v>
      </c>
      <c r="C199" s="1">
        <f t="shared" si="99"/>
        <v>56345</v>
      </c>
      <c r="D199" s="1">
        <v>30283</v>
      </c>
      <c r="E199" s="49">
        <f t="shared" si="100"/>
        <v>0.53745673972845864</v>
      </c>
      <c r="F199" s="1">
        <v>400</v>
      </c>
      <c r="G199" s="49">
        <f t="shared" si="101"/>
        <v>7.0991214837163898E-3</v>
      </c>
      <c r="H199" s="1">
        <v>25662</v>
      </c>
      <c r="I199" s="49">
        <f t="shared" si="102"/>
        <v>0.45544413878782503</v>
      </c>
      <c r="J199" s="1">
        <v>14501</v>
      </c>
      <c r="K199" s="49">
        <f t="shared" si="103"/>
        <v>0.47884951953241095</v>
      </c>
      <c r="L199" s="1">
        <v>6333</v>
      </c>
      <c r="M199" s="49">
        <f t="shared" si="104"/>
        <v>0.20912723310107981</v>
      </c>
      <c r="N199" s="1">
        <v>3601</v>
      </c>
      <c r="O199" s="49">
        <f t="shared" si="105"/>
        <v>0.11891160056797544</v>
      </c>
    </row>
    <row r="200" spans="1:15" x14ac:dyDescent="0.25">
      <c r="A200" s="51" t="str">
        <f t="shared" si="98"/>
        <v>NobleOak-TPD</v>
      </c>
      <c r="B200" s="1" t="s" vm="10">
        <v>11</v>
      </c>
      <c r="C200" s="1">
        <f t="shared" si="99"/>
        <v>0</v>
      </c>
      <c r="D200" s="1">
        <v>0</v>
      </c>
      <c r="E200" s="49">
        <f t="shared" si="100"/>
        <v>0</v>
      </c>
      <c r="F200" s="1">
        <v>0</v>
      </c>
      <c r="G200" s="49">
        <f t="shared" si="101"/>
        <v>0</v>
      </c>
      <c r="H200" s="1">
        <v>0</v>
      </c>
      <c r="I200" s="49">
        <f t="shared" si="102"/>
        <v>0</v>
      </c>
      <c r="J200" s="1">
        <v>0</v>
      </c>
      <c r="K200" s="49">
        <f t="shared" si="103"/>
        <v>0</v>
      </c>
      <c r="L200" s="1">
        <v>0</v>
      </c>
      <c r="M200" s="49">
        <f t="shared" si="104"/>
        <v>0</v>
      </c>
      <c r="N200" s="1">
        <v>0</v>
      </c>
      <c r="O200" s="49">
        <f t="shared" si="105"/>
        <v>0</v>
      </c>
    </row>
    <row r="201" spans="1:15" x14ac:dyDescent="0.25">
      <c r="A201" s="51" t="str">
        <f t="shared" si="98"/>
        <v>OnePath-TPD</v>
      </c>
      <c r="B201" s="1" t="s" vm="11">
        <v>12</v>
      </c>
      <c r="C201" s="1">
        <f t="shared" si="99"/>
        <v>109571</v>
      </c>
      <c r="D201" s="1">
        <v>57331</v>
      </c>
      <c r="E201" s="49">
        <f t="shared" si="100"/>
        <v>0.52323151198766094</v>
      </c>
      <c r="F201" s="1">
        <v>247</v>
      </c>
      <c r="G201" s="49">
        <f t="shared" si="101"/>
        <v>2.2542461052650793E-3</v>
      </c>
      <c r="H201" s="1">
        <v>51993</v>
      </c>
      <c r="I201" s="49">
        <f t="shared" si="102"/>
        <v>0.47451424190707397</v>
      </c>
      <c r="J201" s="1">
        <v>11716</v>
      </c>
      <c r="K201" s="49">
        <f t="shared" si="103"/>
        <v>0.20435715407022378</v>
      </c>
      <c r="L201" s="1">
        <v>1197</v>
      </c>
      <c r="M201" s="49">
        <f t="shared" si="104"/>
        <v>2.0878756693586367E-2</v>
      </c>
      <c r="N201" s="1">
        <v>1457</v>
      </c>
      <c r="O201" s="49">
        <f t="shared" si="105"/>
        <v>2.5413824981249236E-2</v>
      </c>
    </row>
    <row r="202" spans="1:15" x14ac:dyDescent="0.25">
      <c r="A202" s="51" t="str">
        <f t="shared" si="98"/>
        <v>QBE-TPD</v>
      </c>
      <c r="B202" s="1" t="s" vm="12">
        <v>13</v>
      </c>
      <c r="C202" s="1">
        <f t="shared" si="99"/>
        <v>0</v>
      </c>
      <c r="D202" s="1">
        <v>0</v>
      </c>
      <c r="E202" s="49">
        <f t="shared" si="100"/>
        <v>0</v>
      </c>
      <c r="F202" s="1">
        <v>0</v>
      </c>
      <c r="G202" s="49">
        <f t="shared" si="101"/>
        <v>0</v>
      </c>
      <c r="H202" s="1">
        <v>0</v>
      </c>
      <c r="I202" s="49">
        <f t="shared" si="102"/>
        <v>0</v>
      </c>
      <c r="J202" s="1">
        <v>0</v>
      </c>
      <c r="K202" s="49">
        <f t="shared" si="103"/>
        <v>0</v>
      </c>
      <c r="L202" s="1">
        <v>0</v>
      </c>
      <c r="M202" s="49">
        <f t="shared" si="104"/>
        <v>0</v>
      </c>
      <c r="N202" s="1">
        <v>0</v>
      </c>
      <c r="O202" s="49">
        <f t="shared" si="105"/>
        <v>0</v>
      </c>
    </row>
    <row r="203" spans="1:15" x14ac:dyDescent="0.25">
      <c r="A203" s="51" t="str">
        <f t="shared" si="98"/>
        <v>Qinsure-TPD</v>
      </c>
      <c r="B203" s="1" t="s" vm="13">
        <v>14</v>
      </c>
      <c r="C203" s="1">
        <f t="shared" si="99"/>
        <v>0</v>
      </c>
      <c r="D203" s="1">
        <v>0</v>
      </c>
      <c r="E203" s="49">
        <f t="shared" si="100"/>
        <v>0</v>
      </c>
      <c r="F203" s="1">
        <v>0</v>
      </c>
      <c r="G203" s="49">
        <f t="shared" si="101"/>
        <v>0</v>
      </c>
      <c r="H203" s="1">
        <v>0</v>
      </c>
      <c r="I203" s="49">
        <f t="shared" si="102"/>
        <v>0</v>
      </c>
      <c r="J203" s="1">
        <v>0</v>
      </c>
      <c r="K203" s="49">
        <f t="shared" si="103"/>
        <v>0</v>
      </c>
      <c r="L203" s="1">
        <v>0</v>
      </c>
      <c r="M203" s="49">
        <f t="shared" si="104"/>
        <v>0</v>
      </c>
      <c r="N203" s="1">
        <v>0</v>
      </c>
      <c r="O203" s="49">
        <f t="shared" si="105"/>
        <v>0</v>
      </c>
    </row>
    <row r="204" spans="1:15" x14ac:dyDescent="0.25">
      <c r="A204" s="51" t="str">
        <f t="shared" si="98"/>
        <v>St Andrews-TPD</v>
      </c>
      <c r="B204" s="1" t="s" vm="14">
        <v>15</v>
      </c>
      <c r="C204" s="1">
        <f t="shared" si="99"/>
        <v>0</v>
      </c>
      <c r="D204" s="1">
        <v>0</v>
      </c>
      <c r="E204" s="49">
        <f t="shared" si="100"/>
        <v>0</v>
      </c>
      <c r="F204" s="1">
        <v>0</v>
      </c>
      <c r="G204" s="49">
        <f t="shared" si="101"/>
        <v>0</v>
      </c>
      <c r="H204" s="1">
        <v>0</v>
      </c>
      <c r="I204" s="49">
        <f t="shared" si="102"/>
        <v>0</v>
      </c>
      <c r="J204" s="1">
        <v>0</v>
      </c>
      <c r="K204" s="49">
        <f t="shared" si="103"/>
        <v>0</v>
      </c>
      <c r="L204" s="1">
        <v>0</v>
      </c>
      <c r="M204" s="49">
        <f t="shared" si="104"/>
        <v>0</v>
      </c>
      <c r="N204" s="1">
        <v>0</v>
      </c>
      <c r="O204" s="49">
        <f t="shared" si="105"/>
        <v>0</v>
      </c>
    </row>
    <row r="205" spans="1:15" x14ac:dyDescent="0.25">
      <c r="A205" s="51" t="str">
        <f t="shared" si="98"/>
        <v>St George-TPD</v>
      </c>
      <c r="B205" s="1" t="s" vm="15">
        <v>16</v>
      </c>
      <c r="C205" s="1">
        <f t="shared" si="99"/>
        <v>0</v>
      </c>
      <c r="D205" s="1">
        <v>0</v>
      </c>
      <c r="E205" s="49">
        <f t="shared" si="100"/>
        <v>0</v>
      </c>
      <c r="F205" s="1">
        <v>0</v>
      </c>
      <c r="G205" s="49">
        <f t="shared" si="101"/>
        <v>0</v>
      </c>
      <c r="H205" s="1">
        <v>0</v>
      </c>
      <c r="I205" s="49">
        <f t="shared" si="102"/>
        <v>0</v>
      </c>
      <c r="J205" s="1">
        <v>0</v>
      </c>
      <c r="K205" s="49">
        <f t="shared" si="103"/>
        <v>0</v>
      </c>
      <c r="L205" s="1">
        <v>0</v>
      </c>
      <c r="M205" s="49">
        <f t="shared" si="104"/>
        <v>0</v>
      </c>
      <c r="N205" s="1">
        <v>0</v>
      </c>
      <c r="O205" s="49">
        <f t="shared" si="105"/>
        <v>0</v>
      </c>
    </row>
    <row r="206" spans="1:15" x14ac:dyDescent="0.25">
      <c r="A206" s="51" t="str">
        <f t="shared" si="98"/>
        <v>Suncorp-TPD</v>
      </c>
      <c r="B206" s="1" t="s" vm="16">
        <v>17</v>
      </c>
      <c r="C206" s="1">
        <f t="shared" si="99"/>
        <v>42588</v>
      </c>
      <c r="D206" s="1">
        <v>13740</v>
      </c>
      <c r="E206" s="49">
        <f t="shared" si="100"/>
        <v>0.32262609185686109</v>
      </c>
      <c r="F206" s="1">
        <v>479</v>
      </c>
      <c r="G206" s="49">
        <f t="shared" si="101"/>
        <v>1.1247299708838171E-2</v>
      </c>
      <c r="H206" s="1">
        <v>28369</v>
      </c>
      <c r="I206" s="49">
        <f t="shared" si="102"/>
        <v>0.66612660843430072</v>
      </c>
      <c r="J206" s="1">
        <v>5763</v>
      </c>
      <c r="K206" s="49">
        <f t="shared" si="103"/>
        <v>0.41943231441048034</v>
      </c>
      <c r="L206" s="1">
        <v>4948</v>
      </c>
      <c r="M206" s="49">
        <f t="shared" si="104"/>
        <v>0.36011644832605533</v>
      </c>
      <c r="N206" s="1">
        <v>0</v>
      </c>
      <c r="O206" s="49">
        <f t="shared" si="105"/>
        <v>0</v>
      </c>
    </row>
    <row r="207" spans="1:15" x14ac:dyDescent="0.25">
      <c r="A207" s="51" t="str">
        <f t="shared" si="98"/>
        <v>Swiss Re-TPD</v>
      </c>
      <c r="B207" s="1" t="s" vm="17">
        <v>18</v>
      </c>
      <c r="C207" s="1">
        <f t="shared" si="99"/>
        <v>764</v>
      </c>
      <c r="D207" s="1">
        <v>764</v>
      </c>
      <c r="E207" s="49">
        <f t="shared" ref="E207:E210" si="106">IFERROR(D207/$C207,0)</f>
        <v>1</v>
      </c>
      <c r="F207" s="1">
        <v>0</v>
      </c>
      <c r="G207" s="49">
        <f t="shared" ref="G207:G210" si="107">IFERROR(F207/$C207,0)</f>
        <v>0</v>
      </c>
      <c r="H207" s="1">
        <v>0</v>
      </c>
      <c r="I207" s="49">
        <f t="shared" si="102"/>
        <v>0</v>
      </c>
      <c r="J207" s="1">
        <v>61</v>
      </c>
      <c r="K207" s="49">
        <f t="shared" ref="K207:K210" si="108">IFERROR(J207/$D207,0)</f>
        <v>7.9842931937172776E-2</v>
      </c>
      <c r="L207" s="1">
        <v>0</v>
      </c>
      <c r="M207" s="49">
        <f t="shared" ref="M207:M210" si="109">IFERROR(L207/$D207,0)</f>
        <v>0</v>
      </c>
      <c r="N207" s="1">
        <v>704</v>
      </c>
      <c r="O207" s="49">
        <f t="shared" si="105"/>
        <v>0.92146596858638741</v>
      </c>
    </row>
    <row r="208" spans="1:15" x14ac:dyDescent="0.25">
      <c r="A208" s="51" t="str">
        <f t="shared" si="98"/>
        <v>TAL Life-TPD</v>
      </c>
      <c r="B208" s="1" t="s" vm="18">
        <v>19</v>
      </c>
      <c r="C208" s="1">
        <f t="shared" si="99"/>
        <v>57040</v>
      </c>
      <c r="D208" s="1">
        <v>24654</v>
      </c>
      <c r="E208" s="49">
        <f t="shared" si="106"/>
        <v>0.43222300140252456</v>
      </c>
      <c r="F208" s="1">
        <v>1107</v>
      </c>
      <c r="G208" s="49">
        <f t="shared" si="107"/>
        <v>1.940743338008415E-2</v>
      </c>
      <c r="H208" s="1">
        <v>31279</v>
      </c>
      <c r="I208" s="49">
        <f t="shared" si="102"/>
        <v>0.54836956521739133</v>
      </c>
      <c r="J208" s="1">
        <v>5669</v>
      </c>
      <c r="K208" s="49">
        <f t="shared" si="108"/>
        <v>0.22994240285552039</v>
      </c>
      <c r="L208" s="1">
        <v>1865</v>
      </c>
      <c r="M208" s="49">
        <f t="shared" si="109"/>
        <v>7.5646953841161671E-2</v>
      </c>
      <c r="N208" s="1">
        <v>3040</v>
      </c>
      <c r="O208" s="49">
        <f t="shared" si="105"/>
        <v>0.12330656282956112</v>
      </c>
    </row>
    <row r="209" spans="1:15" x14ac:dyDescent="0.25">
      <c r="A209" s="51" t="str">
        <f t="shared" si="98"/>
        <v>Westpac-TPD</v>
      </c>
      <c r="B209" s="1" t="s" vm="19">
        <v>20</v>
      </c>
      <c r="C209" s="1">
        <f t="shared" si="99"/>
        <v>41163</v>
      </c>
      <c r="D209" s="1">
        <v>25070</v>
      </c>
      <c r="E209" s="49">
        <f t="shared" si="106"/>
        <v>0.60904210091587108</v>
      </c>
      <c r="F209" s="1">
        <v>2084</v>
      </c>
      <c r="G209" s="49">
        <f t="shared" si="107"/>
        <v>5.0627991157107109E-2</v>
      </c>
      <c r="H209" s="1">
        <v>14009</v>
      </c>
      <c r="I209" s="49">
        <f t="shared" si="102"/>
        <v>0.34032990792702184</v>
      </c>
      <c r="J209" s="1">
        <v>5642</v>
      </c>
      <c r="K209" s="49">
        <f t="shared" si="108"/>
        <v>0.22504986039090547</v>
      </c>
      <c r="L209" s="1">
        <v>150</v>
      </c>
      <c r="M209" s="49">
        <f t="shared" si="109"/>
        <v>5.9832469086557637E-3</v>
      </c>
      <c r="N209" s="1">
        <v>11301</v>
      </c>
      <c r="O209" s="49">
        <f t="shared" si="105"/>
        <v>0.45077782209812522</v>
      </c>
    </row>
    <row r="210" spans="1:15" x14ac:dyDescent="0.25">
      <c r="A210" s="51" t="str">
        <f t="shared" si="98"/>
        <v>Zurich-TPD</v>
      </c>
      <c r="B210" s="1" t="s" vm="20">
        <v>21</v>
      </c>
      <c r="C210" s="1">
        <f t="shared" si="99"/>
        <v>19907</v>
      </c>
      <c r="D210" s="1">
        <v>13537</v>
      </c>
      <c r="E210" s="49">
        <f t="shared" si="106"/>
        <v>0.68001205606068216</v>
      </c>
      <c r="F210" s="1">
        <v>0</v>
      </c>
      <c r="G210" s="49">
        <f t="shared" si="107"/>
        <v>0</v>
      </c>
      <c r="H210" s="1">
        <v>6370</v>
      </c>
      <c r="I210" s="49">
        <f t="shared" si="102"/>
        <v>0.31998794393931784</v>
      </c>
      <c r="J210" s="1">
        <v>1030</v>
      </c>
      <c r="K210" s="49">
        <f t="shared" si="108"/>
        <v>7.6087759474034122E-2</v>
      </c>
      <c r="L210" s="1">
        <v>1637</v>
      </c>
      <c r="M210" s="49">
        <f t="shared" si="109"/>
        <v>0.12092782743591637</v>
      </c>
      <c r="N210" s="1">
        <v>4691</v>
      </c>
      <c r="O210" s="49">
        <f t="shared" si="105"/>
        <v>0.34653172785698455</v>
      </c>
    </row>
    <row r="212" spans="1:15" x14ac:dyDescent="0.25">
      <c r="B212" s="33" t="s">
        <v>32</v>
      </c>
      <c r="C212" s="13" t="s">
        <v>74</v>
      </c>
      <c r="D212" s="291" t="s">
        <v>75</v>
      </c>
      <c r="E212" s="291"/>
      <c r="F212" s="291" t="s">
        <v>76</v>
      </c>
      <c r="G212" s="291"/>
      <c r="H212" s="291" t="s">
        <v>77</v>
      </c>
      <c r="I212" s="291"/>
      <c r="J212" s="291" t="s" vm="28">
        <v>40</v>
      </c>
      <c r="K212" s="291"/>
      <c r="L212" s="291" t="s">
        <v>42</v>
      </c>
      <c r="M212" s="291"/>
    </row>
    <row r="213" spans="1:15" x14ac:dyDescent="0.25">
      <c r="B213" s="8"/>
      <c r="C213" s="9" t="s">
        <v>44</v>
      </c>
      <c r="D213" s="9" t="s">
        <v>44</v>
      </c>
      <c r="E213" s="9" t="s">
        <v>43</v>
      </c>
      <c r="F213" s="9" t="s">
        <v>44</v>
      </c>
      <c r="G213" s="9" t="s">
        <v>41</v>
      </c>
      <c r="H213" s="9" t="s">
        <v>44</v>
      </c>
      <c r="I213" s="9" t="s">
        <v>41</v>
      </c>
      <c r="J213" s="9" t="s">
        <v>44</v>
      </c>
      <c r="K213" s="9" t="s">
        <v>43</v>
      </c>
      <c r="L213" s="9" t="s">
        <v>44</v>
      </c>
      <c r="M213" s="9" t="s">
        <v>43</v>
      </c>
    </row>
    <row r="214" spans="1:15" x14ac:dyDescent="0.25">
      <c r="A214" s="51" t="str">
        <f>B214&amp;"-"&amp;$B$212</f>
        <v>AIA-Trauma</v>
      </c>
      <c r="B214" s="1" t="s">
        <v>1</v>
      </c>
      <c r="C214" s="1">
        <f>D214+F214+H214</f>
        <v>3319</v>
      </c>
      <c r="D214" s="1">
        <v>2254</v>
      </c>
      <c r="E214" s="49">
        <f>IFERROR(D214/$C214,0)</f>
        <v>0.6791202169328111</v>
      </c>
      <c r="F214" s="1">
        <v>372</v>
      </c>
      <c r="G214" s="49">
        <f>IFERROR(F214/$C214,0)</f>
        <v>0.11208195239529979</v>
      </c>
      <c r="H214" s="1">
        <v>693</v>
      </c>
      <c r="I214" s="49">
        <f>IFERROR(H214/$C214,0)</f>
        <v>0.20879783067188912</v>
      </c>
      <c r="J214" s="1">
        <v>544</v>
      </c>
      <c r="K214" s="49">
        <f>IFERROR(J214/$D214,0)</f>
        <v>0.24134871339840283</v>
      </c>
      <c r="L214" s="1">
        <v>248</v>
      </c>
      <c r="M214" s="49">
        <f>IFERROR(L214/$D214,0)</f>
        <v>0.11002661934338953</v>
      </c>
      <c r="N214" s="1">
        <v>1040</v>
      </c>
      <c r="O214" s="49">
        <f>IFERROR(N214/$D214,0)</f>
        <v>0.46140195208518192</v>
      </c>
    </row>
    <row r="215" spans="1:15" x14ac:dyDescent="0.25">
      <c r="A215" s="51" t="str">
        <f t="shared" ref="A215:A234" si="110">B215&amp;"-"&amp;$B$212</f>
        <v>Allianz-Trauma</v>
      </c>
      <c r="B215" s="1" t="s" vm="1">
        <v>2</v>
      </c>
      <c r="C215" s="1">
        <f t="shared" ref="C215:C234" si="111">D215+F215+H215</f>
        <v>121</v>
      </c>
      <c r="D215" s="1">
        <v>121</v>
      </c>
      <c r="E215" s="49">
        <f t="shared" ref="E215:E230" si="112">IFERROR(D215/$C215,0)</f>
        <v>1</v>
      </c>
      <c r="F215" s="1">
        <v>0</v>
      </c>
      <c r="G215" s="49">
        <f t="shared" ref="G215:G230" si="113">IFERROR(F215/$C215,0)</f>
        <v>0</v>
      </c>
      <c r="H215" s="1">
        <v>0</v>
      </c>
      <c r="I215" s="49">
        <f t="shared" ref="I215:I234" si="114">IFERROR(H215/$C215,0)</f>
        <v>0</v>
      </c>
      <c r="J215" s="1">
        <v>0</v>
      </c>
      <c r="K215" s="49">
        <f t="shared" ref="K215:K230" si="115">IFERROR(J215/$D215,0)</f>
        <v>0</v>
      </c>
      <c r="L215" s="1">
        <v>0</v>
      </c>
      <c r="M215" s="49">
        <f t="shared" ref="M215:M230" si="116">IFERROR(L215/$D215,0)</f>
        <v>0</v>
      </c>
      <c r="N215" s="1">
        <v>0</v>
      </c>
      <c r="O215" s="49">
        <f t="shared" ref="O215:O234" si="117">IFERROR(N215/$D215,0)</f>
        <v>0</v>
      </c>
    </row>
    <row r="216" spans="1:15" x14ac:dyDescent="0.25">
      <c r="A216" s="51" t="str">
        <f t="shared" si="110"/>
        <v>AMP-Trauma</v>
      </c>
      <c r="B216" s="1" t="s" vm="2">
        <v>3</v>
      </c>
      <c r="C216" s="1">
        <f t="shared" si="111"/>
        <v>11202</v>
      </c>
      <c r="D216" s="1">
        <v>6774</v>
      </c>
      <c r="E216" s="49">
        <f t="shared" si="112"/>
        <v>0.60471344402785221</v>
      </c>
      <c r="F216" s="1">
        <v>457</v>
      </c>
      <c r="G216" s="49">
        <f t="shared" si="113"/>
        <v>4.07962863774326E-2</v>
      </c>
      <c r="H216" s="1">
        <v>3971</v>
      </c>
      <c r="I216" s="49">
        <f t="shared" si="114"/>
        <v>0.35449026959471525</v>
      </c>
      <c r="J216" s="1">
        <v>3219</v>
      </c>
      <c r="K216" s="49">
        <f t="shared" si="115"/>
        <v>0.47519929140832595</v>
      </c>
      <c r="L216" s="1">
        <v>559</v>
      </c>
      <c r="M216" s="49">
        <f t="shared" si="116"/>
        <v>8.2521405373486859E-2</v>
      </c>
      <c r="N216" s="1">
        <v>2441</v>
      </c>
      <c r="O216" s="49">
        <f t="shared" si="117"/>
        <v>0.36034839090640686</v>
      </c>
    </row>
    <row r="217" spans="1:15" x14ac:dyDescent="0.25">
      <c r="A217" s="51" t="str">
        <f t="shared" si="110"/>
        <v>Clearview-Trauma</v>
      </c>
      <c r="B217" s="1" t="s" vm="3">
        <v>4</v>
      </c>
      <c r="C217" s="1">
        <f t="shared" si="111"/>
        <v>0</v>
      </c>
      <c r="D217" s="1">
        <v>0</v>
      </c>
      <c r="E217" s="49">
        <f t="shared" si="112"/>
        <v>0</v>
      </c>
      <c r="F217" s="1">
        <v>0</v>
      </c>
      <c r="G217" s="49">
        <f t="shared" si="113"/>
        <v>0</v>
      </c>
      <c r="H217" s="1">
        <v>0</v>
      </c>
      <c r="I217" s="49">
        <f t="shared" si="114"/>
        <v>0</v>
      </c>
      <c r="J217" s="1">
        <v>0</v>
      </c>
      <c r="K217" s="49">
        <f t="shared" si="115"/>
        <v>0</v>
      </c>
      <c r="L217" s="1">
        <v>0</v>
      </c>
      <c r="M217" s="49">
        <f t="shared" si="116"/>
        <v>0</v>
      </c>
      <c r="N217" s="1">
        <v>0</v>
      </c>
      <c r="O217" s="49">
        <f t="shared" si="117"/>
        <v>0</v>
      </c>
    </row>
    <row r="218" spans="1:15" x14ac:dyDescent="0.25">
      <c r="A218" s="51" t="str">
        <f t="shared" si="110"/>
        <v>CMLA-Trauma</v>
      </c>
      <c r="B218" s="1" t="s" vm="4">
        <v>5</v>
      </c>
      <c r="C218" s="1">
        <f t="shared" si="111"/>
        <v>10984</v>
      </c>
      <c r="D218" s="1">
        <v>8178</v>
      </c>
      <c r="E218" s="49">
        <f t="shared" si="112"/>
        <v>0.74453750910415151</v>
      </c>
      <c r="F218" s="1">
        <v>0</v>
      </c>
      <c r="G218" s="49">
        <f t="shared" si="113"/>
        <v>0</v>
      </c>
      <c r="H218" s="1">
        <v>2806</v>
      </c>
      <c r="I218" s="49">
        <f t="shared" si="114"/>
        <v>0.25546249089584849</v>
      </c>
      <c r="J218" s="1">
        <v>3038</v>
      </c>
      <c r="K218" s="49">
        <f t="shared" si="115"/>
        <v>0.37148447053069211</v>
      </c>
      <c r="L218" s="1">
        <v>2311</v>
      </c>
      <c r="M218" s="49">
        <f t="shared" si="116"/>
        <v>0.28258742968941064</v>
      </c>
      <c r="N218" s="1">
        <v>0</v>
      </c>
      <c r="O218" s="49">
        <f t="shared" si="117"/>
        <v>0</v>
      </c>
    </row>
    <row r="219" spans="1:15" x14ac:dyDescent="0.25">
      <c r="A219" s="51" t="str">
        <f t="shared" si="110"/>
        <v>Hallmark-Trauma</v>
      </c>
      <c r="B219" s="1" t="s" vm="5">
        <v>6</v>
      </c>
      <c r="C219" s="1">
        <f t="shared" si="111"/>
        <v>10</v>
      </c>
      <c r="D219" s="1">
        <v>10</v>
      </c>
      <c r="E219" s="49">
        <f t="shared" si="112"/>
        <v>1</v>
      </c>
      <c r="F219" s="1">
        <v>0</v>
      </c>
      <c r="G219" s="49">
        <f t="shared" si="113"/>
        <v>0</v>
      </c>
      <c r="H219" s="1">
        <v>0</v>
      </c>
      <c r="I219" s="49">
        <f t="shared" si="114"/>
        <v>0</v>
      </c>
      <c r="J219" s="1">
        <v>0</v>
      </c>
      <c r="K219" s="49">
        <f t="shared" si="115"/>
        <v>0</v>
      </c>
      <c r="L219" s="1">
        <v>0</v>
      </c>
      <c r="M219" s="49">
        <f t="shared" si="116"/>
        <v>0</v>
      </c>
      <c r="N219" s="1">
        <v>0</v>
      </c>
      <c r="O219" s="49">
        <f t="shared" si="117"/>
        <v>0</v>
      </c>
    </row>
    <row r="220" spans="1:15" x14ac:dyDescent="0.25">
      <c r="A220" s="51" t="str">
        <f t="shared" si="110"/>
        <v>Hannover Re-Trauma</v>
      </c>
      <c r="B220" s="1" t="s" vm="6">
        <v>7</v>
      </c>
      <c r="C220" s="1">
        <f t="shared" si="111"/>
        <v>222</v>
      </c>
      <c r="D220" s="1">
        <v>122</v>
      </c>
      <c r="E220" s="49">
        <f t="shared" si="112"/>
        <v>0.5495495495495496</v>
      </c>
      <c r="F220" s="1">
        <v>0</v>
      </c>
      <c r="G220" s="49">
        <f t="shared" si="113"/>
        <v>0</v>
      </c>
      <c r="H220" s="1">
        <v>100</v>
      </c>
      <c r="I220" s="49">
        <f t="shared" si="114"/>
        <v>0.45045045045045046</v>
      </c>
      <c r="J220" s="1">
        <v>122</v>
      </c>
      <c r="K220" s="49">
        <f t="shared" si="115"/>
        <v>1</v>
      </c>
      <c r="L220" s="1">
        <v>0</v>
      </c>
      <c r="M220" s="49">
        <f t="shared" si="116"/>
        <v>0</v>
      </c>
      <c r="N220" s="1">
        <v>0</v>
      </c>
      <c r="O220" s="49">
        <f t="shared" si="117"/>
        <v>0</v>
      </c>
    </row>
    <row r="221" spans="1:15" x14ac:dyDescent="0.25">
      <c r="A221" s="51" t="str">
        <f t="shared" si="110"/>
        <v>HCF-Trauma</v>
      </c>
      <c r="B221" s="1" t="s" vm="7">
        <v>8</v>
      </c>
      <c r="C221" s="1">
        <f t="shared" si="111"/>
        <v>1055</v>
      </c>
      <c r="D221" s="1">
        <v>805</v>
      </c>
      <c r="E221" s="49">
        <f t="shared" si="112"/>
        <v>0.76303317535545023</v>
      </c>
      <c r="F221" s="1">
        <v>0</v>
      </c>
      <c r="G221" s="49">
        <f t="shared" si="113"/>
        <v>0</v>
      </c>
      <c r="H221" s="1">
        <v>250</v>
      </c>
      <c r="I221" s="49">
        <f t="shared" si="114"/>
        <v>0.23696682464454977</v>
      </c>
      <c r="J221" s="1">
        <v>725</v>
      </c>
      <c r="K221" s="49">
        <f t="shared" si="115"/>
        <v>0.90062111801242239</v>
      </c>
      <c r="L221" s="1">
        <v>80</v>
      </c>
      <c r="M221" s="49">
        <f t="shared" si="116"/>
        <v>9.9378881987577633E-2</v>
      </c>
      <c r="N221" s="1">
        <v>0</v>
      </c>
      <c r="O221" s="49">
        <f t="shared" si="117"/>
        <v>0</v>
      </c>
    </row>
    <row r="222" spans="1:15" x14ac:dyDescent="0.25">
      <c r="A222" s="51" t="str">
        <f t="shared" si="110"/>
        <v>MetLife-Trauma</v>
      </c>
      <c r="B222" s="1" t="s" vm="8">
        <v>9</v>
      </c>
      <c r="C222" s="1">
        <f t="shared" si="111"/>
        <v>855</v>
      </c>
      <c r="D222" s="1">
        <v>855</v>
      </c>
      <c r="E222" s="49">
        <f t="shared" si="112"/>
        <v>1</v>
      </c>
      <c r="F222" s="1">
        <v>0</v>
      </c>
      <c r="G222" s="49">
        <f t="shared" si="113"/>
        <v>0</v>
      </c>
      <c r="H222" s="1">
        <v>0</v>
      </c>
      <c r="I222" s="49">
        <f t="shared" si="114"/>
        <v>0</v>
      </c>
      <c r="J222" s="1">
        <v>855</v>
      </c>
      <c r="K222" s="49">
        <f t="shared" si="115"/>
        <v>1</v>
      </c>
      <c r="L222" s="1">
        <v>0</v>
      </c>
      <c r="M222" s="49">
        <f t="shared" si="116"/>
        <v>0</v>
      </c>
      <c r="N222" s="1">
        <v>0</v>
      </c>
      <c r="O222" s="49">
        <f t="shared" si="117"/>
        <v>0</v>
      </c>
    </row>
    <row r="223" spans="1:15" x14ac:dyDescent="0.25">
      <c r="A223" s="51" t="str">
        <f t="shared" si="110"/>
        <v>MLC-Trauma</v>
      </c>
      <c r="B223" s="1" t="s" vm="9">
        <v>10</v>
      </c>
      <c r="C223" s="1">
        <f t="shared" si="111"/>
        <v>7973</v>
      </c>
      <c r="D223" s="1">
        <v>3696</v>
      </c>
      <c r="E223" s="49">
        <f t="shared" si="112"/>
        <v>0.46356453028972783</v>
      </c>
      <c r="F223" s="1">
        <v>0</v>
      </c>
      <c r="G223" s="49">
        <f t="shared" si="113"/>
        <v>0</v>
      </c>
      <c r="H223" s="1">
        <v>4277</v>
      </c>
      <c r="I223" s="49">
        <f t="shared" si="114"/>
        <v>0.53643546971027212</v>
      </c>
      <c r="J223" s="1">
        <v>2483</v>
      </c>
      <c r="K223" s="49">
        <f t="shared" si="115"/>
        <v>0.67180735930735935</v>
      </c>
      <c r="L223" s="1">
        <v>0</v>
      </c>
      <c r="M223" s="49">
        <f t="shared" si="116"/>
        <v>0</v>
      </c>
      <c r="N223" s="1">
        <v>617</v>
      </c>
      <c r="O223" s="49">
        <f t="shared" si="117"/>
        <v>0.16693722943722944</v>
      </c>
    </row>
    <row r="224" spans="1:15" x14ac:dyDescent="0.25">
      <c r="A224" s="51" t="str">
        <f t="shared" si="110"/>
        <v>NobleOak-Trauma</v>
      </c>
      <c r="B224" s="1" t="s" vm="10">
        <v>11</v>
      </c>
      <c r="C224" s="1">
        <f t="shared" si="111"/>
        <v>0</v>
      </c>
      <c r="D224" s="1">
        <v>0</v>
      </c>
      <c r="E224" s="49">
        <f t="shared" si="112"/>
        <v>0</v>
      </c>
      <c r="F224" s="1">
        <v>0</v>
      </c>
      <c r="G224" s="49">
        <f t="shared" si="113"/>
        <v>0</v>
      </c>
      <c r="H224" s="1">
        <v>0</v>
      </c>
      <c r="I224" s="49">
        <f t="shared" si="114"/>
        <v>0</v>
      </c>
      <c r="J224" s="1">
        <v>0</v>
      </c>
      <c r="K224" s="49">
        <f t="shared" si="115"/>
        <v>0</v>
      </c>
      <c r="L224" s="1">
        <v>0</v>
      </c>
      <c r="M224" s="49">
        <f t="shared" si="116"/>
        <v>0</v>
      </c>
      <c r="N224" s="1">
        <v>0</v>
      </c>
      <c r="O224" s="49">
        <f t="shared" si="117"/>
        <v>0</v>
      </c>
    </row>
    <row r="225" spans="1:15" x14ac:dyDescent="0.25">
      <c r="A225" s="51" t="str">
        <f t="shared" si="110"/>
        <v>OnePath-Trauma</v>
      </c>
      <c r="B225" s="1" t="s" vm="11">
        <v>12</v>
      </c>
      <c r="C225" s="1">
        <f t="shared" si="111"/>
        <v>6280</v>
      </c>
      <c r="D225" s="1">
        <v>5446</v>
      </c>
      <c r="E225" s="49">
        <f t="shared" si="112"/>
        <v>0.86719745222929934</v>
      </c>
      <c r="F225" s="1">
        <v>0</v>
      </c>
      <c r="G225" s="49">
        <f t="shared" si="113"/>
        <v>0</v>
      </c>
      <c r="H225" s="1">
        <v>834</v>
      </c>
      <c r="I225" s="49">
        <f t="shared" si="114"/>
        <v>0.13280254777070064</v>
      </c>
      <c r="J225" s="1">
        <v>4242</v>
      </c>
      <c r="K225" s="49">
        <f t="shared" si="115"/>
        <v>0.77892030848329052</v>
      </c>
      <c r="L225" s="1">
        <v>53</v>
      </c>
      <c r="M225" s="49">
        <f t="shared" si="116"/>
        <v>9.7319133308850538E-3</v>
      </c>
      <c r="N225" s="1">
        <v>951</v>
      </c>
      <c r="O225" s="49">
        <f t="shared" si="117"/>
        <v>0.17462357693720162</v>
      </c>
    </row>
    <row r="226" spans="1:15" x14ac:dyDescent="0.25">
      <c r="A226" s="51" t="str">
        <f t="shared" si="110"/>
        <v>QBE-Trauma</v>
      </c>
      <c r="B226" s="1" t="s" vm="12">
        <v>13</v>
      </c>
      <c r="C226" s="1">
        <f t="shared" si="111"/>
        <v>0</v>
      </c>
      <c r="D226" s="1">
        <v>0</v>
      </c>
      <c r="E226" s="49">
        <f t="shared" si="112"/>
        <v>0</v>
      </c>
      <c r="F226" s="1">
        <v>0</v>
      </c>
      <c r="G226" s="49">
        <f t="shared" si="113"/>
        <v>0</v>
      </c>
      <c r="H226" s="1">
        <v>0</v>
      </c>
      <c r="I226" s="49">
        <f t="shared" si="114"/>
        <v>0</v>
      </c>
      <c r="J226" s="1">
        <v>0</v>
      </c>
      <c r="K226" s="49">
        <f t="shared" si="115"/>
        <v>0</v>
      </c>
      <c r="L226" s="1">
        <v>0</v>
      </c>
      <c r="M226" s="49">
        <f t="shared" si="116"/>
        <v>0</v>
      </c>
      <c r="N226" s="1">
        <v>0</v>
      </c>
      <c r="O226" s="49">
        <f t="shared" si="117"/>
        <v>0</v>
      </c>
    </row>
    <row r="227" spans="1:15" x14ac:dyDescent="0.25">
      <c r="A227" s="51" t="str">
        <f t="shared" si="110"/>
        <v>Qinsure-Trauma</v>
      </c>
      <c r="B227" s="1" t="s" vm="13">
        <v>14</v>
      </c>
      <c r="C227" s="1">
        <f t="shared" si="111"/>
        <v>0</v>
      </c>
      <c r="D227" s="1">
        <v>0</v>
      </c>
      <c r="E227" s="49">
        <f t="shared" si="112"/>
        <v>0</v>
      </c>
      <c r="F227" s="1">
        <v>0</v>
      </c>
      <c r="G227" s="49">
        <f t="shared" si="113"/>
        <v>0</v>
      </c>
      <c r="H227" s="1">
        <v>0</v>
      </c>
      <c r="I227" s="49">
        <f t="shared" si="114"/>
        <v>0</v>
      </c>
      <c r="J227" s="1">
        <v>0</v>
      </c>
      <c r="K227" s="49">
        <f t="shared" si="115"/>
        <v>0</v>
      </c>
      <c r="L227" s="1">
        <v>0</v>
      </c>
      <c r="M227" s="49">
        <f t="shared" si="116"/>
        <v>0</v>
      </c>
      <c r="N227" s="1">
        <v>0</v>
      </c>
      <c r="O227" s="49">
        <f t="shared" si="117"/>
        <v>0</v>
      </c>
    </row>
    <row r="228" spans="1:15" x14ac:dyDescent="0.25">
      <c r="A228" s="51" t="str">
        <f t="shared" si="110"/>
        <v>St Andrews-Trauma</v>
      </c>
      <c r="B228" s="1" t="s" vm="14">
        <v>15</v>
      </c>
      <c r="C228" s="1">
        <f t="shared" si="111"/>
        <v>0</v>
      </c>
      <c r="D228" s="1">
        <v>0</v>
      </c>
      <c r="E228" s="49">
        <f t="shared" si="112"/>
        <v>0</v>
      </c>
      <c r="F228" s="1">
        <v>0</v>
      </c>
      <c r="G228" s="49">
        <f t="shared" si="113"/>
        <v>0</v>
      </c>
      <c r="H228" s="1">
        <v>0</v>
      </c>
      <c r="I228" s="49">
        <f t="shared" si="114"/>
        <v>0</v>
      </c>
      <c r="J228" s="1">
        <v>0</v>
      </c>
      <c r="K228" s="49">
        <f t="shared" si="115"/>
        <v>0</v>
      </c>
      <c r="L228" s="1">
        <v>0</v>
      </c>
      <c r="M228" s="49">
        <f t="shared" si="116"/>
        <v>0</v>
      </c>
      <c r="N228" s="1">
        <v>0</v>
      </c>
      <c r="O228" s="49">
        <f t="shared" si="117"/>
        <v>0</v>
      </c>
    </row>
    <row r="229" spans="1:15" x14ac:dyDescent="0.25">
      <c r="A229" s="51" t="str">
        <f t="shared" si="110"/>
        <v>St George-Trauma</v>
      </c>
      <c r="B229" s="1" t="s" vm="15">
        <v>16</v>
      </c>
      <c r="C229" s="1">
        <f t="shared" si="111"/>
        <v>0</v>
      </c>
      <c r="D229" s="1">
        <v>0</v>
      </c>
      <c r="E229" s="49">
        <f t="shared" si="112"/>
        <v>0</v>
      </c>
      <c r="F229" s="1">
        <v>0</v>
      </c>
      <c r="G229" s="49">
        <f t="shared" si="113"/>
        <v>0</v>
      </c>
      <c r="H229" s="1">
        <v>0</v>
      </c>
      <c r="I229" s="49">
        <f t="shared" si="114"/>
        <v>0</v>
      </c>
      <c r="J229" s="1">
        <v>0</v>
      </c>
      <c r="K229" s="49">
        <f t="shared" si="115"/>
        <v>0</v>
      </c>
      <c r="L229" s="1">
        <v>0</v>
      </c>
      <c r="M229" s="49">
        <f t="shared" si="116"/>
        <v>0</v>
      </c>
      <c r="N229" s="1">
        <v>0</v>
      </c>
      <c r="O229" s="49">
        <f t="shared" si="117"/>
        <v>0</v>
      </c>
    </row>
    <row r="230" spans="1:15" x14ac:dyDescent="0.25">
      <c r="A230" s="51" t="str">
        <f t="shared" si="110"/>
        <v>Suncorp-Trauma</v>
      </c>
      <c r="B230" s="1" t="s" vm="16">
        <v>17</v>
      </c>
      <c r="C230" s="1">
        <f t="shared" si="111"/>
        <v>8707</v>
      </c>
      <c r="D230" s="1">
        <v>5087</v>
      </c>
      <c r="E230" s="49">
        <f t="shared" si="112"/>
        <v>0.58424256345469161</v>
      </c>
      <c r="F230" s="1">
        <v>195</v>
      </c>
      <c r="G230" s="49">
        <f t="shared" si="113"/>
        <v>2.2395773515562191E-2</v>
      </c>
      <c r="H230" s="1">
        <v>3425</v>
      </c>
      <c r="I230" s="49">
        <f t="shared" si="114"/>
        <v>0.39336166302974618</v>
      </c>
      <c r="J230" s="1">
        <v>4032</v>
      </c>
      <c r="K230" s="49">
        <f t="shared" si="115"/>
        <v>0.79260861018281892</v>
      </c>
      <c r="L230" s="1">
        <v>453</v>
      </c>
      <c r="M230" s="49">
        <f t="shared" si="116"/>
        <v>8.9050520935718497E-2</v>
      </c>
      <c r="N230" s="1">
        <v>0</v>
      </c>
      <c r="O230" s="49">
        <f t="shared" si="117"/>
        <v>0</v>
      </c>
    </row>
    <row r="231" spans="1:15" x14ac:dyDescent="0.25">
      <c r="A231" s="51" t="str">
        <f t="shared" si="110"/>
        <v>Swiss Re-Trauma</v>
      </c>
      <c r="B231" s="1" t="s" vm="17">
        <v>18</v>
      </c>
      <c r="C231" s="1">
        <f t="shared" si="111"/>
        <v>0</v>
      </c>
      <c r="D231" s="1">
        <v>0</v>
      </c>
      <c r="E231" s="49">
        <f t="shared" ref="E231:E234" si="118">IFERROR(D231/$C231,0)</f>
        <v>0</v>
      </c>
      <c r="F231" s="1">
        <v>0</v>
      </c>
      <c r="G231" s="49">
        <f t="shared" ref="G231:G234" si="119">IFERROR(F231/$C231,0)</f>
        <v>0</v>
      </c>
      <c r="H231" s="1">
        <v>0</v>
      </c>
      <c r="I231" s="49">
        <f t="shared" si="114"/>
        <v>0</v>
      </c>
      <c r="J231" s="1">
        <v>0</v>
      </c>
      <c r="K231" s="49">
        <f t="shared" ref="K231:K234" si="120">IFERROR(J231/$D231,0)</f>
        <v>0</v>
      </c>
      <c r="L231" s="1">
        <v>0</v>
      </c>
      <c r="M231" s="49">
        <f t="shared" ref="M231:M234" si="121">IFERROR(L231/$D231,0)</f>
        <v>0</v>
      </c>
      <c r="N231" s="1">
        <v>0</v>
      </c>
      <c r="O231" s="49">
        <f t="shared" si="117"/>
        <v>0</v>
      </c>
    </row>
    <row r="232" spans="1:15" x14ac:dyDescent="0.25">
      <c r="A232" s="51" t="str">
        <f t="shared" si="110"/>
        <v>TAL Life-Trauma</v>
      </c>
      <c r="B232" s="1" t="s" vm="18">
        <v>19</v>
      </c>
      <c r="C232" s="1">
        <f t="shared" si="111"/>
        <v>4469</v>
      </c>
      <c r="D232" s="1">
        <v>2587</v>
      </c>
      <c r="E232" s="49">
        <f t="shared" si="118"/>
        <v>0.5788767061982546</v>
      </c>
      <c r="F232" s="1">
        <v>158</v>
      </c>
      <c r="G232" s="49">
        <f t="shared" si="119"/>
        <v>3.5354665473260237E-2</v>
      </c>
      <c r="H232" s="1">
        <v>1724</v>
      </c>
      <c r="I232" s="49">
        <f t="shared" si="114"/>
        <v>0.38576862832848513</v>
      </c>
      <c r="J232" s="1">
        <v>1090</v>
      </c>
      <c r="K232" s="49">
        <f t="shared" si="120"/>
        <v>0.42133745651333593</v>
      </c>
      <c r="L232" s="1">
        <v>352</v>
      </c>
      <c r="M232" s="49">
        <f t="shared" si="121"/>
        <v>0.13606494008504058</v>
      </c>
      <c r="N232" s="1">
        <v>0</v>
      </c>
      <c r="O232" s="49">
        <f t="shared" si="117"/>
        <v>0</v>
      </c>
    </row>
    <row r="233" spans="1:15" x14ac:dyDescent="0.25">
      <c r="A233" s="51" t="str">
        <f t="shared" si="110"/>
        <v>Westpac-Trauma</v>
      </c>
      <c r="B233" s="1" t="s" vm="19">
        <v>20</v>
      </c>
      <c r="C233" s="1">
        <f t="shared" si="111"/>
        <v>8023</v>
      </c>
      <c r="D233" s="1">
        <v>4549</v>
      </c>
      <c r="E233" s="49">
        <f t="shared" si="118"/>
        <v>0.56699488969213507</v>
      </c>
      <c r="F233" s="1">
        <v>380</v>
      </c>
      <c r="G233" s="49">
        <f t="shared" si="119"/>
        <v>4.736382899164901E-2</v>
      </c>
      <c r="H233" s="1">
        <v>3094</v>
      </c>
      <c r="I233" s="49">
        <f t="shared" si="114"/>
        <v>0.38564128131621589</v>
      </c>
      <c r="J233" s="1">
        <v>2593</v>
      </c>
      <c r="K233" s="49">
        <f t="shared" si="120"/>
        <v>0.57001538799736207</v>
      </c>
      <c r="L233" s="1">
        <v>100</v>
      </c>
      <c r="M233" s="49">
        <f t="shared" si="121"/>
        <v>2.1982853374367992E-2</v>
      </c>
      <c r="N233" s="1">
        <v>1314</v>
      </c>
      <c r="O233" s="49">
        <f t="shared" si="117"/>
        <v>0.28885469333919545</v>
      </c>
    </row>
    <row r="234" spans="1:15" x14ac:dyDescent="0.25">
      <c r="A234" s="51" t="str">
        <f t="shared" si="110"/>
        <v>Zurich-Trauma</v>
      </c>
      <c r="B234" s="1" t="s" vm="20">
        <v>21</v>
      </c>
      <c r="C234" s="1">
        <f t="shared" si="111"/>
        <v>5437</v>
      </c>
      <c r="D234" s="1">
        <v>2901</v>
      </c>
      <c r="E234" s="49">
        <f t="shared" si="118"/>
        <v>0.53356630494758139</v>
      </c>
      <c r="F234" s="1">
        <v>0</v>
      </c>
      <c r="G234" s="49">
        <f t="shared" si="119"/>
        <v>0</v>
      </c>
      <c r="H234" s="1">
        <v>2536</v>
      </c>
      <c r="I234" s="49">
        <f t="shared" si="114"/>
        <v>0.46643369505241861</v>
      </c>
      <c r="J234" s="1">
        <v>1166</v>
      </c>
      <c r="K234" s="49">
        <f t="shared" si="120"/>
        <v>0.40193036883833161</v>
      </c>
      <c r="L234" s="1">
        <v>1103</v>
      </c>
      <c r="M234" s="49">
        <f t="shared" si="121"/>
        <v>0.38021371940710103</v>
      </c>
      <c r="N234" s="1">
        <v>480</v>
      </c>
      <c r="O234" s="49">
        <f t="shared" si="117"/>
        <v>0.16546018614270941</v>
      </c>
    </row>
    <row r="236" spans="1:15" x14ac:dyDescent="0.25">
      <c r="B236" s="33" t="s">
        <v>33</v>
      </c>
      <c r="C236" s="13" t="s">
        <v>74</v>
      </c>
      <c r="D236" s="291" t="s">
        <v>75</v>
      </c>
      <c r="E236" s="291"/>
      <c r="F236" s="291" t="s">
        <v>76</v>
      </c>
      <c r="G236" s="291"/>
      <c r="H236" s="291" t="s">
        <v>77</v>
      </c>
      <c r="I236" s="291"/>
      <c r="J236" s="291" t="s" vm="28">
        <v>40</v>
      </c>
      <c r="K236" s="291"/>
      <c r="L236" s="291" t="s">
        <v>42</v>
      </c>
      <c r="M236" s="291"/>
    </row>
    <row r="237" spans="1:15" x14ac:dyDescent="0.25">
      <c r="B237" s="8"/>
      <c r="C237" s="9" t="s">
        <v>44</v>
      </c>
      <c r="D237" s="9" t="s">
        <v>44</v>
      </c>
      <c r="E237" s="9" t="s">
        <v>43</v>
      </c>
      <c r="F237" s="9" t="s">
        <v>44</v>
      </c>
      <c r="G237" s="9" t="s">
        <v>41</v>
      </c>
      <c r="H237" s="9" t="s">
        <v>44</v>
      </c>
      <c r="I237" s="9" t="s">
        <v>41</v>
      </c>
      <c r="J237" s="9" t="s">
        <v>44</v>
      </c>
      <c r="K237" s="9" t="s">
        <v>43</v>
      </c>
      <c r="L237" s="9" t="s">
        <v>44</v>
      </c>
      <c r="M237" s="9" t="s">
        <v>43</v>
      </c>
    </row>
    <row r="238" spans="1:15" x14ac:dyDescent="0.25">
      <c r="A238" s="51" t="str">
        <f>B238&amp;"-"&amp;$B$236</f>
        <v>AIA-DII</v>
      </c>
      <c r="B238" s="1" t="s">
        <v>1</v>
      </c>
      <c r="C238" s="1">
        <f>D238+F238+H238</f>
        <v>1341</v>
      </c>
      <c r="D238" s="1">
        <v>466</v>
      </c>
      <c r="E238" s="49">
        <f>IFERROR(D238/$C238,0)</f>
        <v>0.34750186428038776</v>
      </c>
      <c r="F238" s="1">
        <v>254</v>
      </c>
      <c r="G238" s="49">
        <f>IFERROR(F238/$C238,0)</f>
        <v>0.18941088739746459</v>
      </c>
      <c r="H238" s="1">
        <v>621</v>
      </c>
      <c r="I238" s="49">
        <f>IFERROR(H238/$C238,0)</f>
        <v>0.46308724832214765</v>
      </c>
      <c r="J238" s="1">
        <v>195</v>
      </c>
      <c r="K238" s="49">
        <f>IFERROR(J238/$D238,0)</f>
        <v>0.41845493562231761</v>
      </c>
      <c r="L238" s="1">
        <v>43</v>
      </c>
      <c r="M238" s="49">
        <f>IFERROR(L238/$D238,0)</f>
        <v>9.2274678111587988E-2</v>
      </c>
      <c r="N238" s="1">
        <v>226</v>
      </c>
      <c r="O238" s="49">
        <f>IFERROR(N238/$D238,0)</f>
        <v>0.48497854077253216</v>
      </c>
    </row>
    <row r="239" spans="1:15" x14ac:dyDescent="0.25">
      <c r="A239" s="51" t="str">
        <f t="shared" ref="A239:A258" si="122">B239&amp;"-"&amp;$B$236</f>
        <v>Allianz-DII</v>
      </c>
      <c r="B239" s="1" t="s" vm="1">
        <v>2</v>
      </c>
      <c r="C239" s="1">
        <f t="shared" ref="C239:C258" si="123">D239+F239+H239</f>
        <v>0</v>
      </c>
      <c r="D239" s="1">
        <v>0</v>
      </c>
      <c r="E239" s="49">
        <f t="shared" ref="E239:E254" si="124">IFERROR(D239/$C239,0)</f>
        <v>0</v>
      </c>
      <c r="F239" s="1">
        <v>0</v>
      </c>
      <c r="G239" s="49">
        <f t="shared" ref="G239:G254" si="125">IFERROR(F239/$C239,0)</f>
        <v>0</v>
      </c>
      <c r="H239" s="1">
        <v>0</v>
      </c>
      <c r="I239" s="49">
        <f t="shared" ref="I239:I258" si="126">IFERROR(H239/$C239,0)</f>
        <v>0</v>
      </c>
      <c r="J239" s="1">
        <v>0</v>
      </c>
      <c r="K239" s="49">
        <f t="shared" ref="K239:K254" si="127">IFERROR(J239/$D239,0)</f>
        <v>0</v>
      </c>
      <c r="L239" s="1">
        <v>0</v>
      </c>
      <c r="M239" s="49">
        <f t="shared" ref="M239:M254" si="128">IFERROR(L239/$D239,0)</f>
        <v>0</v>
      </c>
      <c r="N239" s="1">
        <v>0</v>
      </c>
      <c r="O239" s="49">
        <f t="shared" ref="O239:O258" si="129">IFERROR(N239/$D239,0)</f>
        <v>0</v>
      </c>
    </row>
    <row r="240" spans="1:15" x14ac:dyDescent="0.25">
      <c r="A240" s="51" t="str">
        <f t="shared" si="122"/>
        <v>AMP-DII</v>
      </c>
      <c r="B240" s="1" t="s" vm="2">
        <v>3</v>
      </c>
      <c r="C240" s="1">
        <f t="shared" si="123"/>
        <v>3011</v>
      </c>
      <c r="D240" s="1">
        <v>1513</v>
      </c>
      <c r="E240" s="49">
        <f t="shared" si="124"/>
        <v>0.50249086682165389</v>
      </c>
      <c r="F240" s="1">
        <v>87</v>
      </c>
      <c r="G240" s="49">
        <f t="shared" si="125"/>
        <v>2.8894055131185651E-2</v>
      </c>
      <c r="H240" s="1">
        <v>1411</v>
      </c>
      <c r="I240" s="49">
        <f t="shared" si="126"/>
        <v>0.4686150780471604</v>
      </c>
      <c r="J240" s="1">
        <v>505</v>
      </c>
      <c r="K240" s="49">
        <f t="shared" si="127"/>
        <v>0.33377395902181095</v>
      </c>
      <c r="L240" s="1">
        <v>167</v>
      </c>
      <c r="M240" s="49">
        <f t="shared" si="128"/>
        <v>0.11037673496364839</v>
      </c>
      <c r="N240" s="1">
        <v>728</v>
      </c>
      <c r="O240" s="49">
        <f t="shared" si="129"/>
        <v>0.48116325181758096</v>
      </c>
    </row>
    <row r="241" spans="1:15" x14ac:dyDescent="0.25">
      <c r="A241" s="51" t="str">
        <f t="shared" si="122"/>
        <v>Clearview-DII</v>
      </c>
      <c r="B241" s="1" t="s" vm="3">
        <v>4</v>
      </c>
      <c r="C241" s="1">
        <f t="shared" si="123"/>
        <v>33</v>
      </c>
      <c r="D241" s="1">
        <v>0</v>
      </c>
      <c r="E241" s="49">
        <f t="shared" si="124"/>
        <v>0</v>
      </c>
      <c r="F241" s="1">
        <v>0</v>
      </c>
      <c r="G241" s="49">
        <f t="shared" si="125"/>
        <v>0</v>
      </c>
      <c r="H241" s="1">
        <v>33</v>
      </c>
      <c r="I241" s="49">
        <f t="shared" si="126"/>
        <v>1</v>
      </c>
      <c r="J241" s="1">
        <v>0</v>
      </c>
      <c r="K241" s="49">
        <f t="shared" si="127"/>
        <v>0</v>
      </c>
      <c r="L241" s="1">
        <v>0</v>
      </c>
      <c r="M241" s="49">
        <f t="shared" si="128"/>
        <v>0</v>
      </c>
      <c r="N241" s="1">
        <v>0</v>
      </c>
      <c r="O241" s="49">
        <f t="shared" si="129"/>
        <v>0</v>
      </c>
    </row>
    <row r="242" spans="1:15" x14ac:dyDescent="0.25">
      <c r="A242" s="51" t="str">
        <f t="shared" si="122"/>
        <v>CMLA-DII</v>
      </c>
      <c r="B242" s="1" t="s" vm="4">
        <v>5</v>
      </c>
      <c r="C242" s="1">
        <f t="shared" si="123"/>
        <v>1424</v>
      </c>
      <c r="D242" s="1">
        <v>1090</v>
      </c>
      <c r="E242" s="49">
        <f t="shared" si="124"/>
        <v>0.7654494382022472</v>
      </c>
      <c r="F242" s="1">
        <v>0</v>
      </c>
      <c r="G242" s="49">
        <f t="shared" si="125"/>
        <v>0</v>
      </c>
      <c r="H242" s="1">
        <v>334</v>
      </c>
      <c r="I242" s="49">
        <f t="shared" si="126"/>
        <v>0.2345505617977528</v>
      </c>
      <c r="J242" s="1">
        <v>281</v>
      </c>
      <c r="K242" s="49">
        <f t="shared" si="127"/>
        <v>0.25779816513761467</v>
      </c>
      <c r="L242" s="1">
        <v>566</v>
      </c>
      <c r="M242" s="49">
        <f t="shared" si="128"/>
        <v>0.51926605504587153</v>
      </c>
      <c r="N242" s="1">
        <v>0</v>
      </c>
      <c r="O242" s="49">
        <f t="shared" si="129"/>
        <v>0</v>
      </c>
    </row>
    <row r="243" spans="1:15" x14ac:dyDescent="0.25">
      <c r="A243" s="51" t="str">
        <f t="shared" si="122"/>
        <v>Hallmark-DII</v>
      </c>
      <c r="B243" s="1" t="s" vm="5">
        <v>6</v>
      </c>
      <c r="C243" s="1">
        <f t="shared" si="123"/>
        <v>0</v>
      </c>
      <c r="D243" s="1">
        <v>0</v>
      </c>
      <c r="E243" s="49">
        <f t="shared" si="124"/>
        <v>0</v>
      </c>
      <c r="F243" s="1">
        <v>0</v>
      </c>
      <c r="G243" s="49">
        <f t="shared" si="125"/>
        <v>0</v>
      </c>
      <c r="H243" s="1">
        <v>0</v>
      </c>
      <c r="I243" s="49">
        <f t="shared" si="126"/>
        <v>0</v>
      </c>
      <c r="J243" s="1">
        <v>0</v>
      </c>
      <c r="K243" s="49">
        <f t="shared" si="127"/>
        <v>0</v>
      </c>
      <c r="L243" s="1">
        <v>0</v>
      </c>
      <c r="M243" s="49">
        <f t="shared" si="128"/>
        <v>0</v>
      </c>
      <c r="N243" s="1">
        <v>0</v>
      </c>
      <c r="O243" s="49">
        <f t="shared" si="129"/>
        <v>0</v>
      </c>
    </row>
    <row r="244" spans="1:15" x14ac:dyDescent="0.25">
      <c r="A244" s="51" t="str">
        <f t="shared" si="122"/>
        <v>Hannover Re-DII</v>
      </c>
      <c r="B244" s="1" t="s" vm="6">
        <v>7</v>
      </c>
      <c r="C244" s="1">
        <f t="shared" si="123"/>
        <v>397</v>
      </c>
      <c r="D244" s="1">
        <v>270</v>
      </c>
      <c r="E244" s="49">
        <f t="shared" si="124"/>
        <v>0.68010075566750627</v>
      </c>
      <c r="F244" s="1">
        <v>15</v>
      </c>
      <c r="G244" s="49">
        <f t="shared" si="125"/>
        <v>3.7783375314861464E-2</v>
      </c>
      <c r="H244" s="1">
        <v>112</v>
      </c>
      <c r="I244" s="49">
        <f t="shared" si="126"/>
        <v>0.28211586901763225</v>
      </c>
      <c r="J244" s="1">
        <v>131</v>
      </c>
      <c r="K244" s="49">
        <f t="shared" si="127"/>
        <v>0.48518518518518516</v>
      </c>
      <c r="L244" s="1">
        <v>80</v>
      </c>
      <c r="M244" s="49">
        <f t="shared" si="128"/>
        <v>0.29629629629629628</v>
      </c>
      <c r="N244" s="1">
        <v>40</v>
      </c>
      <c r="O244" s="49">
        <f t="shared" si="129"/>
        <v>0.14814814814814814</v>
      </c>
    </row>
    <row r="245" spans="1:15" x14ac:dyDescent="0.25">
      <c r="A245" s="51" t="str">
        <f t="shared" si="122"/>
        <v>HCF-DII</v>
      </c>
      <c r="B245" s="1" t="s" vm="7">
        <v>8</v>
      </c>
      <c r="C245" s="1">
        <f t="shared" si="123"/>
        <v>31</v>
      </c>
      <c r="D245" s="1">
        <v>31</v>
      </c>
      <c r="E245" s="49">
        <f t="shared" si="124"/>
        <v>1</v>
      </c>
      <c r="F245" s="1">
        <v>0</v>
      </c>
      <c r="G245" s="49">
        <f t="shared" si="125"/>
        <v>0</v>
      </c>
      <c r="H245" s="1">
        <v>0</v>
      </c>
      <c r="I245" s="49">
        <f t="shared" si="126"/>
        <v>0</v>
      </c>
      <c r="J245" s="1">
        <v>19</v>
      </c>
      <c r="K245" s="49">
        <f t="shared" si="127"/>
        <v>0.61290322580645162</v>
      </c>
      <c r="L245" s="1">
        <v>5</v>
      </c>
      <c r="M245" s="49">
        <f t="shared" si="128"/>
        <v>0.16129032258064516</v>
      </c>
      <c r="N245" s="1">
        <v>7</v>
      </c>
      <c r="O245" s="49">
        <f t="shared" si="129"/>
        <v>0.22580645161290322</v>
      </c>
    </row>
    <row r="246" spans="1:15" x14ac:dyDescent="0.25">
      <c r="A246" s="51" t="str">
        <f t="shared" si="122"/>
        <v>MetLife-DII</v>
      </c>
      <c r="B246" s="1" t="s" vm="8">
        <v>9</v>
      </c>
      <c r="C246" s="1">
        <f t="shared" si="123"/>
        <v>329</v>
      </c>
      <c r="D246" s="1">
        <v>195</v>
      </c>
      <c r="E246" s="49">
        <f t="shared" si="124"/>
        <v>0.59270516717325228</v>
      </c>
      <c r="F246" s="1">
        <v>11</v>
      </c>
      <c r="G246" s="49">
        <f t="shared" si="125"/>
        <v>3.3434650455927049E-2</v>
      </c>
      <c r="H246" s="1">
        <v>123</v>
      </c>
      <c r="I246" s="49">
        <f t="shared" si="126"/>
        <v>0.37386018237082069</v>
      </c>
      <c r="J246" s="1">
        <v>74</v>
      </c>
      <c r="K246" s="49">
        <f t="shared" si="127"/>
        <v>0.37948717948717947</v>
      </c>
      <c r="L246" s="1">
        <v>14</v>
      </c>
      <c r="M246" s="49">
        <f t="shared" si="128"/>
        <v>7.179487179487179E-2</v>
      </c>
      <c r="N246" s="1">
        <v>73</v>
      </c>
      <c r="O246" s="49">
        <f t="shared" si="129"/>
        <v>0.37435897435897436</v>
      </c>
    </row>
    <row r="247" spans="1:15" x14ac:dyDescent="0.25">
      <c r="A247" s="51" t="str">
        <f t="shared" si="122"/>
        <v>MLC-DII</v>
      </c>
      <c r="B247" s="1" t="s" vm="9">
        <v>10</v>
      </c>
      <c r="C247" s="1">
        <f t="shared" si="123"/>
        <v>2975</v>
      </c>
      <c r="D247" s="1">
        <v>2350</v>
      </c>
      <c r="E247" s="49">
        <f t="shared" si="124"/>
        <v>0.78991596638655459</v>
      </c>
      <c r="F247" s="1">
        <v>15</v>
      </c>
      <c r="G247" s="49">
        <f t="shared" si="125"/>
        <v>5.0420168067226894E-3</v>
      </c>
      <c r="H247" s="1">
        <v>610</v>
      </c>
      <c r="I247" s="49">
        <f t="shared" si="126"/>
        <v>0.20504201680672268</v>
      </c>
      <c r="J247" s="1">
        <v>1734</v>
      </c>
      <c r="K247" s="49">
        <f t="shared" si="127"/>
        <v>0.73787234042553196</v>
      </c>
      <c r="L247" s="1">
        <v>189</v>
      </c>
      <c r="M247" s="49">
        <f t="shared" si="128"/>
        <v>8.0425531914893614E-2</v>
      </c>
      <c r="N247" s="1">
        <v>333</v>
      </c>
      <c r="O247" s="49">
        <f t="shared" si="129"/>
        <v>0.14170212765957446</v>
      </c>
    </row>
    <row r="248" spans="1:15" x14ac:dyDescent="0.25">
      <c r="A248" s="51" t="str">
        <f t="shared" si="122"/>
        <v>NobleOak-DII</v>
      </c>
      <c r="B248" s="1" t="s" vm="10">
        <v>11</v>
      </c>
      <c r="C248" s="1">
        <f t="shared" si="123"/>
        <v>0</v>
      </c>
      <c r="D248" s="1">
        <v>0</v>
      </c>
      <c r="E248" s="49">
        <f t="shared" si="124"/>
        <v>0</v>
      </c>
      <c r="F248" s="1">
        <v>0</v>
      </c>
      <c r="G248" s="49">
        <f t="shared" si="125"/>
        <v>0</v>
      </c>
      <c r="H248" s="1">
        <v>0</v>
      </c>
      <c r="I248" s="49">
        <f t="shared" si="126"/>
        <v>0</v>
      </c>
      <c r="J248" s="1">
        <v>0</v>
      </c>
      <c r="K248" s="49">
        <f t="shared" si="127"/>
        <v>0</v>
      </c>
      <c r="L248" s="1">
        <v>0</v>
      </c>
      <c r="M248" s="49">
        <f t="shared" si="128"/>
        <v>0</v>
      </c>
      <c r="N248" s="1">
        <v>0</v>
      </c>
      <c r="O248" s="49">
        <f t="shared" si="129"/>
        <v>0</v>
      </c>
    </row>
    <row r="249" spans="1:15" x14ac:dyDescent="0.25">
      <c r="A249" s="51" t="str">
        <f t="shared" si="122"/>
        <v>OnePath-DII</v>
      </c>
      <c r="B249" s="1" t="s" vm="11">
        <v>12</v>
      </c>
      <c r="C249" s="1">
        <f t="shared" si="123"/>
        <v>8451</v>
      </c>
      <c r="D249" s="1">
        <v>3108</v>
      </c>
      <c r="E249" s="49">
        <f t="shared" si="124"/>
        <v>0.36776712815051471</v>
      </c>
      <c r="F249" s="1">
        <v>13</v>
      </c>
      <c r="G249" s="49">
        <f t="shared" si="125"/>
        <v>1.538279493551059E-3</v>
      </c>
      <c r="H249" s="1">
        <v>5330</v>
      </c>
      <c r="I249" s="49">
        <f t="shared" si="126"/>
        <v>0.63069459235593417</v>
      </c>
      <c r="J249" s="1">
        <v>418</v>
      </c>
      <c r="K249" s="49">
        <f t="shared" si="127"/>
        <v>0.13449163449163448</v>
      </c>
      <c r="L249" s="1">
        <v>216</v>
      </c>
      <c r="M249" s="49">
        <f t="shared" si="128"/>
        <v>6.9498069498069498E-2</v>
      </c>
      <c r="N249" s="1">
        <v>111</v>
      </c>
      <c r="O249" s="49">
        <f t="shared" si="129"/>
        <v>3.5714285714285712E-2</v>
      </c>
    </row>
    <row r="250" spans="1:15" x14ac:dyDescent="0.25">
      <c r="A250" s="51" t="str">
        <f t="shared" si="122"/>
        <v>QBE-DII</v>
      </c>
      <c r="B250" s="1" t="s" vm="12">
        <v>13</v>
      </c>
      <c r="C250" s="1">
        <f t="shared" si="123"/>
        <v>0</v>
      </c>
      <c r="D250" s="1">
        <v>0</v>
      </c>
      <c r="E250" s="49">
        <f t="shared" si="124"/>
        <v>0</v>
      </c>
      <c r="F250" s="1">
        <v>0</v>
      </c>
      <c r="G250" s="49">
        <f t="shared" si="125"/>
        <v>0</v>
      </c>
      <c r="H250" s="1">
        <v>0</v>
      </c>
      <c r="I250" s="49">
        <f t="shared" si="126"/>
        <v>0</v>
      </c>
      <c r="J250" s="1">
        <v>0</v>
      </c>
      <c r="K250" s="49">
        <f t="shared" si="127"/>
        <v>0</v>
      </c>
      <c r="L250" s="1">
        <v>0</v>
      </c>
      <c r="M250" s="49">
        <f t="shared" si="128"/>
        <v>0</v>
      </c>
      <c r="N250" s="1">
        <v>0</v>
      </c>
      <c r="O250" s="49">
        <f t="shared" si="129"/>
        <v>0</v>
      </c>
    </row>
    <row r="251" spans="1:15" x14ac:dyDescent="0.25">
      <c r="A251" s="51" t="str">
        <f t="shared" si="122"/>
        <v>Qinsure-DII</v>
      </c>
      <c r="B251" s="1" t="s" vm="13">
        <v>14</v>
      </c>
      <c r="C251" s="1">
        <f t="shared" si="123"/>
        <v>6</v>
      </c>
      <c r="D251" s="1">
        <v>2</v>
      </c>
      <c r="E251" s="49">
        <f t="shared" si="124"/>
        <v>0.33333333333333331</v>
      </c>
      <c r="F251" s="1">
        <v>0</v>
      </c>
      <c r="G251" s="49">
        <f t="shared" si="125"/>
        <v>0</v>
      </c>
      <c r="H251" s="1">
        <v>4</v>
      </c>
      <c r="I251" s="49">
        <f t="shared" si="126"/>
        <v>0.66666666666666663</v>
      </c>
      <c r="J251" s="1">
        <v>2</v>
      </c>
      <c r="K251" s="49">
        <f t="shared" si="127"/>
        <v>1</v>
      </c>
      <c r="L251" s="1">
        <v>0</v>
      </c>
      <c r="M251" s="49">
        <f t="shared" si="128"/>
        <v>0</v>
      </c>
      <c r="N251" s="1">
        <v>0</v>
      </c>
      <c r="O251" s="49">
        <f t="shared" si="129"/>
        <v>0</v>
      </c>
    </row>
    <row r="252" spans="1:15" x14ac:dyDescent="0.25">
      <c r="A252" s="51" t="str">
        <f t="shared" si="122"/>
        <v>St Andrews-DII</v>
      </c>
      <c r="B252" s="1" t="s" vm="14">
        <v>15</v>
      </c>
      <c r="C252" s="1">
        <f t="shared" si="123"/>
        <v>0</v>
      </c>
      <c r="D252" s="1">
        <v>0</v>
      </c>
      <c r="E252" s="49">
        <f t="shared" si="124"/>
        <v>0</v>
      </c>
      <c r="F252" s="1">
        <v>0</v>
      </c>
      <c r="G252" s="49">
        <f t="shared" si="125"/>
        <v>0</v>
      </c>
      <c r="H252" s="1">
        <v>0</v>
      </c>
      <c r="I252" s="49">
        <f t="shared" si="126"/>
        <v>0</v>
      </c>
      <c r="J252" s="1">
        <v>0</v>
      </c>
      <c r="K252" s="49">
        <f t="shared" si="127"/>
        <v>0</v>
      </c>
      <c r="L252" s="1">
        <v>0</v>
      </c>
      <c r="M252" s="49">
        <f t="shared" si="128"/>
        <v>0</v>
      </c>
      <c r="N252" s="1">
        <v>0</v>
      </c>
      <c r="O252" s="49">
        <f t="shared" si="129"/>
        <v>0</v>
      </c>
    </row>
    <row r="253" spans="1:15" x14ac:dyDescent="0.25">
      <c r="A253" s="51" t="str">
        <f t="shared" si="122"/>
        <v>St George-DII</v>
      </c>
      <c r="B253" s="1" t="s" vm="15">
        <v>16</v>
      </c>
      <c r="C253" s="1">
        <f t="shared" si="123"/>
        <v>0</v>
      </c>
      <c r="D253" s="1">
        <v>0</v>
      </c>
      <c r="E253" s="49">
        <f t="shared" si="124"/>
        <v>0</v>
      </c>
      <c r="F253" s="1">
        <v>0</v>
      </c>
      <c r="G253" s="49">
        <f t="shared" si="125"/>
        <v>0</v>
      </c>
      <c r="H253" s="1">
        <v>0</v>
      </c>
      <c r="I253" s="49">
        <f t="shared" si="126"/>
        <v>0</v>
      </c>
      <c r="J253" s="1">
        <v>0</v>
      </c>
      <c r="K253" s="49">
        <f t="shared" si="127"/>
        <v>0</v>
      </c>
      <c r="L253" s="1">
        <v>0</v>
      </c>
      <c r="M253" s="49">
        <f t="shared" si="128"/>
        <v>0</v>
      </c>
      <c r="N253" s="1">
        <v>0</v>
      </c>
      <c r="O253" s="49">
        <f t="shared" si="129"/>
        <v>0</v>
      </c>
    </row>
    <row r="254" spans="1:15" x14ac:dyDescent="0.25">
      <c r="A254" s="51" t="str">
        <f t="shared" si="122"/>
        <v>Suncorp-DII</v>
      </c>
      <c r="B254" s="1" t="s" vm="16">
        <v>17</v>
      </c>
      <c r="C254" s="1">
        <f t="shared" si="123"/>
        <v>6228</v>
      </c>
      <c r="D254" s="1">
        <v>4343</v>
      </c>
      <c r="E254" s="49">
        <f t="shared" si="124"/>
        <v>0.69733461785484907</v>
      </c>
      <c r="F254" s="1">
        <v>24</v>
      </c>
      <c r="G254" s="49">
        <f t="shared" si="125"/>
        <v>3.8535645472061657E-3</v>
      </c>
      <c r="H254" s="1">
        <v>1861</v>
      </c>
      <c r="I254" s="49">
        <f t="shared" si="126"/>
        <v>0.29881181759794478</v>
      </c>
      <c r="J254" s="1">
        <v>3023</v>
      </c>
      <c r="K254" s="49">
        <f t="shared" si="127"/>
        <v>0.69606262951876585</v>
      </c>
      <c r="L254" s="1">
        <v>994</v>
      </c>
      <c r="M254" s="49">
        <f t="shared" si="128"/>
        <v>0.22887405019571724</v>
      </c>
      <c r="N254" s="1">
        <v>0</v>
      </c>
      <c r="O254" s="49">
        <f t="shared" si="129"/>
        <v>0</v>
      </c>
    </row>
    <row r="255" spans="1:15" x14ac:dyDescent="0.25">
      <c r="A255" s="51" t="str">
        <f t="shared" si="122"/>
        <v>Swiss Re-DII</v>
      </c>
      <c r="B255" s="1" t="s" vm="17">
        <v>18</v>
      </c>
      <c r="C255" s="1">
        <f t="shared" si="123"/>
        <v>14</v>
      </c>
      <c r="D255" s="1">
        <v>14</v>
      </c>
      <c r="E255" s="49">
        <f t="shared" ref="E255:E258" si="130">IFERROR(D255/$C255,0)</f>
        <v>1</v>
      </c>
      <c r="F255" s="1">
        <v>0</v>
      </c>
      <c r="G255" s="49">
        <f t="shared" ref="G255:G258" si="131">IFERROR(F255/$C255,0)</f>
        <v>0</v>
      </c>
      <c r="H255" s="1">
        <v>0</v>
      </c>
      <c r="I255" s="49">
        <f t="shared" si="126"/>
        <v>0</v>
      </c>
      <c r="J255" s="1">
        <v>8</v>
      </c>
      <c r="K255" s="49">
        <f t="shared" ref="K255:K258" si="132">IFERROR(J255/$D255,0)</f>
        <v>0.5714285714285714</v>
      </c>
      <c r="L255" s="1">
        <v>0</v>
      </c>
      <c r="M255" s="49">
        <f t="shared" ref="M255:M258" si="133">IFERROR(L255/$D255,0)</f>
        <v>0</v>
      </c>
      <c r="N255" s="1">
        <v>6</v>
      </c>
      <c r="O255" s="49">
        <f t="shared" si="129"/>
        <v>0.42857142857142855</v>
      </c>
    </row>
    <row r="256" spans="1:15" x14ac:dyDescent="0.25">
      <c r="A256" s="51" t="str">
        <f t="shared" si="122"/>
        <v>TAL Life-DII</v>
      </c>
      <c r="B256" s="1" t="s" vm="18">
        <v>19</v>
      </c>
      <c r="C256" s="1">
        <f t="shared" si="123"/>
        <v>3198</v>
      </c>
      <c r="D256" s="1">
        <v>1602</v>
      </c>
      <c r="E256" s="49">
        <f t="shared" si="130"/>
        <v>0.50093808630393999</v>
      </c>
      <c r="F256" s="1">
        <v>158</v>
      </c>
      <c r="G256" s="49">
        <f t="shared" si="131"/>
        <v>4.9405878674171358E-2</v>
      </c>
      <c r="H256" s="1">
        <v>1438</v>
      </c>
      <c r="I256" s="49">
        <f t="shared" si="126"/>
        <v>0.44965603502188867</v>
      </c>
      <c r="J256" s="1">
        <v>526</v>
      </c>
      <c r="K256" s="49">
        <f t="shared" si="132"/>
        <v>0.32833957553058679</v>
      </c>
      <c r="L256" s="1">
        <v>197</v>
      </c>
      <c r="M256" s="49">
        <f t="shared" si="133"/>
        <v>0.1229712858926342</v>
      </c>
      <c r="N256" s="1">
        <v>152</v>
      </c>
      <c r="O256" s="49">
        <f t="shared" si="129"/>
        <v>9.4881398252184765E-2</v>
      </c>
    </row>
    <row r="257" spans="1:15" x14ac:dyDescent="0.25">
      <c r="A257" s="51" t="str">
        <f t="shared" si="122"/>
        <v>Westpac-DII</v>
      </c>
      <c r="B257" s="1" t="s" vm="19">
        <v>20</v>
      </c>
      <c r="C257" s="1">
        <f t="shared" si="123"/>
        <v>1409</v>
      </c>
      <c r="D257" s="1">
        <v>460</v>
      </c>
      <c r="E257" s="49">
        <f t="shared" si="130"/>
        <v>0.32647267565649396</v>
      </c>
      <c r="F257" s="1">
        <v>47</v>
      </c>
      <c r="G257" s="49">
        <f t="shared" si="131"/>
        <v>3.33569907735983E-2</v>
      </c>
      <c r="H257" s="1">
        <v>902</v>
      </c>
      <c r="I257" s="49">
        <f t="shared" si="126"/>
        <v>0.64017033356990771</v>
      </c>
      <c r="J257" s="1">
        <v>230</v>
      </c>
      <c r="K257" s="49">
        <f t="shared" si="132"/>
        <v>0.5</v>
      </c>
      <c r="L257" s="1">
        <v>43</v>
      </c>
      <c r="M257" s="49">
        <f t="shared" si="133"/>
        <v>9.3478260869565219E-2</v>
      </c>
      <c r="N257" s="1">
        <v>160</v>
      </c>
      <c r="O257" s="49">
        <f t="shared" si="129"/>
        <v>0.34782608695652173</v>
      </c>
    </row>
    <row r="258" spans="1:15" x14ac:dyDescent="0.25">
      <c r="A258" s="51" t="str">
        <f t="shared" si="122"/>
        <v>Zurich-DII</v>
      </c>
      <c r="B258" s="1" t="s" vm="20">
        <v>21</v>
      </c>
      <c r="C258" s="1">
        <f t="shared" si="123"/>
        <v>491</v>
      </c>
      <c r="D258" s="1">
        <v>323</v>
      </c>
      <c r="E258" s="49">
        <f t="shared" si="130"/>
        <v>0.65784114052953158</v>
      </c>
      <c r="F258" s="1">
        <v>8</v>
      </c>
      <c r="G258" s="49">
        <f t="shared" si="131"/>
        <v>1.6293279022403257E-2</v>
      </c>
      <c r="H258" s="1">
        <v>160</v>
      </c>
      <c r="I258" s="49">
        <f t="shared" si="126"/>
        <v>0.32586558044806518</v>
      </c>
      <c r="J258" s="1">
        <v>103</v>
      </c>
      <c r="K258" s="49">
        <f t="shared" si="132"/>
        <v>0.31888544891640869</v>
      </c>
      <c r="L258" s="1">
        <v>53</v>
      </c>
      <c r="M258" s="49">
        <f t="shared" si="133"/>
        <v>0.16408668730650156</v>
      </c>
      <c r="N258" s="1">
        <v>95</v>
      </c>
      <c r="O258" s="49">
        <f t="shared" si="129"/>
        <v>0.29411764705882354</v>
      </c>
    </row>
    <row r="260" spans="1:15" x14ac:dyDescent="0.25">
      <c r="B260" s="33" t="s">
        <v>34</v>
      </c>
      <c r="C260" s="13" t="s">
        <v>74</v>
      </c>
      <c r="D260" s="291" t="s">
        <v>75</v>
      </c>
      <c r="E260" s="291"/>
      <c r="F260" s="291" t="s">
        <v>76</v>
      </c>
      <c r="G260" s="291"/>
      <c r="H260" s="291" t="s">
        <v>77</v>
      </c>
      <c r="I260" s="291"/>
      <c r="J260" s="291" t="s" vm="28">
        <v>40</v>
      </c>
      <c r="K260" s="291"/>
      <c r="L260" s="291" t="s">
        <v>42</v>
      </c>
      <c r="M260" s="291"/>
    </row>
    <row r="261" spans="1:15" x14ac:dyDescent="0.25">
      <c r="B261" s="8"/>
      <c r="C261" s="9" t="s">
        <v>44</v>
      </c>
      <c r="D261" s="9" t="s">
        <v>44</v>
      </c>
      <c r="E261" s="9" t="s">
        <v>43</v>
      </c>
      <c r="F261" s="9" t="s">
        <v>44</v>
      </c>
      <c r="G261" s="9" t="s">
        <v>41</v>
      </c>
      <c r="H261" s="9" t="s">
        <v>44</v>
      </c>
      <c r="I261" s="9" t="s">
        <v>41</v>
      </c>
      <c r="J261" s="9" t="s">
        <v>44</v>
      </c>
      <c r="K261" s="9" t="s">
        <v>43</v>
      </c>
      <c r="L261" s="9" t="s">
        <v>44</v>
      </c>
      <c r="M261" s="9" t="s">
        <v>43</v>
      </c>
    </row>
    <row r="262" spans="1:15" x14ac:dyDescent="0.25">
      <c r="A262" s="51" t="str">
        <f>B262&amp;"-"&amp;$B$260</f>
        <v>AIA-CCI</v>
      </c>
      <c r="B262" s="1" t="s">
        <v>1</v>
      </c>
      <c r="C262" s="1">
        <f>D262+F262+H262</f>
        <v>15</v>
      </c>
      <c r="D262" s="1">
        <v>5</v>
      </c>
      <c r="E262" s="49">
        <f>IFERROR(D262/$C262,0)</f>
        <v>0.33333333333333331</v>
      </c>
      <c r="F262" s="1">
        <v>0</v>
      </c>
      <c r="G262" s="49">
        <f>IFERROR(F262/$C262,0)</f>
        <v>0</v>
      </c>
      <c r="H262" s="1">
        <v>10</v>
      </c>
      <c r="I262" s="49">
        <f>IFERROR(H262/$C262,0)</f>
        <v>0.66666666666666663</v>
      </c>
      <c r="J262" s="1">
        <v>0</v>
      </c>
      <c r="K262" s="49">
        <f>IFERROR(J262/$D262,0)</f>
        <v>0</v>
      </c>
      <c r="L262" s="1">
        <v>5</v>
      </c>
      <c r="M262" s="49">
        <f>IFERROR(L262/$D262,0)</f>
        <v>1</v>
      </c>
      <c r="N262" s="1">
        <v>0</v>
      </c>
      <c r="O262" s="49">
        <f>IFERROR(N262/$D262,0)</f>
        <v>0</v>
      </c>
    </row>
    <row r="263" spans="1:15" x14ac:dyDescent="0.25">
      <c r="A263" s="51" t="str">
        <f t="shared" ref="A263:A282" si="134">B263&amp;"-"&amp;$B$260</f>
        <v>Allianz-CCI</v>
      </c>
      <c r="B263" s="1" t="s" vm="1">
        <v>2</v>
      </c>
      <c r="C263" s="1">
        <f t="shared" ref="C263:C282" si="135">D263+F263+H263</f>
        <v>258</v>
      </c>
      <c r="D263" s="1">
        <v>241</v>
      </c>
      <c r="E263" s="49">
        <f t="shared" ref="E263:E278" si="136">IFERROR(D263/$C263,0)</f>
        <v>0.93410852713178294</v>
      </c>
      <c r="F263" s="1">
        <v>0</v>
      </c>
      <c r="G263" s="49">
        <f t="shared" ref="G263:G278" si="137">IFERROR(F263/$C263,0)</f>
        <v>0</v>
      </c>
      <c r="H263" s="1">
        <v>17</v>
      </c>
      <c r="I263" s="49">
        <f t="shared" ref="I263:I282" si="138">IFERROR(H263/$C263,0)</f>
        <v>6.589147286821706E-2</v>
      </c>
      <c r="J263" s="1">
        <v>116</v>
      </c>
      <c r="K263" s="49">
        <f t="shared" ref="K263:K278" si="139">IFERROR(J263/$D263,0)</f>
        <v>0.48132780082987553</v>
      </c>
      <c r="L263" s="1">
        <v>0</v>
      </c>
      <c r="M263" s="49">
        <f t="shared" ref="M263:M278" si="140">IFERROR(L263/$D263,0)</f>
        <v>0</v>
      </c>
      <c r="N263" s="1">
        <v>15</v>
      </c>
      <c r="O263" s="49">
        <f t="shared" ref="O263:O282" si="141">IFERROR(N263/$D263,0)</f>
        <v>6.2240663900414939E-2</v>
      </c>
    </row>
    <row r="264" spans="1:15" x14ac:dyDescent="0.25">
      <c r="A264" s="51" t="str">
        <f t="shared" si="134"/>
        <v>AMP-CCI</v>
      </c>
      <c r="B264" s="1" t="s" vm="2">
        <v>3</v>
      </c>
      <c r="C264" s="1">
        <f t="shared" si="135"/>
        <v>0</v>
      </c>
      <c r="D264" s="1">
        <v>0</v>
      </c>
      <c r="E264" s="49">
        <f t="shared" si="136"/>
        <v>0</v>
      </c>
      <c r="F264" s="1">
        <v>0</v>
      </c>
      <c r="G264" s="49">
        <f t="shared" si="137"/>
        <v>0</v>
      </c>
      <c r="H264" s="1">
        <v>0</v>
      </c>
      <c r="I264" s="49">
        <f t="shared" si="138"/>
        <v>0</v>
      </c>
      <c r="J264" s="1">
        <v>0</v>
      </c>
      <c r="K264" s="49">
        <f t="shared" si="139"/>
        <v>0</v>
      </c>
      <c r="L264" s="1">
        <v>0</v>
      </c>
      <c r="M264" s="49">
        <f t="shared" si="140"/>
        <v>0</v>
      </c>
      <c r="N264" s="1">
        <v>0</v>
      </c>
      <c r="O264" s="49">
        <f t="shared" si="141"/>
        <v>0</v>
      </c>
    </row>
    <row r="265" spans="1:15" x14ac:dyDescent="0.25">
      <c r="A265" s="51" t="str">
        <f t="shared" si="134"/>
        <v>Clearview-CCI</v>
      </c>
      <c r="B265" s="1" t="s" vm="3">
        <v>4</v>
      </c>
      <c r="C265" s="1">
        <f t="shared" si="135"/>
        <v>0</v>
      </c>
      <c r="D265" s="1">
        <v>0</v>
      </c>
      <c r="E265" s="49">
        <f t="shared" si="136"/>
        <v>0</v>
      </c>
      <c r="F265" s="1">
        <v>0</v>
      </c>
      <c r="G265" s="49">
        <f t="shared" si="137"/>
        <v>0</v>
      </c>
      <c r="H265" s="1">
        <v>0</v>
      </c>
      <c r="I265" s="49">
        <f t="shared" si="138"/>
        <v>0</v>
      </c>
      <c r="J265" s="1">
        <v>0</v>
      </c>
      <c r="K265" s="49">
        <f t="shared" si="139"/>
        <v>0</v>
      </c>
      <c r="L265" s="1">
        <v>0</v>
      </c>
      <c r="M265" s="49">
        <f t="shared" si="140"/>
        <v>0</v>
      </c>
      <c r="N265" s="1">
        <v>0</v>
      </c>
      <c r="O265" s="49">
        <f t="shared" si="141"/>
        <v>0</v>
      </c>
    </row>
    <row r="266" spans="1:15" x14ac:dyDescent="0.25">
      <c r="A266" s="51" t="str">
        <f t="shared" si="134"/>
        <v>CMLA-CCI</v>
      </c>
      <c r="B266" s="1" t="s" vm="4">
        <v>5</v>
      </c>
      <c r="C266" s="1">
        <f t="shared" si="135"/>
        <v>1373</v>
      </c>
      <c r="D266" s="1">
        <v>1218</v>
      </c>
      <c r="E266" s="49">
        <f t="shared" si="136"/>
        <v>0.88710852148579755</v>
      </c>
      <c r="F266" s="1">
        <v>0</v>
      </c>
      <c r="G266" s="49">
        <f t="shared" si="137"/>
        <v>0</v>
      </c>
      <c r="H266" s="1">
        <v>155</v>
      </c>
      <c r="I266" s="49">
        <f t="shared" si="138"/>
        <v>0.11289147851420248</v>
      </c>
      <c r="J266" s="1">
        <v>133</v>
      </c>
      <c r="K266" s="49">
        <f t="shared" si="139"/>
        <v>0.10919540229885058</v>
      </c>
      <c r="L266" s="1">
        <v>979</v>
      </c>
      <c r="M266" s="49">
        <f t="shared" si="140"/>
        <v>0.80377668308702788</v>
      </c>
      <c r="N266" s="1">
        <v>0</v>
      </c>
      <c r="O266" s="49">
        <f t="shared" si="141"/>
        <v>0</v>
      </c>
    </row>
    <row r="267" spans="1:15" x14ac:dyDescent="0.25">
      <c r="A267" s="51" t="str">
        <f t="shared" si="134"/>
        <v>Hallmark-CCI</v>
      </c>
      <c r="B267" s="1" t="s" vm="5">
        <v>6</v>
      </c>
      <c r="C267" s="1">
        <f t="shared" si="135"/>
        <v>20</v>
      </c>
      <c r="D267" s="1">
        <v>20</v>
      </c>
      <c r="E267" s="49">
        <f t="shared" si="136"/>
        <v>1</v>
      </c>
      <c r="F267" s="1">
        <v>0</v>
      </c>
      <c r="G267" s="49">
        <f t="shared" si="137"/>
        <v>0</v>
      </c>
      <c r="H267" s="1">
        <v>0</v>
      </c>
      <c r="I267" s="49">
        <f t="shared" si="138"/>
        <v>0</v>
      </c>
      <c r="J267" s="1">
        <v>0</v>
      </c>
      <c r="K267" s="49">
        <f t="shared" si="139"/>
        <v>0</v>
      </c>
      <c r="L267" s="1">
        <v>0</v>
      </c>
      <c r="M267" s="49">
        <f t="shared" si="140"/>
        <v>0</v>
      </c>
      <c r="N267" s="1">
        <v>12</v>
      </c>
      <c r="O267" s="49">
        <f t="shared" si="141"/>
        <v>0.6</v>
      </c>
    </row>
    <row r="268" spans="1:15" x14ac:dyDescent="0.25">
      <c r="A268" s="51" t="str">
        <f t="shared" si="134"/>
        <v>Hannover Re-CCI</v>
      </c>
      <c r="B268" s="1" t="s" vm="6">
        <v>7</v>
      </c>
      <c r="C268" s="1">
        <f t="shared" si="135"/>
        <v>0</v>
      </c>
      <c r="D268" s="1">
        <v>0</v>
      </c>
      <c r="E268" s="49">
        <f t="shared" si="136"/>
        <v>0</v>
      </c>
      <c r="F268" s="1">
        <v>0</v>
      </c>
      <c r="G268" s="49">
        <f t="shared" si="137"/>
        <v>0</v>
      </c>
      <c r="H268" s="1">
        <v>0</v>
      </c>
      <c r="I268" s="49">
        <f t="shared" si="138"/>
        <v>0</v>
      </c>
      <c r="J268" s="1">
        <v>0</v>
      </c>
      <c r="K268" s="49">
        <f t="shared" si="139"/>
        <v>0</v>
      </c>
      <c r="L268" s="1">
        <v>0</v>
      </c>
      <c r="M268" s="49">
        <f t="shared" si="140"/>
        <v>0</v>
      </c>
      <c r="N268" s="1">
        <v>0</v>
      </c>
      <c r="O268" s="49">
        <f t="shared" si="141"/>
        <v>0</v>
      </c>
    </row>
    <row r="269" spans="1:15" x14ac:dyDescent="0.25">
      <c r="A269" s="51" t="str">
        <f t="shared" si="134"/>
        <v>HCF-CCI</v>
      </c>
      <c r="B269" s="1" t="s" vm="7">
        <v>8</v>
      </c>
      <c r="C269" s="1">
        <f t="shared" si="135"/>
        <v>0</v>
      </c>
      <c r="D269" s="1">
        <v>0</v>
      </c>
      <c r="E269" s="49">
        <f t="shared" si="136"/>
        <v>0</v>
      </c>
      <c r="F269" s="1">
        <v>0</v>
      </c>
      <c r="G269" s="49">
        <f t="shared" si="137"/>
        <v>0</v>
      </c>
      <c r="H269" s="1">
        <v>0</v>
      </c>
      <c r="I269" s="49">
        <f t="shared" si="138"/>
        <v>0</v>
      </c>
      <c r="J269" s="1">
        <v>0</v>
      </c>
      <c r="K269" s="49">
        <f t="shared" si="139"/>
        <v>0</v>
      </c>
      <c r="L269" s="1">
        <v>0</v>
      </c>
      <c r="M269" s="49">
        <f t="shared" si="140"/>
        <v>0</v>
      </c>
      <c r="N269" s="1">
        <v>0</v>
      </c>
      <c r="O269" s="49">
        <f t="shared" si="141"/>
        <v>0</v>
      </c>
    </row>
    <row r="270" spans="1:15" x14ac:dyDescent="0.25">
      <c r="A270" s="51" t="str">
        <f t="shared" si="134"/>
        <v>MetLife-CCI</v>
      </c>
      <c r="B270" s="1" t="s" vm="8">
        <v>9</v>
      </c>
      <c r="C270" s="1">
        <f t="shared" si="135"/>
        <v>20</v>
      </c>
      <c r="D270" s="1">
        <v>5</v>
      </c>
      <c r="E270" s="49">
        <f t="shared" si="136"/>
        <v>0.25</v>
      </c>
      <c r="F270" s="1">
        <v>0</v>
      </c>
      <c r="G270" s="49">
        <f t="shared" si="137"/>
        <v>0</v>
      </c>
      <c r="H270" s="1">
        <v>15</v>
      </c>
      <c r="I270" s="49">
        <f t="shared" si="138"/>
        <v>0.75</v>
      </c>
      <c r="J270" s="1">
        <v>0</v>
      </c>
      <c r="K270" s="49">
        <f t="shared" si="139"/>
        <v>0</v>
      </c>
      <c r="L270" s="1">
        <v>0</v>
      </c>
      <c r="M270" s="49">
        <f t="shared" si="140"/>
        <v>0</v>
      </c>
      <c r="N270" s="1">
        <v>5</v>
      </c>
      <c r="O270" s="49">
        <f t="shared" si="141"/>
        <v>1</v>
      </c>
    </row>
    <row r="271" spans="1:15" x14ac:dyDescent="0.25">
      <c r="A271" s="51" t="str">
        <f t="shared" si="134"/>
        <v>MLC-CCI</v>
      </c>
      <c r="B271" s="1" t="s" vm="9">
        <v>10</v>
      </c>
      <c r="C271" s="1">
        <f t="shared" si="135"/>
        <v>370</v>
      </c>
      <c r="D271" s="1">
        <v>361</v>
      </c>
      <c r="E271" s="49">
        <f t="shared" si="136"/>
        <v>0.9756756756756757</v>
      </c>
      <c r="F271" s="1">
        <v>0</v>
      </c>
      <c r="G271" s="49">
        <f t="shared" si="137"/>
        <v>0</v>
      </c>
      <c r="H271" s="1">
        <v>9</v>
      </c>
      <c r="I271" s="49">
        <f t="shared" si="138"/>
        <v>2.4324324324324326E-2</v>
      </c>
      <c r="J271" s="1">
        <v>187</v>
      </c>
      <c r="K271" s="49">
        <f t="shared" si="139"/>
        <v>0.51800554016620504</v>
      </c>
      <c r="L271" s="1">
        <v>57</v>
      </c>
      <c r="M271" s="49">
        <f t="shared" si="140"/>
        <v>0.15789473684210525</v>
      </c>
      <c r="N271" s="1">
        <v>4</v>
      </c>
      <c r="O271" s="49">
        <f t="shared" si="141"/>
        <v>1.1080332409972299E-2</v>
      </c>
    </row>
    <row r="272" spans="1:15" x14ac:dyDescent="0.25">
      <c r="A272" s="51" t="str">
        <f t="shared" si="134"/>
        <v>NobleOak-CCI</v>
      </c>
      <c r="B272" s="1" t="s" vm="10">
        <v>11</v>
      </c>
      <c r="C272" s="1">
        <f t="shared" si="135"/>
        <v>0</v>
      </c>
      <c r="D272" s="1">
        <v>0</v>
      </c>
      <c r="E272" s="49">
        <f t="shared" si="136"/>
        <v>0</v>
      </c>
      <c r="F272" s="1">
        <v>0</v>
      </c>
      <c r="G272" s="49">
        <f t="shared" si="137"/>
        <v>0</v>
      </c>
      <c r="H272" s="1">
        <v>0</v>
      </c>
      <c r="I272" s="49">
        <f t="shared" si="138"/>
        <v>0</v>
      </c>
      <c r="J272" s="1">
        <v>0</v>
      </c>
      <c r="K272" s="49">
        <f t="shared" si="139"/>
        <v>0</v>
      </c>
      <c r="L272" s="1">
        <v>0</v>
      </c>
      <c r="M272" s="49">
        <f t="shared" si="140"/>
        <v>0</v>
      </c>
      <c r="N272" s="1">
        <v>0</v>
      </c>
      <c r="O272" s="49">
        <f t="shared" si="141"/>
        <v>0</v>
      </c>
    </row>
    <row r="273" spans="1:15" x14ac:dyDescent="0.25">
      <c r="A273" s="51" t="str">
        <f t="shared" si="134"/>
        <v>OnePath-CCI</v>
      </c>
      <c r="B273" s="1" t="s" vm="11">
        <v>12</v>
      </c>
      <c r="C273" s="1">
        <f t="shared" si="135"/>
        <v>851</v>
      </c>
      <c r="D273" s="1">
        <v>845</v>
      </c>
      <c r="E273" s="49">
        <f t="shared" si="136"/>
        <v>0.99294947121034083</v>
      </c>
      <c r="F273" s="1">
        <v>6</v>
      </c>
      <c r="G273" s="49">
        <f t="shared" si="137"/>
        <v>7.0505287896592246E-3</v>
      </c>
      <c r="H273" s="1">
        <v>0</v>
      </c>
      <c r="I273" s="49">
        <f t="shared" si="138"/>
        <v>0</v>
      </c>
      <c r="J273" s="1">
        <v>343</v>
      </c>
      <c r="K273" s="49">
        <f t="shared" si="139"/>
        <v>0.40591715976331361</v>
      </c>
      <c r="L273" s="1">
        <v>6</v>
      </c>
      <c r="M273" s="49">
        <f t="shared" si="140"/>
        <v>7.100591715976331E-3</v>
      </c>
      <c r="N273" s="1">
        <v>224</v>
      </c>
      <c r="O273" s="49">
        <f t="shared" si="141"/>
        <v>0.26508875739644971</v>
      </c>
    </row>
    <row r="274" spans="1:15" x14ac:dyDescent="0.25">
      <c r="A274" s="51" t="str">
        <f t="shared" si="134"/>
        <v>QBE-CCI</v>
      </c>
      <c r="B274" s="1" t="s" vm="12">
        <v>13</v>
      </c>
      <c r="C274" s="1">
        <f t="shared" si="135"/>
        <v>50000</v>
      </c>
      <c r="D274" s="1">
        <v>0</v>
      </c>
      <c r="E274" s="49">
        <f t="shared" si="136"/>
        <v>0</v>
      </c>
      <c r="F274" s="1">
        <v>0</v>
      </c>
      <c r="G274" s="49">
        <f t="shared" si="137"/>
        <v>0</v>
      </c>
      <c r="H274" s="1">
        <v>50000</v>
      </c>
      <c r="I274" s="49">
        <f t="shared" si="138"/>
        <v>1</v>
      </c>
      <c r="J274" s="1">
        <v>0</v>
      </c>
      <c r="K274" s="49">
        <f t="shared" si="139"/>
        <v>0</v>
      </c>
      <c r="L274" s="1">
        <v>0</v>
      </c>
      <c r="M274" s="49">
        <f t="shared" si="140"/>
        <v>0</v>
      </c>
      <c r="N274" s="1">
        <v>0</v>
      </c>
      <c r="O274" s="49">
        <f t="shared" si="141"/>
        <v>0</v>
      </c>
    </row>
    <row r="275" spans="1:15" x14ac:dyDescent="0.25">
      <c r="A275" s="51" t="str">
        <f t="shared" si="134"/>
        <v>Qinsure-CCI</v>
      </c>
      <c r="B275" s="1" t="s" vm="13">
        <v>14</v>
      </c>
      <c r="C275" s="1">
        <f t="shared" si="135"/>
        <v>0</v>
      </c>
      <c r="D275" s="1">
        <v>0</v>
      </c>
      <c r="E275" s="49">
        <f t="shared" si="136"/>
        <v>0</v>
      </c>
      <c r="F275" s="1">
        <v>0</v>
      </c>
      <c r="G275" s="49">
        <f t="shared" si="137"/>
        <v>0</v>
      </c>
      <c r="H275" s="1">
        <v>0</v>
      </c>
      <c r="I275" s="49">
        <f t="shared" si="138"/>
        <v>0</v>
      </c>
      <c r="J275" s="1">
        <v>0</v>
      </c>
      <c r="K275" s="49">
        <f t="shared" si="139"/>
        <v>0</v>
      </c>
      <c r="L275" s="1">
        <v>0</v>
      </c>
      <c r="M275" s="49">
        <f t="shared" si="140"/>
        <v>0</v>
      </c>
      <c r="N275" s="1">
        <v>0</v>
      </c>
      <c r="O275" s="49">
        <f t="shared" si="141"/>
        <v>0</v>
      </c>
    </row>
    <row r="276" spans="1:15" x14ac:dyDescent="0.25">
      <c r="A276" s="51" t="str">
        <f t="shared" si="134"/>
        <v>St Andrews-CCI</v>
      </c>
      <c r="B276" s="1" t="s" vm="14">
        <v>15</v>
      </c>
      <c r="C276" s="1">
        <f t="shared" si="135"/>
        <v>1485</v>
      </c>
      <c r="D276" s="1">
        <v>1464</v>
      </c>
      <c r="E276" s="49">
        <f t="shared" si="136"/>
        <v>0.98585858585858588</v>
      </c>
      <c r="F276" s="1">
        <v>0</v>
      </c>
      <c r="G276" s="49">
        <f t="shared" si="137"/>
        <v>0</v>
      </c>
      <c r="H276" s="1">
        <v>21</v>
      </c>
      <c r="I276" s="49">
        <f t="shared" si="138"/>
        <v>1.4141414141414142E-2</v>
      </c>
      <c r="J276" s="1">
        <v>7</v>
      </c>
      <c r="K276" s="49">
        <f t="shared" si="139"/>
        <v>4.7814207650273225E-3</v>
      </c>
      <c r="L276" s="1">
        <v>369</v>
      </c>
      <c r="M276" s="49">
        <f t="shared" si="140"/>
        <v>0.25204918032786883</v>
      </c>
      <c r="N276" s="1">
        <v>0</v>
      </c>
      <c r="O276" s="49">
        <f t="shared" si="141"/>
        <v>0</v>
      </c>
    </row>
    <row r="277" spans="1:15" x14ac:dyDescent="0.25">
      <c r="A277" s="51" t="str">
        <f t="shared" si="134"/>
        <v>St George-CCI</v>
      </c>
      <c r="B277" s="1" t="s" vm="15">
        <v>16</v>
      </c>
      <c r="C277" s="1">
        <f t="shared" si="135"/>
        <v>12</v>
      </c>
      <c r="D277" s="1">
        <v>3</v>
      </c>
      <c r="E277" s="49">
        <f t="shared" si="136"/>
        <v>0.25</v>
      </c>
      <c r="F277" s="1">
        <v>0</v>
      </c>
      <c r="G277" s="49">
        <f t="shared" si="137"/>
        <v>0</v>
      </c>
      <c r="H277" s="1">
        <v>9</v>
      </c>
      <c r="I277" s="49">
        <f t="shared" si="138"/>
        <v>0.75</v>
      </c>
      <c r="J277" s="1">
        <v>0</v>
      </c>
      <c r="K277" s="49">
        <f t="shared" si="139"/>
        <v>0</v>
      </c>
      <c r="L277" s="1">
        <v>3</v>
      </c>
      <c r="M277" s="49">
        <f t="shared" si="140"/>
        <v>1</v>
      </c>
      <c r="N277" s="1">
        <v>0</v>
      </c>
      <c r="O277" s="49">
        <f t="shared" si="141"/>
        <v>0</v>
      </c>
    </row>
    <row r="278" spans="1:15" x14ac:dyDescent="0.25">
      <c r="A278" s="51" t="str">
        <f t="shared" si="134"/>
        <v>Suncorp-CCI</v>
      </c>
      <c r="B278" s="1" t="s" vm="16">
        <v>17</v>
      </c>
      <c r="C278" s="1">
        <f t="shared" si="135"/>
        <v>28</v>
      </c>
      <c r="D278" s="1">
        <v>28</v>
      </c>
      <c r="E278" s="49">
        <f t="shared" si="136"/>
        <v>1</v>
      </c>
      <c r="F278" s="1">
        <v>0</v>
      </c>
      <c r="G278" s="49">
        <f t="shared" si="137"/>
        <v>0</v>
      </c>
      <c r="H278" s="1">
        <v>0</v>
      </c>
      <c r="I278" s="49">
        <f t="shared" si="138"/>
        <v>0</v>
      </c>
      <c r="J278" s="1">
        <v>4</v>
      </c>
      <c r="K278" s="49">
        <f t="shared" si="139"/>
        <v>0.14285714285714285</v>
      </c>
      <c r="L278" s="1">
        <v>1</v>
      </c>
      <c r="M278" s="49">
        <f t="shared" si="140"/>
        <v>3.5714285714285712E-2</v>
      </c>
      <c r="N278" s="1">
        <v>0</v>
      </c>
      <c r="O278" s="49">
        <f t="shared" si="141"/>
        <v>0</v>
      </c>
    </row>
    <row r="279" spans="1:15" x14ac:dyDescent="0.25">
      <c r="A279" s="51" t="str">
        <f t="shared" si="134"/>
        <v>Swiss Re-CCI</v>
      </c>
      <c r="B279" s="1" t="s" vm="17">
        <v>18</v>
      </c>
      <c r="C279" s="1">
        <f t="shared" si="135"/>
        <v>0</v>
      </c>
      <c r="D279" s="1">
        <v>0</v>
      </c>
      <c r="E279" s="49">
        <f t="shared" ref="E279:E282" si="142">IFERROR(D279/$C279,0)</f>
        <v>0</v>
      </c>
      <c r="F279" s="1">
        <v>0</v>
      </c>
      <c r="G279" s="49">
        <f t="shared" ref="G279:G282" si="143">IFERROR(F279/$C279,0)</f>
        <v>0</v>
      </c>
      <c r="H279" s="1">
        <v>0</v>
      </c>
      <c r="I279" s="49">
        <f t="shared" si="138"/>
        <v>0</v>
      </c>
      <c r="J279" s="1">
        <v>0</v>
      </c>
      <c r="K279" s="49">
        <f t="shared" ref="K279:K282" si="144">IFERROR(J279/$D279,0)</f>
        <v>0</v>
      </c>
      <c r="L279" s="1">
        <v>0</v>
      </c>
      <c r="M279" s="49">
        <f t="shared" ref="M279:M282" si="145">IFERROR(L279/$D279,0)</f>
        <v>0</v>
      </c>
      <c r="N279" s="1">
        <v>0</v>
      </c>
      <c r="O279" s="49">
        <f t="shared" si="141"/>
        <v>0</v>
      </c>
    </row>
    <row r="280" spans="1:15" x14ac:dyDescent="0.25">
      <c r="A280" s="51" t="str">
        <f t="shared" si="134"/>
        <v>TAL Life-CCI</v>
      </c>
      <c r="B280" s="1" t="s" vm="18">
        <v>19</v>
      </c>
      <c r="C280" s="1">
        <f t="shared" si="135"/>
        <v>0</v>
      </c>
      <c r="D280" s="1">
        <v>0</v>
      </c>
      <c r="E280" s="49">
        <f t="shared" si="142"/>
        <v>0</v>
      </c>
      <c r="F280" s="1">
        <v>0</v>
      </c>
      <c r="G280" s="49">
        <f t="shared" si="143"/>
        <v>0</v>
      </c>
      <c r="H280" s="1">
        <v>0</v>
      </c>
      <c r="I280" s="49">
        <f t="shared" si="138"/>
        <v>0</v>
      </c>
      <c r="J280" s="1">
        <v>0</v>
      </c>
      <c r="K280" s="49">
        <f t="shared" si="144"/>
        <v>0</v>
      </c>
      <c r="L280" s="1">
        <v>0</v>
      </c>
      <c r="M280" s="49">
        <f t="shared" si="145"/>
        <v>0</v>
      </c>
      <c r="N280" s="1">
        <v>0</v>
      </c>
      <c r="O280" s="49">
        <f t="shared" si="141"/>
        <v>0</v>
      </c>
    </row>
    <row r="281" spans="1:15" x14ac:dyDescent="0.25">
      <c r="A281" s="51" t="str">
        <f t="shared" si="134"/>
        <v>Westpac-CCI</v>
      </c>
      <c r="B281" s="1" t="s" vm="19">
        <v>20</v>
      </c>
      <c r="C281" s="1">
        <f t="shared" si="135"/>
        <v>1305</v>
      </c>
      <c r="D281" s="1">
        <v>1099</v>
      </c>
      <c r="E281" s="49">
        <f t="shared" si="142"/>
        <v>0.84214559386973176</v>
      </c>
      <c r="F281" s="1">
        <v>0</v>
      </c>
      <c r="G281" s="49">
        <f t="shared" si="143"/>
        <v>0</v>
      </c>
      <c r="H281" s="1">
        <v>206</v>
      </c>
      <c r="I281" s="49">
        <f t="shared" si="138"/>
        <v>0.15785440613026819</v>
      </c>
      <c r="J281" s="1">
        <v>715</v>
      </c>
      <c r="K281" s="49">
        <f t="shared" si="144"/>
        <v>0.65059144676979075</v>
      </c>
      <c r="L281" s="1">
        <v>4</v>
      </c>
      <c r="M281" s="49">
        <f t="shared" si="145"/>
        <v>3.6396724294813468E-3</v>
      </c>
      <c r="N281" s="1">
        <v>37</v>
      </c>
      <c r="O281" s="49">
        <f t="shared" si="141"/>
        <v>3.3666969972702458E-2</v>
      </c>
    </row>
    <row r="282" spans="1:15" x14ac:dyDescent="0.25">
      <c r="A282" s="51" t="str">
        <f t="shared" si="134"/>
        <v>Zurich-CCI</v>
      </c>
      <c r="B282" s="1" t="s" vm="20">
        <v>21</v>
      </c>
      <c r="C282" s="1">
        <f t="shared" si="135"/>
        <v>0</v>
      </c>
      <c r="D282" s="1">
        <v>0</v>
      </c>
      <c r="E282" s="49">
        <f t="shared" si="142"/>
        <v>0</v>
      </c>
      <c r="F282" s="1">
        <v>0</v>
      </c>
      <c r="G282" s="49">
        <f t="shared" si="143"/>
        <v>0</v>
      </c>
      <c r="H282" s="1">
        <v>0</v>
      </c>
      <c r="I282" s="49">
        <f t="shared" si="138"/>
        <v>0</v>
      </c>
      <c r="J282" s="1">
        <v>0</v>
      </c>
      <c r="K282" s="49">
        <f t="shared" si="144"/>
        <v>0</v>
      </c>
      <c r="L282" s="1">
        <v>0</v>
      </c>
      <c r="M282" s="49">
        <f t="shared" si="145"/>
        <v>0</v>
      </c>
      <c r="N282" s="1">
        <v>0</v>
      </c>
      <c r="O282" s="49">
        <f t="shared" si="141"/>
        <v>0</v>
      </c>
    </row>
    <row r="284" spans="1:15" x14ac:dyDescent="0.25">
      <c r="B284" s="33" t="s">
        <v>35</v>
      </c>
      <c r="C284" s="13" t="s">
        <v>74</v>
      </c>
      <c r="D284" s="291" t="s">
        <v>75</v>
      </c>
      <c r="E284" s="291"/>
      <c r="F284" s="291" t="s">
        <v>76</v>
      </c>
      <c r="G284" s="291"/>
      <c r="H284" s="291" t="s">
        <v>77</v>
      </c>
      <c r="I284" s="291"/>
      <c r="J284" s="291" t="s" vm="28">
        <v>40</v>
      </c>
      <c r="K284" s="291"/>
      <c r="L284" s="291" t="s">
        <v>42</v>
      </c>
      <c r="M284" s="291"/>
    </row>
    <row r="285" spans="1:15" x14ac:dyDescent="0.25">
      <c r="B285" s="8"/>
      <c r="C285" s="9" t="s">
        <v>44</v>
      </c>
      <c r="D285" s="9" t="s">
        <v>44</v>
      </c>
      <c r="E285" s="9" t="s">
        <v>43</v>
      </c>
      <c r="F285" s="9" t="s">
        <v>44</v>
      </c>
      <c r="G285" s="9" t="s">
        <v>41</v>
      </c>
      <c r="H285" s="9" t="s">
        <v>44</v>
      </c>
      <c r="I285" s="9" t="s">
        <v>41</v>
      </c>
      <c r="J285" s="9" t="s">
        <v>44</v>
      </c>
      <c r="K285" s="9" t="s">
        <v>43</v>
      </c>
      <c r="L285" s="9" t="s">
        <v>44</v>
      </c>
      <c r="M285" s="9" t="s">
        <v>43</v>
      </c>
    </row>
    <row r="286" spans="1:15" x14ac:dyDescent="0.25">
      <c r="A286" s="51" t="str">
        <f>B286&amp;"-"&amp;$B$284</f>
        <v>AIA-Funeral</v>
      </c>
      <c r="B286" s="1" t="s">
        <v>1</v>
      </c>
      <c r="C286" s="1">
        <f>D286+F286+H286</f>
        <v>0</v>
      </c>
      <c r="D286" s="1">
        <v>0</v>
      </c>
      <c r="E286" s="49">
        <f>IFERROR(D286/$C286,0)</f>
        <v>0</v>
      </c>
      <c r="F286" s="1">
        <v>0</v>
      </c>
      <c r="G286" s="49">
        <f>IFERROR(F286/$C286,0)</f>
        <v>0</v>
      </c>
      <c r="H286" s="1">
        <v>0</v>
      </c>
      <c r="I286" s="49">
        <f>IFERROR(H286/$C286,0)</f>
        <v>0</v>
      </c>
      <c r="J286" s="1">
        <v>0</v>
      </c>
      <c r="K286" s="49">
        <f>IFERROR(J286/$D286,0)</f>
        <v>0</v>
      </c>
      <c r="L286" s="1">
        <v>0</v>
      </c>
      <c r="M286" s="49">
        <f>IFERROR(L286/$D286,0)</f>
        <v>0</v>
      </c>
      <c r="N286" s="1">
        <v>0</v>
      </c>
      <c r="O286" s="49">
        <f>IFERROR(N286/$D286,0)</f>
        <v>0</v>
      </c>
    </row>
    <row r="287" spans="1:15" x14ac:dyDescent="0.25">
      <c r="A287" s="51" t="str">
        <f t="shared" ref="A287:A306" si="146">B287&amp;"-"&amp;$B$284</f>
        <v>Allianz-Funeral</v>
      </c>
      <c r="B287" s="1" t="s" vm="1">
        <v>2</v>
      </c>
      <c r="C287" s="1">
        <f t="shared" ref="C287:C306" si="147">D287+F287+H287</f>
        <v>0</v>
      </c>
      <c r="D287" s="1">
        <v>0</v>
      </c>
      <c r="E287" s="49">
        <f t="shared" ref="E287:E302" si="148">IFERROR(D287/$C287,0)</f>
        <v>0</v>
      </c>
      <c r="F287" s="1">
        <v>0</v>
      </c>
      <c r="G287" s="49">
        <f t="shared" ref="G287:G302" si="149">IFERROR(F287/$C287,0)</f>
        <v>0</v>
      </c>
      <c r="H287" s="1">
        <v>0</v>
      </c>
      <c r="I287" s="49">
        <f t="shared" ref="I287:I306" si="150">IFERROR(H287/$C287,0)</f>
        <v>0</v>
      </c>
      <c r="J287" s="1">
        <v>0</v>
      </c>
      <c r="K287" s="49">
        <f t="shared" ref="K287:K302" si="151">IFERROR(J287/$D287,0)</f>
        <v>0</v>
      </c>
      <c r="L287" s="1">
        <v>0</v>
      </c>
      <c r="M287" s="49">
        <f t="shared" ref="M287:M302" si="152">IFERROR(L287/$D287,0)</f>
        <v>0</v>
      </c>
      <c r="N287" s="1">
        <v>0</v>
      </c>
      <c r="O287" s="49">
        <f t="shared" ref="O287:O306" si="153">IFERROR(N287/$D287,0)</f>
        <v>0</v>
      </c>
    </row>
    <row r="288" spans="1:15" x14ac:dyDescent="0.25">
      <c r="A288" s="51" t="str">
        <f t="shared" si="146"/>
        <v>AMP-Funeral</v>
      </c>
      <c r="B288" s="1" t="s" vm="2">
        <v>3</v>
      </c>
      <c r="C288" s="1">
        <f t="shared" si="147"/>
        <v>0</v>
      </c>
      <c r="D288" s="1">
        <v>0</v>
      </c>
      <c r="E288" s="49">
        <f t="shared" si="148"/>
        <v>0</v>
      </c>
      <c r="F288" s="1">
        <v>0</v>
      </c>
      <c r="G288" s="49">
        <f t="shared" si="149"/>
        <v>0</v>
      </c>
      <c r="H288" s="1">
        <v>0</v>
      </c>
      <c r="I288" s="49">
        <f t="shared" si="150"/>
        <v>0</v>
      </c>
      <c r="J288" s="1">
        <v>0</v>
      </c>
      <c r="K288" s="49">
        <f t="shared" si="151"/>
        <v>0</v>
      </c>
      <c r="L288" s="1">
        <v>0</v>
      </c>
      <c r="M288" s="49">
        <f t="shared" si="152"/>
        <v>0</v>
      </c>
      <c r="N288" s="1">
        <v>0</v>
      </c>
      <c r="O288" s="49">
        <f t="shared" si="153"/>
        <v>0</v>
      </c>
    </row>
    <row r="289" spans="1:15" x14ac:dyDescent="0.25">
      <c r="A289" s="51" t="str">
        <f t="shared" si="146"/>
        <v>Clearview-Funeral</v>
      </c>
      <c r="B289" s="1" t="s" vm="3">
        <v>4</v>
      </c>
      <c r="C289" s="1">
        <f t="shared" si="147"/>
        <v>0</v>
      </c>
      <c r="D289" s="1">
        <v>0</v>
      </c>
      <c r="E289" s="49">
        <f t="shared" si="148"/>
        <v>0</v>
      </c>
      <c r="F289" s="1">
        <v>0</v>
      </c>
      <c r="G289" s="49">
        <f t="shared" si="149"/>
        <v>0</v>
      </c>
      <c r="H289" s="1">
        <v>0</v>
      </c>
      <c r="I289" s="49">
        <f t="shared" si="150"/>
        <v>0</v>
      </c>
      <c r="J289" s="1">
        <v>0</v>
      </c>
      <c r="K289" s="49">
        <f t="shared" si="151"/>
        <v>0</v>
      </c>
      <c r="L289" s="1">
        <v>0</v>
      </c>
      <c r="M289" s="49">
        <f t="shared" si="152"/>
        <v>0</v>
      </c>
      <c r="N289" s="1">
        <v>0</v>
      </c>
      <c r="O289" s="49">
        <f t="shared" si="153"/>
        <v>0</v>
      </c>
    </row>
    <row r="290" spans="1:15" x14ac:dyDescent="0.25">
      <c r="A290" s="51" t="str">
        <f t="shared" si="146"/>
        <v>CMLA-Funeral</v>
      </c>
      <c r="B290" s="1" t="s" vm="4">
        <v>5</v>
      </c>
      <c r="C290" s="1">
        <f t="shared" si="147"/>
        <v>0</v>
      </c>
      <c r="D290" s="1">
        <v>0</v>
      </c>
      <c r="E290" s="49">
        <f t="shared" si="148"/>
        <v>0</v>
      </c>
      <c r="F290" s="1">
        <v>0</v>
      </c>
      <c r="G290" s="49">
        <f t="shared" si="149"/>
        <v>0</v>
      </c>
      <c r="H290" s="1">
        <v>0</v>
      </c>
      <c r="I290" s="49">
        <f t="shared" si="150"/>
        <v>0</v>
      </c>
      <c r="J290" s="1">
        <v>0</v>
      </c>
      <c r="K290" s="49">
        <f t="shared" si="151"/>
        <v>0</v>
      </c>
      <c r="L290" s="1">
        <v>0</v>
      </c>
      <c r="M290" s="49">
        <f t="shared" si="152"/>
        <v>0</v>
      </c>
      <c r="N290" s="1">
        <v>0</v>
      </c>
      <c r="O290" s="49">
        <f t="shared" si="153"/>
        <v>0</v>
      </c>
    </row>
    <row r="291" spans="1:15" x14ac:dyDescent="0.25">
      <c r="A291" s="51" t="str">
        <f t="shared" si="146"/>
        <v>Hallmark-Funeral</v>
      </c>
      <c r="B291" s="1" t="s" vm="5">
        <v>6</v>
      </c>
      <c r="C291" s="1">
        <f t="shared" si="147"/>
        <v>0</v>
      </c>
      <c r="D291" s="1">
        <v>0</v>
      </c>
      <c r="E291" s="49">
        <f t="shared" si="148"/>
        <v>0</v>
      </c>
      <c r="F291" s="1">
        <v>0</v>
      </c>
      <c r="G291" s="49">
        <f t="shared" si="149"/>
        <v>0</v>
      </c>
      <c r="H291" s="1">
        <v>0</v>
      </c>
      <c r="I291" s="49">
        <f t="shared" si="150"/>
        <v>0</v>
      </c>
      <c r="J291" s="1">
        <v>0</v>
      </c>
      <c r="K291" s="49">
        <f t="shared" si="151"/>
        <v>0</v>
      </c>
      <c r="L291" s="1">
        <v>0</v>
      </c>
      <c r="M291" s="49">
        <f t="shared" si="152"/>
        <v>0</v>
      </c>
      <c r="N291" s="1">
        <v>0</v>
      </c>
      <c r="O291" s="49">
        <f t="shared" si="153"/>
        <v>0</v>
      </c>
    </row>
    <row r="292" spans="1:15" x14ac:dyDescent="0.25">
      <c r="A292" s="51" t="str">
        <f t="shared" si="146"/>
        <v>Hannover Re-Funeral</v>
      </c>
      <c r="B292" s="1" t="s" vm="6">
        <v>7</v>
      </c>
      <c r="C292" s="1">
        <f t="shared" si="147"/>
        <v>49</v>
      </c>
      <c r="D292" s="1">
        <v>34</v>
      </c>
      <c r="E292" s="49">
        <f t="shared" si="148"/>
        <v>0.69387755102040816</v>
      </c>
      <c r="F292" s="1">
        <v>0</v>
      </c>
      <c r="G292" s="49">
        <f t="shared" si="149"/>
        <v>0</v>
      </c>
      <c r="H292" s="1">
        <v>15</v>
      </c>
      <c r="I292" s="49">
        <f t="shared" si="150"/>
        <v>0.30612244897959184</v>
      </c>
      <c r="J292" s="1">
        <v>8</v>
      </c>
      <c r="K292" s="49">
        <f t="shared" si="151"/>
        <v>0.23529411764705882</v>
      </c>
      <c r="L292" s="1">
        <v>26</v>
      </c>
      <c r="M292" s="49">
        <f t="shared" si="152"/>
        <v>0.76470588235294112</v>
      </c>
      <c r="N292" s="1">
        <v>0</v>
      </c>
      <c r="O292" s="49">
        <f t="shared" si="153"/>
        <v>0</v>
      </c>
    </row>
    <row r="293" spans="1:15" x14ac:dyDescent="0.25">
      <c r="A293" s="51" t="str">
        <f t="shared" si="146"/>
        <v>HCF-Funeral</v>
      </c>
      <c r="B293" s="1" t="s" vm="7">
        <v>8</v>
      </c>
      <c r="C293" s="1">
        <f t="shared" si="147"/>
        <v>0</v>
      </c>
      <c r="D293" s="1">
        <v>0</v>
      </c>
      <c r="E293" s="49">
        <f t="shared" si="148"/>
        <v>0</v>
      </c>
      <c r="F293" s="1">
        <v>0</v>
      </c>
      <c r="G293" s="49">
        <f t="shared" si="149"/>
        <v>0</v>
      </c>
      <c r="H293" s="1">
        <v>0</v>
      </c>
      <c r="I293" s="49">
        <f t="shared" si="150"/>
        <v>0</v>
      </c>
      <c r="J293" s="1">
        <v>0</v>
      </c>
      <c r="K293" s="49">
        <f t="shared" si="151"/>
        <v>0</v>
      </c>
      <c r="L293" s="1">
        <v>0</v>
      </c>
      <c r="M293" s="49">
        <f t="shared" si="152"/>
        <v>0</v>
      </c>
      <c r="N293" s="1">
        <v>0</v>
      </c>
      <c r="O293" s="49">
        <f t="shared" si="153"/>
        <v>0</v>
      </c>
    </row>
    <row r="294" spans="1:15" x14ac:dyDescent="0.25">
      <c r="A294" s="51" t="str">
        <f t="shared" si="146"/>
        <v>MetLife-Funeral</v>
      </c>
      <c r="B294" s="1" t="s" vm="8">
        <v>9</v>
      </c>
      <c r="C294" s="1">
        <f t="shared" si="147"/>
        <v>0</v>
      </c>
      <c r="D294" s="1">
        <v>0</v>
      </c>
      <c r="E294" s="49">
        <f t="shared" si="148"/>
        <v>0</v>
      </c>
      <c r="F294" s="1">
        <v>0</v>
      </c>
      <c r="G294" s="49">
        <f t="shared" si="149"/>
        <v>0</v>
      </c>
      <c r="H294" s="1">
        <v>0</v>
      </c>
      <c r="I294" s="49">
        <f t="shared" si="150"/>
        <v>0</v>
      </c>
      <c r="J294" s="1">
        <v>0</v>
      </c>
      <c r="K294" s="49">
        <f t="shared" si="151"/>
        <v>0</v>
      </c>
      <c r="L294" s="1">
        <v>0</v>
      </c>
      <c r="M294" s="49">
        <f t="shared" si="152"/>
        <v>0</v>
      </c>
      <c r="N294" s="1">
        <v>0</v>
      </c>
      <c r="O294" s="49">
        <f t="shared" si="153"/>
        <v>0</v>
      </c>
    </row>
    <row r="295" spans="1:15" x14ac:dyDescent="0.25">
      <c r="A295" s="51" t="str">
        <f t="shared" si="146"/>
        <v>MLC-Funeral</v>
      </c>
      <c r="B295" s="1" t="s" vm="9">
        <v>10</v>
      </c>
      <c r="C295" s="1">
        <f t="shared" si="147"/>
        <v>0</v>
      </c>
      <c r="D295" s="1">
        <v>0</v>
      </c>
      <c r="E295" s="49">
        <f t="shared" si="148"/>
        <v>0</v>
      </c>
      <c r="F295" s="1">
        <v>0</v>
      </c>
      <c r="G295" s="49">
        <f t="shared" si="149"/>
        <v>0</v>
      </c>
      <c r="H295" s="1">
        <v>0</v>
      </c>
      <c r="I295" s="49">
        <f t="shared" si="150"/>
        <v>0</v>
      </c>
      <c r="J295" s="1">
        <v>0</v>
      </c>
      <c r="K295" s="49">
        <f t="shared" si="151"/>
        <v>0</v>
      </c>
      <c r="L295" s="1">
        <v>0</v>
      </c>
      <c r="M295" s="49">
        <f t="shared" si="152"/>
        <v>0</v>
      </c>
      <c r="N295" s="1">
        <v>0</v>
      </c>
      <c r="O295" s="49">
        <f t="shared" si="153"/>
        <v>0</v>
      </c>
    </row>
    <row r="296" spans="1:15" x14ac:dyDescent="0.25">
      <c r="A296" s="51" t="str">
        <f t="shared" si="146"/>
        <v>NobleOak-Funeral</v>
      </c>
      <c r="B296" s="1" t="s" vm="10">
        <v>11</v>
      </c>
      <c r="C296" s="1">
        <f t="shared" si="147"/>
        <v>0</v>
      </c>
      <c r="D296" s="1">
        <v>0</v>
      </c>
      <c r="E296" s="49">
        <f t="shared" si="148"/>
        <v>0</v>
      </c>
      <c r="F296" s="1">
        <v>0</v>
      </c>
      <c r="G296" s="49">
        <f t="shared" si="149"/>
        <v>0</v>
      </c>
      <c r="H296" s="1">
        <v>0</v>
      </c>
      <c r="I296" s="49">
        <f t="shared" si="150"/>
        <v>0</v>
      </c>
      <c r="J296" s="1">
        <v>0</v>
      </c>
      <c r="K296" s="49">
        <f t="shared" si="151"/>
        <v>0</v>
      </c>
      <c r="L296" s="1">
        <v>0</v>
      </c>
      <c r="M296" s="49">
        <f t="shared" si="152"/>
        <v>0</v>
      </c>
      <c r="N296" s="1">
        <v>0</v>
      </c>
      <c r="O296" s="49">
        <f t="shared" si="153"/>
        <v>0</v>
      </c>
    </row>
    <row r="297" spans="1:15" x14ac:dyDescent="0.25">
      <c r="A297" s="51" t="str">
        <f t="shared" si="146"/>
        <v>OnePath-Funeral</v>
      </c>
      <c r="B297" s="1" t="s" vm="11">
        <v>12</v>
      </c>
      <c r="C297" s="1">
        <f t="shared" si="147"/>
        <v>0</v>
      </c>
      <c r="D297" s="1">
        <v>0</v>
      </c>
      <c r="E297" s="49">
        <f t="shared" si="148"/>
        <v>0</v>
      </c>
      <c r="F297" s="1">
        <v>0</v>
      </c>
      <c r="G297" s="49">
        <f t="shared" si="149"/>
        <v>0</v>
      </c>
      <c r="H297" s="1">
        <v>0</v>
      </c>
      <c r="I297" s="49">
        <f t="shared" si="150"/>
        <v>0</v>
      </c>
      <c r="J297" s="1">
        <v>0</v>
      </c>
      <c r="K297" s="49">
        <f t="shared" si="151"/>
        <v>0</v>
      </c>
      <c r="L297" s="1">
        <v>0</v>
      </c>
      <c r="M297" s="49">
        <f t="shared" si="152"/>
        <v>0</v>
      </c>
      <c r="N297" s="1">
        <v>0</v>
      </c>
      <c r="O297" s="49">
        <f t="shared" si="153"/>
        <v>0</v>
      </c>
    </row>
    <row r="298" spans="1:15" x14ac:dyDescent="0.25">
      <c r="A298" s="51" t="str">
        <f t="shared" si="146"/>
        <v>QBE-Funeral</v>
      </c>
      <c r="B298" s="1" t="s" vm="12">
        <v>13</v>
      </c>
      <c r="C298" s="1">
        <f t="shared" si="147"/>
        <v>0</v>
      </c>
      <c r="D298" s="1">
        <v>0</v>
      </c>
      <c r="E298" s="49">
        <f t="shared" si="148"/>
        <v>0</v>
      </c>
      <c r="F298" s="1">
        <v>0</v>
      </c>
      <c r="G298" s="49">
        <f t="shared" si="149"/>
        <v>0</v>
      </c>
      <c r="H298" s="1">
        <v>0</v>
      </c>
      <c r="I298" s="49">
        <f t="shared" si="150"/>
        <v>0</v>
      </c>
      <c r="J298" s="1">
        <v>0</v>
      </c>
      <c r="K298" s="49">
        <f t="shared" si="151"/>
        <v>0</v>
      </c>
      <c r="L298" s="1">
        <v>0</v>
      </c>
      <c r="M298" s="49">
        <f t="shared" si="152"/>
        <v>0</v>
      </c>
      <c r="N298" s="1">
        <v>0</v>
      </c>
      <c r="O298" s="49">
        <f t="shared" si="153"/>
        <v>0</v>
      </c>
    </row>
    <row r="299" spans="1:15" x14ac:dyDescent="0.25">
      <c r="A299" s="51" t="str">
        <f t="shared" si="146"/>
        <v>Qinsure-Funeral</v>
      </c>
      <c r="B299" s="1" t="s" vm="13">
        <v>14</v>
      </c>
      <c r="C299" s="1">
        <f t="shared" si="147"/>
        <v>0</v>
      </c>
      <c r="D299" s="1">
        <v>0</v>
      </c>
      <c r="E299" s="49">
        <f t="shared" si="148"/>
        <v>0</v>
      </c>
      <c r="F299" s="1">
        <v>0</v>
      </c>
      <c r="G299" s="49">
        <f t="shared" si="149"/>
        <v>0</v>
      </c>
      <c r="H299" s="1">
        <v>0</v>
      </c>
      <c r="I299" s="49">
        <f t="shared" si="150"/>
        <v>0</v>
      </c>
      <c r="J299" s="1">
        <v>0</v>
      </c>
      <c r="K299" s="49">
        <f t="shared" si="151"/>
        <v>0</v>
      </c>
      <c r="L299" s="1">
        <v>0</v>
      </c>
      <c r="M299" s="49">
        <f t="shared" si="152"/>
        <v>0</v>
      </c>
      <c r="N299" s="1">
        <v>0</v>
      </c>
      <c r="O299" s="49">
        <f t="shared" si="153"/>
        <v>0</v>
      </c>
    </row>
    <row r="300" spans="1:15" x14ac:dyDescent="0.25">
      <c r="A300" s="51" t="str">
        <f t="shared" si="146"/>
        <v>St Andrews-Funeral</v>
      </c>
      <c r="B300" s="1" t="s" vm="14">
        <v>15</v>
      </c>
      <c r="C300" s="1">
        <f t="shared" si="147"/>
        <v>20</v>
      </c>
      <c r="D300" s="1">
        <v>20</v>
      </c>
      <c r="E300" s="49">
        <f t="shared" si="148"/>
        <v>1</v>
      </c>
      <c r="F300" s="1">
        <v>0</v>
      </c>
      <c r="G300" s="49">
        <f t="shared" si="149"/>
        <v>0</v>
      </c>
      <c r="H300" s="1">
        <v>0</v>
      </c>
      <c r="I300" s="49">
        <f t="shared" si="150"/>
        <v>0</v>
      </c>
      <c r="J300" s="1">
        <v>20</v>
      </c>
      <c r="K300" s="49">
        <f t="shared" si="151"/>
        <v>1</v>
      </c>
      <c r="L300" s="1">
        <v>0</v>
      </c>
      <c r="M300" s="49">
        <f t="shared" si="152"/>
        <v>0</v>
      </c>
      <c r="N300" s="1">
        <v>0</v>
      </c>
      <c r="O300" s="49">
        <f t="shared" si="153"/>
        <v>0</v>
      </c>
    </row>
    <row r="301" spans="1:15" x14ac:dyDescent="0.25">
      <c r="A301" s="51" t="str">
        <f t="shared" si="146"/>
        <v>St George-Funeral</v>
      </c>
      <c r="B301" s="1" t="s" vm="15">
        <v>16</v>
      </c>
      <c r="C301" s="1">
        <f t="shared" si="147"/>
        <v>0</v>
      </c>
      <c r="D301" s="1">
        <v>0</v>
      </c>
      <c r="E301" s="49">
        <f t="shared" si="148"/>
        <v>0</v>
      </c>
      <c r="F301" s="1">
        <v>0</v>
      </c>
      <c r="G301" s="49">
        <f t="shared" si="149"/>
        <v>0</v>
      </c>
      <c r="H301" s="1">
        <v>0</v>
      </c>
      <c r="I301" s="49">
        <f t="shared" si="150"/>
        <v>0</v>
      </c>
      <c r="J301" s="1">
        <v>0</v>
      </c>
      <c r="K301" s="49">
        <f t="shared" si="151"/>
        <v>0</v>
      </c>
      <c r="L301" s="1">
        <v>0</v>
      </c>
      <c r="M301" s="49">
        <f t="shared" si="152"/>
        <v>0</v>
      </c>
      <c r="N301" s="1">
        <v>0</v>
      </c>
      <c r="O301" s="49">
        <f t="shared" si="153"/>
        <v>0</v>
      </c>
    </row>
    <row r="302" spans="1:15" x14ac:dyDescent="0.25">
      <c r="A302" s="51" t="str">
        <f t="shared" si="146"/>
        <v>Suncorp-Funeral</v>
      </c>
      <c r="B302" s="1" t="s" vm="16">
        <v>17</v>
      </c>
      <c r="C302" s="1">
        <f t="shared" si="147"/>
        <v>80</v>
      </c>
      <c r="D302" s="1">
        <v>80</v>
      </c>
      <c r="E302" s="49">
        <f t="shared" si="148"/>
        <v>1</v>
      </c>
      <c r="F302" s="1">
        <v>0</v>
      </c>
      <c r="G302" s="49">
        <f t="shared" si="149"/>
        <v>0</v>
      </c>
      <c r="H302" s="1">
        <v>0</v>
      </c>
      <c r="I302" s="49">
        <f t="shared" si="150"/>
        <v>0</v>
      </c>
      <c r="J302" s="1">
        <v>22</v>
      </c>
      <c r="K302" s="49">
        <f t="shared" si="151"/>
        <v>0.27500000000000002</v>
      </c>
      <c r="L302" s="1">
        <v>0</v>
      </c>
      <c r="M302" s="49">
        <f t="shared" si="152"/>
        <v>0</v>
      </c>
      <c r="N302" s="1">
        <v>0</v>
      </c>
      <c r="O302" s="49">
        <f t="shared" si="153"/>
        <v>0</v>
      </c>
    </row>
    <row r="303" spans="1:15" x14ac:dyDescent="0.25">
      <c r="A303" s="51" t="str">
        <f t="shared" si="146"/>
        <v>Swiss Re-Funeral</v>
      </c>
      <c r="B303" s="1" t="s" vm="17">
        <v>18</v>
      </c>
      <c r="C303" s="1">
        <f t="shared" si="147"/>
        <v>0</v>
      </c>
      <c r="D303" s="1">
        <v>0</v>
      </c>
      <c r="E303" s="49">
        <f t="shared" ref="E303:E306" si="154">IFERROR(D303/$C303,0)</f>
        <v>0</v>
      </c>
      <c r="F303" s="1">
        <v>0</v>
      </c>
      <c r="G303" s="49">
        <f t="shared" ref="G303:G306" si="155">IFERROR(F303/$C303,0)</f>
        <v>0</v>
      </c>
      <c r="H303" s="1">
        <v>0</v>
      </c>
      <c r="I303" s="49">
        <f t="shared" si="150"/>
        <v>0</v>
      </c>
      <c r="J303" s="1">
        <v>0</v>
      </c>
      <c r="K303" s="49">
        <f t="shared" ref="K303:K306" si="156">IFERROR(J303/$D303,0)</f>
        <v>0</v>
      </c>
      <c r="L303" s="1">
        <v>0</v>
      </c>
      <c r="M303" s="49">
        <f t="shared" ref="M303:M306" si="157">IFERROR(L303/$D303,0)</f>
        <v>0</v>
      </c>
      <c r="N303" s="1">
        <v>0</v>
      </c>
      <c r="O303" s="49">
        <f t="shared" si="153"/>
        <v>0</v>
      </c>
    </row>
    <row r="304" spans="1:15" x14ac:dyDescent="0.25">
      <c r="A304" s="51" t="str">
        <f t="shared" si="146"/>
        <v>TAL Life-Funeral</v>
      </c>
      <c r="B304" s="1" t="s" vm="18">
        <v>19</v>
      </c>
      <c r="C304" s="1">
        <f t="shared" si="147"/>
        <v>135</v>
      </c>
      <c r="D304" s="1">
        <v>125</v>
      </c>
      <c r="E304" s="49">
        <f t="shared" si="154"/>
        <v>0.92592592592592593</v>
      </c>
      <c r="F304" s="1">
        <v>0</v>
      </c>
      <c r="G304" s="49">
        <f t="shared" si="155"/>
        <v>0</v>
      </c>
      <c r="H304" s="1">
        <v>10</v>
      </c>
      <c r="I304" s="49">
        <f t="shared" si="150"/>
        <v>7.407407407407407E-2</v>
      </c>
      <c r="J304" s="1">
        <v>68</v>
      </c>
      <c r="K304" s="49">
        <f t="shared" si="156"/>
        <v>0.54400000000000004</v>
      </c>
      <c r="L304" s="1">
        <v>8</v>
      </c>
      <c r="M304" s="49">
        <f t="shared" si="157"/>
        <v>6.4000000000000001E-2</v>
      </c>
      <c r="N304" s="1">
        <v>29</v>
      </c>
      <c r="O304" s="49">
        <f t="shared" si="153"/>
        <v>0.23200000000000001</v>
      </c>
    </row>
    <row r="305" spans="1:15" x14ac:dyDescent="0.25">
      <c r="A305" s="51" t="str">
        <f t="shared" si="146"/>
        <v>Westpac-Funeral</v>
      </c>
      <c r="B305" s="1" t="s" vm="19">
        <v>20</v>
      </c>
      <c r="C305" s="1">
        <f t="shared" si="147"/>
        <v>20</v>
      </c>
      <c r="D305" s="1">
        <v>20</v>
      </c>
      <c r="E305" s="49">
        <f t="shared" si="154"/>
        <v>1</v>
      </c>
      <c r="F305" s="1">
        <v>0</v>
      </c>
      <c r="G305" s="49">
        <f t="shared" si="155"/>
        <v>0</v>
      </c>
      <c r="H305" s="1">
        <v>0</v>
      </c>
      <c r="I305" s="49">
        <f t="shared" si="150"/>
        <v>0</v>
      </c>
      <c r="J305" s="1">
        <v>0</v>
      </c>
      <c r="K305" s="49">
        <f t="shared" si="156"/>
        <v>0</v>
      </c>
      <c r="L305" s="1">
        <v>0</v>
      </c>
      <c r="M305" s="49">
        <f t="shared" si="157"/>
        <v>0</v>
      </c>
      <c r="N305" s="1">
        <v>0</v>
      </c>
      <c r="O305" s="49">
        <f t="shared" si="153"/>
        <v>0</v>
      </c>
    </row>
    <row r="306" spans="1:15" x14ac:dyDescent="0.25">
      <c r="A306" s="51" t="str">
        <f t="shared" si="146"/>
        <v>Zurich-Funeral</v>
      </c>
      <c r="B306" s="1" t="s" vm="20">
        <v>21</v>
      </c>
      <c r="C306" s="1">
        <f t="shared" si="147"/>
        <v>0</v>
      </c>
      <c r="D306" s="1">
        <v>0</v>
      </c>
      <c r="E306" s="49">
        <f t="shared" si="154"/>
        <v>0</v>
      </c>
      <c r="F306" s="1">
        <v>0</v>
      </c>
      <c r="G306" s="49">
        <f t="shared" si="155"/>
        <v>0</v>
      </c>
      <c r="H306" s="1">
        <v>0</v>
      </c>
      <c r="I306" s="49">
        <f t="shared" si="150"/>
        <v>0</v>
      </c>
      <c r="J306" s="1">
        <v>0</v>
      </c>
      <c r="K306" s="49">
        <f t="shared" si="156"/>
        <v>0</v>
      </c>
      <c r="L306" s="1">
        <v>0</v>
      </c>
      <c r="M306" s="49">
        <f t="shared" si="157"/>
        <v>0</v>
      </c>
      <c r="N306" s="1">
        <v>0</v>
      </c>
      <c r="O306" s="49">
        <f t="shared" si="153"/>
        <v>0</v>
      </c>
    </row>
    <row r="308" spans="1:15" x14ac:dyDescent="0.25">
      <c r="B308" s="33" t="s">
        <v>36</v>
      </c>
      <c r="C308" s="13" t="s">
        <v>74</v>
      </c>
      <c r="D308" s="291" t="s">
        <v>75</v>
      </c>
      <c r="E308" s="291"/>
      <c r="F308" s="291" t="s">
        <v>76</v>
      </c>
      <c r="G308" s="291"/>
      <c r="H308" s="291" t="s">
        <v>77</v>
      </c>
      <c r="I308" s="291"/>
      <c r="J308" s="291" t="s" vm="28">
        <v>40</v>
      </c>
      <c r="K308" s="291"/>
      <c r="L308" s="291" t="s">
        <v>42</v>
      </c>
      <c r="M308" s="291"/>
    </row>
    <row r="309" spans="1:15" x14ac:dyDescent="0.25">
      <c r="B309" s="8"/>
      <c r="C309" s="9" t="s">
        <v>44</v>
      </c>
      <c r="D309" s="9" t="s">
        <v>44</v>
      </c>
      <c r="E309" s="9" t="s">
        <v>43</v>
      </c>
      <c r="F309" s="9" t="s">
        <v>44</v>
      </c>
      <c r="G309" s="9" t="s">
        <v>41</v>
      </c>
      <c r="H309" s="9" t="s">
        <v>44</v>
      </c>
      <c r="I309" s="9" t="s">
        <v>41</v>
      </c>
      <c r="J309" s="9" t="s">
        <v>44</v>
      </c>
      <c r="K309" s="9" t="s">
        <v>43</v>
      </c>
      <c r="L309" s="9" t="s">
        <v>44</v>
      </c>
      <c r="M309" s="9" t="s">
        <v>43</v>
      </c>
    </row>
    <row r="310" spans="1:15" x14ac:dyDescent="0.25">
      <c r="A310" s="51" t="str">
        <f>B310&amp;"-"&amp;$B$308</f>
        <v>AIA-Accident</v>
      </c>
      <c r="B310" s="1" t="s">
        <v>1</v>
      </c>
      <c r="C310" s="1">
        <f>D310+F310+H310</f>
        <v>0</v>
      </c>
      <c r="D310" s="1">
        <v>0</v>
      </c>
      <c r="E310" s="49">
        <f>IFERROR(D310/$C310,0)</f>
        <v>0</v>
      </c>
      <c r="F310" s="1">
        <v>0</v>
      </c>
      <c r="G310" s="49">
        <f>IFERROR(F310/$C310,0)</f>
        <v>0</v>
      </c>
      <c r="H310" s="1">
        <v>0</v>
      </c>
      <c r="I310" s="49">
        <f>IFERROR(H310/$C310,0)</f>
        <v>0</v>
      </c>
      <c r="J310" s="1">
        <v>0</v>
      </c>
      <c r="K310" s="49">
        <f>IFERROR(J310/$D310,0)</f>
        <v>0</v>
      </c>
      <c r="L310" s="1">
        <v>0</v>
      </c>
      <c r="M310" s="49">
        <f>IFERROR(L310/$D310,0)</f>
        <v>0</v>
      </c>
      <c r="N310" s="1">
        <v>0</v>
      </c>
      <c r="O310" s="49">
        <f>IFERROR(N310/$D310,0)</f>
        <v>0</v>
      </c>
    </row>
    <row r="311" spans="1:15" x14ac:dyDescent="0.25">
      <c r="A311" s="51" t="str">
        <f t="shared" ref="A311:A330" si="158">B311&amp;"-"&amp;$B$308</f>
        <v>Allianz-Accident</v>
      </c>
      <c r="B311" s="1" t="s" vm="1">
        <v>2</v>
      </c>
      <c r="C311" s="1">
        <f t="shared" ref="C311:C330" si="159">D311+F311+H311</f>
        <v>0</v>
      </c>
      <c r="D311" s="1">
        <v>0</v>
      </c>
      <c r="E311" s="49">
        <f t="shared" ref="E311:E326" si="160">IFERROR(D311/$C311,0)</f>
        <v>0</v>
      </c>
      <c r="F311" s="1">
        <v>0</v>
      </c>
      <c r="G311" s="49">
        <f t="shared" ref="G311:G326" si="161">IFERROR(F311/$C311,0)</f>
        <v>0</v>
      </c>
      <c r="H311" s="1">
        <v>0</v>
      </c>
      <c r="I311" s="49">
        <f t="shared" ref="I311:I330" si="162">IFERROR(H311/$C311,0)</f>
        <v>0</v>
      </c>
      <c r="J311" s="1">
        <v>0</v>
      </c>
      <c r="K311" s="49">
        <f t="shared" ref="K311:K326" si="163">IFERROR(J311/$D311,0)</f>
        <v>0</v>
      </c>
      <c r="L311" s="1">
        <v>0</v>
      </c>
      <c r="M311" s="49">
        <f t="shared" ref="M311:M326" si="164">IFERROR(L311/$D311,0)</f>
        <v>0</v>
      </c>
      <c r="N311" s="1">
        <v>0</v>
      </c>
      <c r="O311" s="49">
        <f t="shared" ref="O311:O330" si="165">IFERROR(N311/$D311,0)</f>
        <v>0</v>
      </c>
    </row>
    <row r="312" spans="1:15" x14ac:dyDescent="0.25">
      <c r="A312" s="51" t="str">
        <f t="shared" si="158"/>
        <v>AMP-Accident</v>
      </c>
      <c r="B312" s="1" t="s" vm="2">
        <v>3</v>
      </c>
      <c r="C312" s="1">
        <f t="shared" si="159"/>
        <v>0</v>
      </c>
      <c r="D312" s="1">
        <v>0</v>
      </c>
      <c r="E312" s="49">
        <f t="shared" si="160"/>
        <v>0</v>
      </c>
      <c r="F312" s="1">
        <v>0</v>
      </c>
      <c r="G312" s="49">
        <f t="shared" si="161"/>
        <v>0</v>
      </c>
      <c r="H312" s="1">
        <v>0</v>
      </c>
      <c r="I312" s="49">
        <f t="shared" si="162"/>
        <v>0</v>
      </c>
      <c r="J312" s="1">
        <v>0</v>
      </c>
      <c r="K312" s="49">
        <f t="shared" si="163"/>
        <v>0</v>
      </c>
      <c r="L312" s="1">
        <v>0</v>
      </c>
      <c r="M312" s="49">
        <f t="shared" si="164"/>
        <v>0</v>
      </c>
      <c r="N312" s="1">
        <v>0</v>
      </c>
      <c r="O312" s="49">
        <f t="shared" si="165"/>
        <v>0</v>
      </c>
    </row>
    <row r="313" spans="1:15" x14ac:dyDescent="0.25">
      <c r="A313" s="51" t="str">
        <f t="shared" si="158"/>
        <v>Clearview-Accident</v>
      </c>
      <c r="B313" s="1" t="s" vm="3">
        <v>4</v>
      </c>
      <c r="C313" s="1">
        <f t="shared" si="159"/>
        <v>200</v>
      </c>
      <c r="D313" s="1">
        <v>200</v>
      </c>
      <c r="E313" s="49">
        <f t="shared" si="160"/>
        <v>1</v>
      </c>
      <c r="F313" s="1">
        <v>0</v>
      </c>
      <c r="G313" s="49">
        <f t="shared" si="161"/>
        <v>0</v>
      </c>
      <c r="H313" s="1">
        <v>0</v>
      </c>
      <c r="I313" s="49">
        <f t="shared" si="162"/>
        <v>0</v>
      </c>
      <c r="J313" s="1">
        <v>100</v>
      </c>
      <c r="K313" s="49">
        <f t="shared" si="163"/>
        <v>0.5</v>
      </c>
      <c r="L313" s="1">
        <v>98</v>
      </c>
      <c r="M313" s="49">
        <f t="shared" si="164"/>
        <v>0.49</v>
      </c>
      <c r="N313" s="1">
        <v>0</v>
      </c>
      <c r="O313" s="49">
        <f t="shared" si="165"/>
        <v>0</v>
      </c>
    </row>
    <row r="314" spans="1:15" x14ac:dyDescent="0.25">
      <c r="A314" s="51" t="str">
        <f t="shared" si="158"/>
        <v>CMLA-Accident</v>
      </c>
      <c r="B314" s="1" t="s" vm="4">
        <v>5</v>
      </c>
      <c r="C314" s="1">
        <f t="shared" si="159"/>
        <v>5881</v>
      </c>
      <c r="D314" s="1">
        <v>4430</v>
      </c>
      <c r="E314" s="49">
        <f t="shared" si="160"/>
        <v>0.75327325284815505</v>
      </c>
      <c r="F314" s="1">
        <v>0</v>
      </c>
      <c r="G314" s="49">
        <f t="shared" si="161"/>
        <v>0</v>
      </c>
      <c r="H314" s="1">
        <v>1451</v>
      </c>
      <c r="I314" s="49">
        <f t="shared" si="162"/>
        <v>0.24672674715184492</v>
      </c>
      <c r="J314" s="1">
        <v>900</v>
      </c>
      <c r="K314" s="49">
        <f t="shared" si="163"/>
        <v>0.20316027088036118</v>
      </c>
      <c r="L314" s="1">
        <v>2250</v>
      </c>
      <c r="M314" s="49">
        <f t="shared" si="164"/>
        <v>0.50790067720090293</v>
      </c>
      <c r="N314" s="1">
        <v>0</v>
      </c>
      <c r="O314" s="49">
        <f t="shared" si="165"/>
        <v>0</v>
      </c>
    </row>
    <row r="315" spans="1:15" x14ac:dyDescent="0.25">
      <c r="A315" s="51" t="str">
        <f t="shared" si="158"/>
        <v>Hallmark-Accident</v>
      </c>
      <c r="B315" s="1" t="s" vm="5">
        <v>6</v>
      </c>
      <c r="C315" s="1">
        <f t="shared" si="159"/>
        <v>0</v>
      </c>
      <c r="D315" s="1">
        <v>0</v>
      </c>
      <c r="E315" s="49">
        <f t="shared" si="160"/>
        <v>0</v>
      </c>
      <c r="F315" s="1">
        <v>0</v>
      </c>
      <c r="G315" s="49">
        <f t="shared" si="161"/>
        <v>0</v>
      </c>
      <c r="H315" s="1">
        <v>0</v>
      </c>
      <c r="I315" s="49">
        <f t="shared" si="162"/>
        <v>0</v>
      </c>
      <c r="J315" s="1">
        <v>0</v>
      </c>
      <c r="K315" s="49">
        <f t="shared" si="163"/>
        <v>0</v>
      </c>
      <c r="L315" s="1">
        <v>0</v>
      </c>
      <c r="M315" s="49">
        <f t="shared" si="164"/>
        <v>0</v>
      </c>
      <c r="N315" s="1">
        <v>0</v>
      </c>
      <c r="O315" s="49">
        <f t="shared" si="165"/>
        <v>0</v>
      </c>
    </row>
    <row r="316" spans="1:15" x14ac:dyDescent="0.25">
      <c r="A316" s="51" t="str">
        <f t="shared" si="158"/>
        <v>Hannover Re-Accident</v>
      </c>
      <c r="B316" s="1" t="s" vm="6">
        <v>7</v>
      </c>
      <c r="C316" s="1">
        <f t="shared" si="159"/>
        <v>928</v>
      </c>
      <c r="D316" s="1">
        <v>634</v>
      </c>
      <c r="E316" s="49">
        <f t="shared" si="160"/>
        <v>0.68318965517241381</v>
      </c>
      <c r="F316" s="1">
        <v>294</v>
      </c>
      <c r="G316" s="49">
        <f t="shared" si="161"/>
        <v>0.31681034482758619</v>
      </c>
      <c r="H316" s="1">
        <v>0</v>
      </c>
      <c r="I316" s="49">
        <f t="shared" si="162"/>
        <v>0</v>
      </c>
      <c r="J316" s="1">
        <v>486</v>
      </c>
      <c r="K316" s="49">
        <f t="shared" si="163"/>
        <v>0.7665615141955836</v>
      </c>
      <c r="L316" s="1">
        <v>0</v>
      </c>
      <c r="M316" s="49">
        <f t="shared" si="164"/>
        <v>0</v>
      </c>
      <c r="N316" s="1">
        <v>148</v>
      </c>
      <c r="O316" s="49">
        <f t="shared" si="165"/>
        <v>0.2334384858044164</v>
      </c>
    </row>
    <row r="317" spans="1:15" x14ac:dyDescent="0.25">
      <c r="A317" s="51" t="str">
        <f t="shared" si="158"/>
        <v>HCF-Accident</v>
      </c>
      <c r="B317" s="1" t="s" vm="7">
        <v>8</v>
      </c>
      <c r="C317" s="1">
        <f t="shared" si="159"/>
        <v>1975</v>
      </c>
      <c r="D317" s="1">
        <v>1675</v>
      </c>
      <c r="E317" s="49">
        <f t="shared" si="160"/>
        <v>0.84810126582278478</v>
      </c>
      <c r="F317" s="1">
        <v>0</v>
      </c>
      <c r="G317" s="49">
        <f t="shared" si="161"/>
        <v>0</v>
      </c>
      <c r="H317" s="1">
        <v>300</v>
      </c>
      <c r="I317" s="49">
        <f t="shared" si="162"/>
        <v>0.15189873417721519</v>
      </c>
      <c r="J317" s="1">
        <v>975</v>
      </c>
      <c r="K317" s="49">
        <f t="shared" si="163"/>
        <v>0.58208955223880599</v>
      </c>
      <c r="L317" s="1">
        <v>700</v>
      </c>
      <c r="M317" s="49">
        <f t="shared" si="164"/>
        <v>0.41791044776119401</v>
      </c>
      <c r="N317" s="1">
        <v>0</v>
      </c>
      <c r="O317" s="49">
        <f t="shared" si="165"/>
        <v>0</v>
      </c>
    </row>
    <row r="318" spans="1:15" x14ac:dyDescent="0.25">
      <c r="A318" s="51" t="str">
        <f t="shared" si="158"/>
        <v>MetLife-Accident</v>
      </c>
      <c r="B318" s="1" t="s" vm="8">
        <v>9</v>
      </c>
      <c r="C318" s="1">
        <f t="shared" si="159"/>
        <v>2100</v>
      </c>
      <c r="D318" s="1">
        <v>1100</v>
      </c>
      <c r="E318" s="49">
        <f t="shared" si="160"/>
        <v>0.52380952380952384</v>
      </c>
      <c r="F318" s="1">
        <v>0</v>
      </c>
      <c r="G318" s="49">
        <f t="shared" si="161"/>
        <v>0</v>
      </c>
      <c r="H318" s="1">
        <v>1000</v>
      </c>
      <c r="I318" s="49">
        <f t="shared" si="162"/>
        <v>0.47619047619047616</v>
      </c>
      <c r="J318" s="1">
        <v>100</v>
      </c>
      <c r="K318" s="49">
        <f t="shared" si="163"/>
        <v>9.0909090909090912E-2</v>
      </c>
      <c r="L318" s="1">
        <v>0</v>
      </c>
      <c r="M318" s="49">
        <f t="shared" si="164"/>
        <v>0</v>
      </c>
      <c r="N318" s="1">
        <v>0</v>
      </c>
      <c r="O318" s="49">
        <f t="shared" si="165"/>
        <v>0</v>
      </c>
    </row>
    <row r="319" spans="1:15" x14ac:dyDescent="0.25">
      <c r="A319" s="51" t="str">
        <f t="shared" si="158"/>
        <v>MLC-Accident</v>
      </c>
      <c r="B319" s="1" t="s" vm="9">
        <v>10</v>
      </c>
      <c r="C319" s="1">
        <f t="shared" si="159"/>
        <v>709</v>
      </c>
      <c r="D319" s="1">
        <v>706</v>
      </c>
      <c r="E319" s="49">
        <f t="shared" si="160"/>
        <v>0.99576868829337095</v>
      </c>
      <c r="F319" s="1">
        <v>0</v>
      </c>
      <c r="G319" s="49">
        <f t="shared" si="161"/>
        <v>0</v>
      </c>
      <c r="H319" s="1">
        <v>3</v>
      </c>
      <c r="I319" s="49">
        <f t="shared" si="162"/>
        <v>4.2313117066290554E-3</v>
      </c>
      <c r="J319" s="1">
        <v>1</v>
      </c>
      <c r="K319" s="49">
        <f t="shared" si="163"/>
        <v>1.4164305949008499E-3</v>
      </c>
      <c r="L319" s="1">
        <v>3</v>
      </c>
      <c r="M319" s="49">
        <f t="shared" si="164"/>
        <v>4.24929178470255E-3</v>
      </c>
      <c r="N319" s="1">
        <v>2</v>
      </c>
      <c r="O319" s="49">
        <f t="shared" si="165"/>
        <v>2.8328611898016999E-3</v>
      </c>
    </row>
    <row r="320" spans="1:15" x14ac:dyDescent="0.25">
      <c r="A320" s="51" t="str">
        <f t="shared" si="158"/>
        <v>NobleOak-Accident</v>
      </c>
      <c r="B320" s="1" t="s" vm="10">
        <v>11</v>
      </c>
      <c r="C320" s="1">
        <f t="shared" si="159"/>
        <v>0</v>
      </c>
      <c r="D320" s="1">
        <v>0</v>
      </c>
      <c r="E320" s="49">
        <f t="shared" si="160"/>
        <v>0</v>
      </c>
      <c r="F320" s="1">
        <v>0</v>
      </c>
      <c r="G320" s="49">
        <f t="shared" si="161"/>
        <v>0</v>
      </c>
      <c r="H320" s="1">
        <v>0</v>
      </c>
      <c r="I320" s="49">
        <f t="shared" si="162"/>
        <v>0</v>
      </c>
      <c r="J320" s="1">
        <v>0</v>
      </c>
      <c r="K320" s="49">
        <f t="shared" si="163"/>
        <v>0</v>
      </c>
      <c r="L320" s="1">
        <v>0</v>
      </c>
      <c r="M320" s="49">
        <f t="shared" si="164"/>
        <v>0</v>
      </c>
      <c r="N320" s="1">
        <v>0</v>
      </c>
      <c r="O320" s="49">
        <f t="shared" si="165"/>
        <v>0</v>
      </c>
    </row>
    <row r="321" spans="1:15" x14ac:dyDescent="0.25">
      <c r="A321" s="51" t="str">
        <f t="shared" si="158"/>
        <v>OnePath-Accident</v>
      </c>
      <c r="B321" s="1" t="s" vm="11">
        <v>12</v>
      </c>
      <c r="C321" s="1">
        <f t="shared" si="159"/>
        <v>250</v>
      </c>
      <c r="D321" s="1">
        <v>250</v>
      </c>
      <c r="E321" s="49">
        <f t="shared" si="160"/>
        <v>1</v>
      </c>
      <c r="F321" s="1">
        <v>0</v>
      </c>
      <c r="G321" s="49">
        <f t="shared" si="161"/>
        <v>0</v>
      </c>
      <c r="H321" s="1">
        <v>0</v>
      </c>
      <c r="I321" s="49">
        <f t="shared" si="162"/>
        <v>0</v>
      </c>
      <c r="J321" s="1">
        <v>175</v>
      </c>
      <c r="K321" s="49">
        <f t="shared" si="163"/>
        <v>0.7</v>
      </c>
      <c r="L321" s="1">
        <v>0</v>
      </c>
      <c r="M321" s="49">
        <f t="shared" si="164"/>
        <v>0</v>
      </c>
      <c r="N321" s="1">
        <v>0</v>
      </c>
      <c r="O321" s="49">
        <f t="shared" si="165"/>
        <v>0</v>
      </c>
    </row>
    <row r="322" spans="1:15" x14ac:dyDescent="0.25">
      <c r="A322" s="51" t="str">
        <f t="shared" si="158"/>
        <v>QBE-Accident</v>
      </c>
      <c r="B322" s="1" t="s" vm="12">
        <v>13</v>
      </c>
      <c r="C322" s="1">
        <f t="shared" si="159"/>
        <v>0</v>
      </c>
      <c r="D322" s="1">
        <v>0</v>
      </c>
      <c r="E322" s="49">
        <f t="shared" si="160"/>
        <v>0</v>
      </c>
      <c r="F322" s="1">
        <v>0</v>
      </c>
      <c r="G322" s="49">
        <f t="shared" si="161"/>
        <v>0</v>
      </c>
      <c r="H322" s="1">
        <v>0</v>
      </c>
      <c r="I322" s="49">
        <f t="shared" si="162"/>
        <v>0</v>
      </c>
      <c r="J322" s="1">
        <v>0</v>
      </c>
      <c r="K322" s="49">
        <f t="shared" si="163"/>
        <v>0</v>
      </c>
      <c r="L322" s="1">
        <v>0</v>
      </c>
      <c r="M322" s="49">
        <f t="shared" si="164"/>
        <v>0</v>
      </c>
      <c r="N322" s="1">
        <v>0</v>
      </c>
      <c r="O322" s="49">
        <f t="shared" si="165"/>
        <v>0</v>
      </c>
    </row>
    <row r="323" spans="1:15" x14ac:dyDescent="0.25">
      <c r="A323" s="51" t="str">
        <f t="shared" si="158"/>
        <v>Qinsure-Accident</v>
      </c>
      <c r="B323" s="1" t="s" vm="13">
        <v>14</v>
      </c>
      <c r="C323" s="1">
        <f t="shared" si="159"/>
        <v>0</v>
      </c>
      <c r="D323" s="1">
        <v>0</v>
      </c>
      <c r="E323" s="49">
        <f t="shared" si="160"/>
        <v>0</v>
      </c>
      <c r="F323" s="1">
        <v>0</v>
      </c>
      <c r="G323" s="49">
        <f t="shared" si="161"/>
        <v>0</v>
      </c>
      <c r="H323" s="1">
        <v>0</v>
      </c>
      <c r="I323" s="49">
        <f t="shared" si="162"/>
        <v>0</v>
      </c>
      <c r="J323" s="1">
        <v>0</v>
      </c>
      <c r="K323" s="49">
        <f t="shared" si="163"/>
        <v>0</v>
      </c>
      <c r="L323" s="1">
        <v>0</v>
      </c>
      <c r="M323" s="49">
        <f t="shared" si="164"/>
        <v>0</v>
      </c>
      <c r="N323" s="1">
        <v>0</v>
      </c>
      <c r="O323" s="49">
        <f t="shared" si="165"/>
        <v>0</v>
      </c>
    </row>
    <row r="324" spans="1:15" x14ac:dyDescent="0.25">
      <c r="A324" s="51" t="str">
        <f t="shared" si="158"/>
        <v>St Andrews-Accident</v>
      </c>
      <c r="B324" s="1" t="s" vm="14">
        <v>15</v>
      </c>
      <c r="C324" s="1">
        <f t="shared" si="159"/>
        <v>600</v>
      </c>
      <c r="D324" s="1">
        <v>600</v>
      </c>
      <c r="E324" s="49">
        <f t="shared" si="160"/>
        <v>1</v>
      </c>
      <c r="F324" s="1">
        <v>0</v>
      </c>
      <c r="G324" s="49">
        <f t="shared" si="161"/>
        <v>0</v>
      </c>
      <c r="H324" s="1">
        <v>0</v>
      </c>
      <c r="I324" s="49">
        <f t="shared" si="162"/>
        <v>0</v>
      </c>
      <c r="J324" s="1">
        <v>600</v>
      </c>
      <c r="K324" s="49">
        <f t="shared" si="163"/>
        <v>1</v>
      </c>
      <c r="L324" s="1">
        <v>0</v>
      </c>
      <c r="M324" s="49">
        <f t="shared" si="164"/>
        <v>0</v>
      </c>
      <c r="N324" s="1">
        <v>0</v>
      </c>
      <c r="O324" s="49">
        <f t="shared" si="165"/>
        <v>0</v>
      </c>
    </row>
    <row r="325" spans="1:15" x14ac:dyDescent="0.25">
      <c r="A325" s="51" t="str">
        <f t="shared" si="158"/>
        <v>St George-Accident</v>
      </c>
      <c r="B325" s="1" t="s" vm="15">
        <v>16</v>
      </c>
      <c r="C325" s="1">
        <f t="shared" si="159"/>
        <v>45</v>
      </c>
      <c r="D325" s="1">
        <v>0</v>
      </c>
      <c r="E325" s="49">
        <f t="shared" si="160"/>
        <v>0</v>
      </c>
      <c r="F325" s="1">
        <v>0</v>
      </c>
      <c r="G325" s="49">
        <f t="shared" si="161"/>
        <v>0</v>
      </c>
      <c r="H325" s="1">
        <v>45</v>
      </c>
      <c r="I325" s="49">
        <f t="shared" si="162"/>
        <v>1</v>
      </c>
      <c r="J325" s="1">
        <v>0</v>
      </c>
      <c r="K325" s="49">
        <f t="shared" si="163"/>
        <v>0</v>
      </c>
      <c r="L325" s="1">
        <v>0</v>
      </c>
      <c r="M325" s="49">
        <f t="shared" si="164"/>
        <v>0</v>
      </c>
      <c r="N325" s="1">
        <v>0</v>
      </c>
      <c r="O325" s="49">
        <f t="shared" si="165"/>
        <v>0</v>
      </c>
    </row>
    <row r="326" spans="1:15" x14ac:dyDescent="0.25">
      <c r="A326" s="51" t="str">
        <f t="shared" si="158"/>
        <v>Suncorp-Accident</v>
      </c>
      <c r="B326" s="1" t="s" vm="16">
        <v>17</v>
      </c>
      <c r="C326" s="1">
        <f t="shared" si="159"/>
        <v>262</v>
      </c>
      <c r="D326" s="1">
        <v>222</v>
      </c>
      <c r="E326" s="49">
        <f t="shared" si="160"/>
        <v>0.84732824427480913</v>
      </c>
      <c r="F326" s="1">
        <v>0</v>
      </c>
      <c r="G326" s="49">
        <f t="shared" si="161"/>
        <v>0</v>
      </c>
      <c r="H326" s="1">
        <v>40</v>
      </c>
      <c r="I326" s="49">
        <f t="shared" si="162"/>
        <v>0.15267175572519084</v>
      </c>
      <c r="J326" s="1">
        <v>120</v>
      </c>
      <c r="K326" s="49">
        <f t="shared" si="163"/>
        <v>0.54054054054054057</v>
      </c>
      <c r="L326" s="1">
        <v>0</v>
      </c>
      <c r="M326" s="49">
        <f t="shared" si="164"/>
        <v>0</v>
      </c>
      <c r="N326" s="1">
        <v>0</v>
      </c>
      <c r="O326" s="49">
        <f t="shared" si="165"/>
        <v>0</v>
      </c>
    </row>
    <row r="327" spans="1:15" x14ac:dyDescent="0.25">
      <c r="A327" s="51" t="str">
        <f t="shared" si="158"/>
        <v>Swiss Re-Accident</v>
      </c>
      <c r="B327" s="1" t="s" vm="17">
        <v>18</v>
      </c>
      <c r="C327" s="1">
        <f t="shared" si="159"/>
        <v>1</v>
      </c>
      <c r="D327" s="1">
        <v>0</v>
      </c>
      <c r="E327" s="49">
        <f t="shared" ref="E327:E330" si="166">IFERROR(D327/$C327,0)</f>
        <v>0</v>
      </c>
      <c r="F327" s="1">
        <v>0</v>
      </c>
      <c r="G327" s="49">
        <f t="shared" ref="G327:G330" si="167">IFERROR(F327/$C327,0)</f>
        <v>0</v>
      </c>
      <c r="H327" s="1">
        <v>1</v>
      </c>
      <c r="I327" s="49">
        <f t="shared" si="162"/>
        <v>1</v>
      </c>
      <c r="J327" s="1">
        <v>0</v>
      </c>
      <c r="K327" s="49">
        <f t="shared" ref="K327:K330" si="168">IFERROR(J327/$D327,0)</f>
        <v>0</v>
      </c>
      <c r="L327" s="1">
        <v>0</v>
      </c>
      <c r="M327" s="49">
        <f t="shared" ref="M327:M330" si="169">IFERROR(L327/$D327,0)</f>
        <v>0</v>
      </c>
      <c r="N327" s="1">
        <v>0</v>
      </c>
      <c r="O327" s="49">
        <f t="shared" si="165"/>
        <v>0</v>
      </c>
    </row>
    <row r="328" spans="1:15" x14ac:dyDescent="0.25">
      <c r="A328" s="51" t="str">
        <f t="shared" si="158"/>
        <v>TAL Life-Accident</v>
      </c>
      <c r="B328" s="1" t="s" vm="18">
        <v>19</v>
      </c>
      <c r="C328" s="1">
        <f t="shared" si="159"/>
        <v>1000</v>
      </c>
      <c r="D328" s="1">
        <v>500</v>
      </c>
      <c r="E328" s="49">
        <f t="shared" si="166"/>
        <v>0.5</v>
      </c>
      <c r="F328" s="1">
        <v>0</v>
      </c>
      <c r="G328" s="49">
        <f t="shared" si="167"/>
        <v>0</v>
      </c>
      <c r="H328" s="1">
        <v>500</v>
      </c>
      <c r="I328" s="49">
        <f t="shared" si="162"/>
        <v>0.5</v>
      </c>
      <c r="J328" s="1">
        <v>0</v>
      </c>
      <c r="K328" s="49">
        <f t="shared" si="168"/>
        <v>0</v>
      </c>
      <c r="L328" s="1">
        <v>0</v>
      </c>
      <c r="M328" s="49">
        <f t="shared" si="169"/>
        <v>0</v>
      </c>
      <c r="N328" s="1">
        <v>0</v>
      </c>
      <c r="O328" s="49">
        <f t="shared" si="165"/>
        <v>0</v>
      </c>
    </row>
    <row r="329" spans="1:15" x14ac:dyDescent="0.25">
      <c r="A329" s="51" t="str">
        <f t="shared" si="158"/>
        <v>Westpac-Accident</v>
      </c>
      <c r="B329" s="1" t="s" vm="19">
        <v>20</v>
      </c>
      <c r="C329" s="1">
        <f t="shared" si="159"/>
        <v>4631</v>
      </c>
      <c r="D329" s="1">
        <v>3209</v>
      </c>
      <c r="E329" s="49">
        <f t="shared" si="166"/>
        <v>0.69293889008853382</v>
      </c>
      <c r="F329" s="1">
        <v>225</v>
      </c>
      <c r="G329" s="49">
        <f t="shared" si="167"/>
        <v>4.8585618656877563E-2</v>
      </c>
      <c r="H329" s="1">
        <v>1197</v>
      </c>
      <c r="I329" s="49">
        <f t="shared" si="162"/>
        <v>0.25847549125458863</v>
      </c>
      <c r="J329" s="1">
        <v>1950</v>
      </c>
      <c r="K329" s="49">
        <f t="shared" si="168"/>
        <v>0.60766593954502957</v>
      </c>
      <c r="L329" s="1">
        <v>147</v>
      </c>
      <c r="M329" s="49">
        <f t="shared" si="169"/>
        <v>4.5808663134933002E-2</v>
      </c>
      <c r="N329" s="1">
        <v>340</v>
      </c>
      <c r="O329" s="49">
        <f t="shared" si="165"/>
        <v>0.10595200997195388</v>
      </c>
    </row>
    <row r="330" spans="1:15" x14ac:dyDescent="0.25">
      <c r="A330" s="51" t="str">
        <f t="shared" si="158"/>
        <v>Zurich-Accident</v>
      </c>
      <c r="B330" s="1" t="s" vm="20">
        <v>21</v>
      </c>
      <c r="C330" s="1">
        <f t="shared" si="159"/>
        <v>0</v>
      </c>
      <c r="D330" s="1">
        <v>0</v>
      </c>
      <c r="E330" s="49">
        <f t="shared" si="166"/>
        <v>0</v>
      </c>
      <c r="F330" s="1">
        <v>0</v>
      </c>
      <c r="G330" s="49">
        <f t="shared" si="167"/>
        <v>0</v>
      </c>
      <c r="H330" s="1">
        <v>0</v>
      </c>
      <c r="I330" s="49">
        <f t="shared" si="162"/>
        <v>0</v>
      </c>
      <c r="J330" s="1">
        <v>0</v>
      </c>
      <c r="K330" s="49">
        <f t="shared" si="168"/>
        <v>0</v>
      </c>
      <c r="L330" s="1">
        <v>0</v>
      </c>
      <c r="M330" s="49">
        <f t="shared" si="169"/>
        <v>0</v>
      </c>
      <c r="N330" s="1">
        <v>0</v>
      </c>
      <c r="O330" s="49">
        <f t="shared" si="165"/>
        <v>0</v>
      </c>
    </row>
  </sheetData>
  <mergeCells count="48">
    <mergeCell ref="N2:O2"/>
    <mergeCell ref="D2:E2"/>
    <mergeCell ref="F2:G2"/>
    <mergeCell ref="H2:I2"/>
    <mergeCell ref="J2:K2"/>
    <mergeCell ref="L2:M2"/>
    <mergeCell ref="W3:X3"/>
    <mergeCell ref="D73:E73"/>
    <mergeCell ref="F73:G73"/>
    <mergeCell ref="H73:I73"/>
    <mergeCell ref="J73:K73"/>
    <mergeCell ref="L73:M73"/>
    <mergeCell ref="N73:O73"/>
    <mergeCell ref="D188:E188"/>
    <mergeCell ref="F188:G188"/>
    <mergeCell ref="H188:I188"/>
    <mergeCell ref="J188:K188"/>
    <mergeCell ref="L188:M188"/>
    <mergeCell ref="D164:E164"/>
    <mergeCell ref="F164:G164"/>
    <mergeCell ref="H164:I164"/>
    <mergeCell ref="J164:K164"/>
    <mergeCell ref="L164:M164"/>
    <mergeCell ref="D236:E236"/>
    <mergeCell ref="F236:G236"/>
    <mergeCell ref="H236:I236"/>
    <mergeCell ref="J236:K236"/>
    <mergeCell ref="L236:M236"/>
    <mergeCell ref="D212:E212"/>
    <mergeCell ref="F212:G212"/>
    <mergeCell ref="H212:I212"/>
    <mergeCell ref="J212:K212"/>
    <mergeCell ref="L212:M212"/>
    <mergeCell ref="D284:E284"/>
    <mergeCell ref="F284:G284"/>
    <mergeCell ref="H284:I284"/>
    <mergeCell ref="J284:K284"/>
    <mergeCell ref="L284:M284"/>
    <mergeCell ref="D260:E260"/>
    <mergeCell ref="F260:G260"/>
    <mergeCell ref="H260:I260"/>
    <mergeCell ref="J260:K260"/>
    <mergeCell ref="L260:M260"/>
    <mergeCell ref="D308:E308"/>
    <mergeCell ref="F308:G308"/>
    <mergeCell ref="H308:I308"/>
    <mergeCell ref="J308:K308"/>
    <mergeCell ref="L308:M308"/>
  </mergeCells>
  <pageMargins left="0.7" right="0.7" top="0.75" bottom="0.75" header="0.3" footer="0.3"/>
  <pageSetup paperSize="9" orientation="portrait" r:id="rId1"/>
  <headerFooter>
    <oddHeader>&amp;C&amp;B&amp;"Arial"&amp;12&amp;Kff0000​‌OFFICIAL:Sensitive‌​</oddHead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X353"/>
  <sheetViews>
    <sheetView showGridLines="0" topLeftCell="B1" zoomScale="70" zoomScaleNormal="70" workbookViewId="0">
      <selection activeCell="O2" sqref="O2:S18"/>
    </sheetView>
  </sheetViews>
  <sheetFormatPr defaultRowHeight="15" outlineLevelCol="1" x14ac:dyDescent="0.25"/>
  <cols>
    <col min="1" max="1" width="29.7109375" style="51" hidden="1" customWidth="1" outlineLevel="1"/>
    <col min="2" max="2" width="29.7109375" bestFit="1" customWidth="1" collapsed="1"/>
    <col min="3" max="3" width="27.28515625" bestFit="1" customWidth="1"/>
    <col min="4" max="4" width="19.5703125" customWidth="1"/>
    <col min="5" max="5" width="16" customWidth="1"/>
    <col min="6" max="6" width="19.5703125" customWidth="1"/>
    <col min="7" max="7" width="15.7109375" customWidth="1"/>
    <col min="8" max="8" width="19.5703125" customWidth="1"/>
    <col min="9" max="9" width="15.7109375" customWidth="1"/>
    <col min="10" max="10" width="19.5703125" bestFit="1" customWidth="1"/>
    <col min="11" max="11" width="16" bestFit="1" customWidth="1"/>
    <col min="12" max="12" width="19.5703125" bestFit="1" customWidth="1"/>
    <col min="13" max="13" width="19.7109375" bestFit="1" customWidth="1"/>
    <col min="14" max="14" width="8.5703125" customWidth="1"/>
    <col min="15" max="15" width="24.28515625" customWidth="1"/>
  </cols>
  <sheetData>
    <row r="1" spans="1:15" ht="23.25" x14ac:dyDescent="0.35">
      <c r="B1" s="12" t="s">
        <v>109</v>
      </c>
      <c r="C1" s="55">
        <v>5</v>
      </c>
      <c r="D1" s="51"/>
      <c r="E1" s="51">
        <v>6</v>
      </c>
      <c r="F1" s="51"/>
      <c r="G1" s="51">
        <v>7</v>
      </c>
      <c r="H1" s="51"/>
      <c r="I1" s="51">
        <v>8</v>
      </c>
      <c r="J1" s="51"/>
      <c r="K1" s="51">
        <v>9</v>
      </c>
      <c r="L1" s="51">
        <v>10</v>
      </c>
      <c r="M1" s="51">
        <v>5</v>
      </c>
      <c r="N1" s="51"/>
      <c r="O1" s="51">
        <v>11</v>
      </c>
    </row>
    <row r="2" spans="1:15" ht="30" x14ac:dyDescent="0.25">
      <c r="B2" s="33" t="s">
        <v>0</v>
      </c>
      <c r="C2" s="294" t="s">
        <v>69</v>
      </c>
      <c r="D2" s="294"/>
      <c r="E2" s="291" t="s">
        <v>70</v>
      </c>
      <c r="F2" s="291"/>
      <c r="G2" s="291" t="s">
        <v>71</v>
      </c>
      <c r="H2" s="291"/>
      <c r="I2" s="291" t="s" vm="32">
        <v>66</v>
      </c>
      <c r="J2" s="291"/>
      <c r="K2" s="291" t="s">
        <v>67</v>
      </c>
      <c r="L2" s="291"/>
      <c r="M2" s="18" t="s" vm="33">
        <v>68</v>
      </c>
      <c r="O2" s="4"/>
    </row>
    <row r="3" spans="1:15" x14ac:dyDescent="0.25">
      <c r="B3" s="8"/>
      <c r="C3" s="8" t="s">
        <v>95</v>
      </c>
      <c r="D3" s="8" t="s">
        <v>96</v>
      </c>
      <c r="E3" s="8" t="s">
        <v>95</v>
      </c>
      <c r="F3" s="8" t="s">
        <v>96</v>
      </c>
      <c r="G3" s="8" t="s">
        <v>95</v>
      </c>
      <c r="H3" s="8" t="s">
        <v>96</v>
      </c>
      <c r="I3" s="8" t="s">
        <v>95</v>
      </c>
      <c r="J3" s="8" t="s">
        <v>96</v>
      </c>
      <c r="K3" s="8" t="s">
        <v>95</v>
      </c>
      <c r="L3" s="8" t="s">
        <v>96</v>
      </c>
      <c r="M3" s="28"/>
    </row>
    <row r="4" spans="1:15" x14ac:dyDescent="0.25">
      <c r="B4" s="2" t="s">
        <v>54</v>
      </c>
      <c r="C4" s="3"/>
    </row>
    <row r="5" spans="1:15" x14ac:dyDescent="0.25">
      <c r="A5" s="51" t="str">
        <f>B5&amp;"-"&amp;$B$4</f>
        <v>AIA-Internal</v>
      </c>
      <c r="B5" s="1" t="s">
        <v>1</v>
      </c>
      <c r="C5" s="1" t="e">
        <v>#N/A</v>
      </c>
      <c r="D5" s="49">
        <f>IFERROR(C5/($C5+$E5+$G5+$I5+$K5),0)</f>
        <v>0</v>
      </c>
      <c r="E5" s="1">
        <v>13</v>
      </c>
      <c r="F5" s="49">
        <f>IFERROR(E5/($C5+$E5+$G5+$I5+$K5),0)</f>
        <v>0</v>
      </c>
      <c r="G5" s="1">
        <v>7</v>
      </c>
      <c r="H5" s="49">
        <f>IFERROR(G5/($C5+$E5+$G5+$I5+$K5),0)</f>
        <v>0</v>
      </c>
      <c r="I5" s="1">
        <v>6</v>
      </c>
      <c r="J5" s="49">
        <f>IFERROR(I5/($C5+$E5+$G5+$I5+$K5),0)</f>
        <v>0</v>
      </c>
      <c r="K5" s="1">
        <v>4</v>
      </c>
      <c r="L5" s="49">
        <f>IFERROR(K5/($C5+$E5+$G5+$I5+$K5),0)</f>
        <v>0</v>
      </c>
      <c r="M5" s="50">
        <v>1.7830188679245282</v>
      </c>
    </row>
    <row r="6" spans="1:15" x14ac:dyDescent="0.25">
      <c r="A6" s="51" t="str">
        <f t="shared" ref="A6:A25" si="0">B6&amp;"-"&amp;$B$4</f>
        <v>Allianz-Internal</v>
      </c>
      <c r="B6" s="1" t="s" vm="1">
        <v>2</v>
      </c>
      <c r="C6" s="1">
        <v>5</v>
      </c>
      <c r="D6" s="49">
        <f t="shared" ref="D6:F21" si="1">IFERROR(C6/($C6+$E6+$G6+$I6+$K6),0)</f>
        <v>0.83333333333333337</v>
      </c>
      <c r="E6" s="1">
        <v>1</v>
      </c>
      <c r="F6" s="49">
        <f t="shared" si="1"/>
        <v>0.16666666666666666</v>
      </c>
      <c r="G6" s="1">
        <v>0</v>
      </c>
      <c r="H6" s="49">
        <f t="shared" ref="H6:H25" si="2">IFERROR(G6/($C6+$E6+$G6+$I6+$K6),0)</f>
        <v>0</v>
      </c>
      <c r="I6" s="1">
        <v>0</v>
      </c>
      <c r="J6" s="49">
        <f t="shared" ref="J6:J25" si="3">IFERROR(I6/($C6+$E6+$G6+$I6+$K6),0)</f>
        <v>0</v>
      </c>
      <c r="K6" s="1">
        <v>0</v>
      </c>
      <c r="L6" s="49">
        <f t="shared" ref="L6:L25" si="4">IFERROR(K6/($C6+$E6+$G6+$I6+$K6),0)</f>
        <v>0</v>
      </c>
      <c r="M6" s="50">
        <v>1</v>
      </c>
    </row>
    <row r="7" spans="1:15" x14ac:dyDescent="0.25">
      <c r="A7" s="51" t="str">
        <f t="shared" si="0"/>
        <v>AMP-Internal</v>
      </c>
      <c r="B7" s="1" t="s" vm="2">
        <v>3</v>
      </c>
      <c r="C7" s="1">
        <v>183</v>
      </c>
      <c r="D7" s="49">
        <f t="shared" si="1"/>
        <v>0.45073891625615764</v>
      </c>
      <c r="E7" s="1">
        <v>81</v>
      </c>
      <c r="F7" s="49">
        <f t="shared" si="1"/>
        <v>0.19950738916256158</v>
      </c>
      <c r="G7" s="1">
        <v>83</v>
      </c>
      <c r="H7" s="49">
        <f t="shared" si="2"/>
        <v>0.20443349753694581</v>
      </c>
      <c r="I7" s="1">
        <v>45</v>
      </c>
      <c r="J7" s="49">
        <f t="shared" si="3"/>
        <v>0.11083743842364532</v>
      </c>
      <c r="K7" s="1">
        <v>14</v>
      </c>
      <c r="L7" s="49">
        <f t="shared" si="4"/>
        <v>3.4482758620689655E-2</v>
      </c>
      <c r="M7" s="50">
        <v>3.354679802955665</v>
      </c>
    </row>
    <row r="8" spans="1:15" x14ac:dyDescent="0.25">
      <c r="A8" s="51" t="str">
        <f t="shared" si="0"/>
        <v>Clearview-Internal</v>
      </c>
      <c r="B8" s="1" t="s" vm="3">
        <v>4</v>
      </c>
      <c r="C8" s="1">
        <v>2</v>
      </c>
      <c r="D8" s="49">
        <f t="shared" si="1"/>
        <v>1</v>
      </c>
      <c r="E8" s="1">
        <v>0</v>
      </c>
      <c r="F8" s="49">
        <f t="shared" si="1"/>
        <v>0</v>
      </c>
      <c r="G8" s="1">
        <v>0</v>
      </c>
      <c r="H8" s="49">
        <f t="shared" si="2"/>
        <v>0</v>
      </c>
      <c r="I8" s="1">
        <v>0</v>
      </c>
      <c r="J8" s="49">
        <f t="shared" si="3"/>
        <v>0</v>
      </c>
      <c r="K8" s="1">
        <v>0</v>
      </c>
      <c r="L8" s="49">
        <f t="shared" si="4"/>
        <v>0</v>
      </c>
      <c r="M8" s="50">
        <v>0.75</v>
      </c>
    </row>
    <row r="9" spans="1:15" x14ac:dyDescent="0.25">
      <c r="A9" s="51" t="str">
        <f t="shared" si="0"/>
        <v>CMLA-Internal</v>
      </c>
      <c r="B9" s="1" t="s" vm="4">
        <v>5</v>
      </c>
      <c r="C9" s="1">
        <v>1153</v>
      </c>
      <c r="D9" s="49">
        <f t="shared" si="1"/>
        <v>0.89657853810264387</v>
      </c>
      <c r="E9" s="1">
        <v>80</v>
      </c>
      <c r="F9" s="49">
        <f t="shared" si="1"/>
        <v>6.2208398133748059E-2</v>
      </c>
      <c r="G9" s="1">
        <v>36</v>
      </c>
      <c r="H9" s="49">
        <f t="shared" si="2"/>
        <v>2.7993779160186624E-2</v>
      </c>
      <c r="I9" s="1">
        <v>11</v>
      </c>
      <c r="J9" s="49">
        <f t="shared" si="3"/>
        <v>8.553654743390357E-3</v>
      </c>
      <c r="K9" s="1">
        <v>6</v>
      </c>
      <c r="L9" s="49">
        <f t="shared" si="4"/>
        <v>4.6656298600311046E-3</v>
      </c>
      <c r="M9" s="50">
        <v>1.0993390357698289</v>
      </c>
    </row>
    <row r="10" spans="1:15" x14ac:dyDescent="0.25">
      <c r="A10" s="51" t="str">
        <f t="shared" si="0"/>
        <v>Hallmark-Internal</v>
      </c>
      <c r="B10" s="1" t="s" vm="5">
        <v>6</v>
      </c>
      <c r="C10" s="1">
        <v>1</v>
      </c>
      <c r="D10" s="49">
        <f t="shared" si="1"/>
        <v>0.5</v>
      </c>
      <c r="E10" s="1">
        <v>1</v>
      </c>
      <c r="F10" s="49">
        <f t="shared" si="1"/>
        <v>0.5</v>
      </c>
      <c r="G10" s="1">
        <v>0</v>
      </c>
      <c r="H10" s="49">
        <f t="shared" si="2"/>
        <v>0</v>
      </c>
      <c r="I10" s="1">
        <v>0</v>
      </c>
      <c r="J10" s="49">
        <f t="shared" si="3"/>
        <v>0</v>
      </c>
      <c r="K10" s="1">
        <v>0</v>
      </c>
      <c r="L10" s="49">
        <f t="shared" si="4"/>
        <v>0</v>
      </c>
      <c r="M10" s="50">
        <v>1.5</v>
      </c>
    </row>
    <row r="11" spans="1:15" x14ac:dyDescent="0.25">
      <c r="A11" s="51" t="str">
        <f t="shared" si="0"/>
        <v>Hannover Re-Internal</v>
      </c>
      <c r="B11" s="1" t="s" vm="6">
        <v>7</v>
      </c>
      <c r="C11" s="1">
        <v>77</v>
      </c>
      <c r="D11" s="49">
        <f t="shared" si="1"/>
        <v>0.66379310344827591</v>
      </c>
      <c r="E11" s="1">
        <v>8</v>
      </c>
      <c r="F11" s="49">
        <f t="shared" si="1"/>
        <v>6.8965517241379309E-2</v>
      </c>
      <c r="G11" s="1">
        <v>7</v>
      </c>
      <c r="H11" s="49">
        <f t="shared" si="2"/>
        <v>6.0344827586206899E-2</v>
      </c>
      <c r="I11" s="1">
        <v>24</v>
      </c>
      <c r="J11" s="49">
        <f t="shared" si="3"/>
        <v>0.20689655172413793</v>
      </c>
      <c r="K11" s="1">
        <v>0</v>
      </c>
      <c r="L11" s="49">
        <f t="shared" si="4"/>
        <v>0</v>
      </c>
      <c r="M11" s="50">
        <v>2.7866379310344827</v>
      </c>
    </row>
    <row r="12" spans="1:15" x14ac:dyDescent="0.25">
      <c r="A12" s="51" t="str">
        <f t="shared" si="0"/>
        <v>HCF-Internal</v>
      </c>
      <c r="B12" s="1" t="s" vm="7">
        <v>8</v>
      </c>
      <c r="C12" s="1">
        <v>28</v>
      </c>
      <c r="D12" s="49">
        <f t="shared" si="1"/>
        <v>0.84848484848484851</v>
      </c>
      <c r="E12" s="1">
        <v>5</v>
      </c>
      <c r="F12" s="49">
        <f t="shared" si="1"/>
        <v>0.15151515151515152</v>
      </c>
      <c r="G12" s="1">
        <v>0</v>
      </c>
      <c r="H12" s="49">
        <f t="shared" si="2"/>
        <v>0</v>
      </c>
      <c r="I12" s="1">
        <v>0</v>
      </c>
      <c r="J12" s="49">
        <f t="shared" si="3"/>
        <v>0</v>
      </c>
      <c r="K12" s="1">
        <v>0</v>
      </c>
      <c r="L12" s="49">
        <f t="shared" si="4"/>
        <v>0</v>
      </c>
      <c r="M12" s="50">
        <v>0.97727272727272729</v>
      </c>
    </row>
    <row r="13" spans="1:15" x14ac:dyDescent="0.25">
      <c r="A13" s="51" t="str">
        <f t="shared" si="0"/>
        <v>MetLife-Internal</v>
      </c>
      <c r="B13" s="1" t="s" vm="8">
        <v>9</v>
      </c>
      <c r="C13" s="1">
        <v>71</v>
      </c>
      <c r="D13" s="49">
        <f t="shared" si="1"/>
        <v>0.56799999999999995</v>
      </c>
      <c r="E13" s="1">
        <v>22</v>
      </c>
      <c r="F13" s="49">
        <f t="shared" si="1"/>
        <v>0.17599999999999999</v>
      </c>
      <c r="G13" s="1">
        <v>20</v>
      </c>
      <c r="H13" s="49">
        <f t="shared" si="2"/>
        <v>0.16</v>
      </c>
      <c r="I13" s="1">
        <v>3</v>
      </c>
      <c r="J13" s="49">
        <f t="shared" si="3"/>
        <v>2.4E-2</v>
      </c>
      <c r="K13" s="1">
        <v>9</v>
      </c>
      <c r="L13" s="49">
        <f t="shared" si="4"/>
        <v>7.1999999999999995E-2</v>
      </c>
      <c r="M13" s="50">
        <v>3.5339999999999998</v>
      </c>
    </row>
    <row r="14" spans="1:15" x14ac:dyDescent="0.25">
      <c r="A14" s="51" t="str">
        <f t="shared" si="0"/>
        <v>MLC-Internal</v>
      </c>
      <c r="B14" s="1" t="s" vm="9">
        <v>10</v>
      </c>
      <c r="C14" s="1">
        <v>206</v>
      </c>
      <c r="D14" s="49">
        <f t="shared" si="1"/>
        <v>0.88412017167381973</v>
      </c>
      <c r="E14" s="1">
        <v>21</v>
      </c>
      <c r="F14" s="49">
        <f t="shared" si="1"/>
        <v>9.012875536480687E-2</v>
      </c>
      <c r="G14" s="1">
        <v>5</v>
      </c>
      <c r="H14" s="49">
        <f t="shared" si="2"/>
        <v>2.1459227467811159E-2</v>
      </c>
      <c r="I14" s="1">
        <v>1</v>
      </c>
      <c r="J14" s="49">
        <f t="shared" si="3"/>
        <v>4.2918454935622317E-3</v>
      </c>
      <c r="K14" s="1">
        <v>0</v>
      </c>
      <c r="L14" s="49">
        <f t="shared" si="4"/>
        <v>0</v>
      </c>
      <c r="M14" s="50">
        <v>1.0010729613733906</v>
      </c>
    </row>
    <row r="15" spans="1:15" x14ac:dyDescent="0.25">
      <c r="A15" s="51" t="str">
        <f t="shared" si="0"/>
        <v>NobleOak-Internal</v>
      </c>
      <c r="B15" s="1" t="s" vm="10">
        <v>11</v>
      </c>
      <c r="C15" s="1">
        <v>0</v>
      </c>
      <c r="D15" s="49">
        <f t="shared" si="1"/>
        <v>0</v>
      </c>
      <c r="E15" s="1">
        <v>0</v>
      </c>
      <c r="F15" s="49">
        <f t="shared" si="1"/>
        <v>0</v>
      </c>
      <c r="G15" s="1">
        <v>0</v>
      </c>
      <c r="H15" s="49">
        <f t="shared" si="2"/>
        <v>0</v>
      </c>
      <c r="I15" s="1">
        <v>0</v>
      </c>
      <c r="J15" s="49">
        <f t="shared" si="3"/>
        <v>0</v>
      </c>
      <c r="K15" s="1">
        <v>0</v>
      </c>
      <c r="L15" s="49">
        <f t="shared" si="4"/>
        <v>0</v>
      </c>
      <c r="M15" s="50">
        <v>0</v>
      </c>
    </row>
    <row r="16" spans="1:15" x14ac:dyDescent="0.25">
      <c r="A16" s="51" t="str">
        <f t="shared" si="0"/>
        <v>OnePath-Internal</v>
      </c>
      <c r="B16" s="1" t="s" vm="11">
        <v>12</v>
      </c>
      <c r="C16" s="1">
        <v>236</v>
      </c>
      <c r="D16" s="49">
        <f t="shared" si="1"/>
        <v>0.97925311203319498</v>
      </c>
      <c r="E16" s="1">
        <v>4</v>
      </c>
      <c r="F16" s="49">
        <f t="shared" si="1"/>
        <v>1.6597510373443983E-2</v>
      </c>
      <c r="G16" s="1">
        <v>1</v>
      </c>
      <c r="H16" s="49">
        <f t="shared" si="2"/>
        <v>4.1493775933609959E-3</v>
      </c>
      <c r="I16" s="1">
        <v>0</v>
      </c>
      <c r="J16" s="49">
        <f t="shared" si="3"/>
        <v>0</v>
      </c>
      <c r="K16" s="1">
        <v>0</v>
      </c>
      <c r="L16" s="49">
        <f t="shared" si="4"/>
        <v>0</v>
      </c>
      <c r="M16" s="50">
        <v>0.79045643153526968</v>
      </c>
    </row>
    <row r="17" spans="1:13" x14ac:dyDescent="0.25">
      <c r="A17" s="51" t="str">
        <f t="shared" si="0"/>
        <v>QBE-Internal</v>
      </c>
      <c r="B17" s="1" t="s" vm="12">
        <v>13</v>
      </c>
      <c r="C17" s="1">
        <v>0</v>
      </c>
      <c r="D17" s="49">
        <f t="shared" si="1"/>
        <v>0</v>
      </c>
      <c r="E17" s="1">
        <v>1</v>
      </c>
      <c r="F17" s="49">
        <f t="shared" si="1"/>
        <v>0.5</v>
      </c>
      <c r="G17" s="1">
        <v>1</v>
      </c>
      <c r="H17" s="49">
        <f t="shared" si="2"/>
        <v>0.5</v>
      </c>
      <c r="I17" s="1">
        <v>0</v>
      </c>
      <c r="J17" s="49">
        <f t="shared" si="3"/>
        <v>0</v>
      </c>
      <c r="K17" s="1">
        <v>0</v>
      </c>
      <c r="L17" s="49">
        <f t="shared" si="4"/>
        <v>0</v>
      </c>
      <c r="M17" s="50">
        <v>3.375</v>
      </c>
    </row>
    <row r="18" spans="1:13" x14ac:dyDescent="0.25">
      <c r="A18" s="51" t="str">
        <f t="shared" si="0"/>
        <v>Qinsure-Internal</v>
      </c>
      <c r="B18" s="1" t="s" vm="13">
        <v>14</v>
      </c>
      <c r="C18" s="1">
        <v>1</v>
      </c>
      <c r="D18" s="49">
        <f t="shared" si="1"/>
        <v>0.5</v>
      </c>
      <c r="E18" s="1">
        <v>1</v>
      </c>
      <c r="F18" s="49">
        <f t="shared" si="1"/>
        <v>0.5</v>
      </c>
      <c r="G18" s="1">
        <v>0</v>
      </c>
      <c r="H18" s="49">
        <f t="shared" si="2"/>
        <v>0</v>
      </c>
      <c r="I18" s="1">
        <v>0</v>
      </c>
      <c r="J18" s="49">
        <f t="shared" si="3"/>
        <v>0</v>
      </c>
      <c r="K18" s="1">
        <v>0</v>
      </c>
      <c r="L18" s="49">
        <f t="shared" si="4"/>
        <v>0</v>
      </c>
      <c r="M18" s="50">
        <v>1.5</v>
      </c>
    </row>
    <row r="19" spans="1:13" x14ac:dyDescent="0.25">
      <c r="A19" s="51" t="str">
        <f t="shared" si="0"/>
        <v>St Andrews-Internal</v>
      </c>
      <c r="B19" s="1" t="s" vm="14">
        <v>15</v>
      </c>
      <c r="C19" s="1">
        <v>0</v>
      </c>
      <c r="D19" s="49">
        <f t="shared" si="1"/>
        <v>0</v>
      </c>
      <c r="E19" s="1">
        <v>1</v>
      </c>
      <c r="F19" s="49">
        <f t="shared" si="1"/>
        <v>0.33333333333333331</v>
      </c>
      <c r="G19" s="1">
        <v>1</v>
      </c>
      <c r="H19" s="49">
        <f t="shared" si="2"/>
        <v>0.33333333333333331</v>
      </c>
      <c r="I19" s="1">
        <v>1</v>
      </c>
      <c r="J19" s="49">
        <f t="shared" si="3"/>
        <v>0.33333333333333331</v>
      </c>
      <c r="K19" s="1">
        <v>0</v>
      </c>
      <c r="L19" s="49">
        <f t="shared" si="4"/>
        <v>0</v>
      </c>
      <c r="M19" s="50">
        <v>5.25</v>
      </c>
    </row>
    <row r="20" spans="1:13" x14ac:dyDescent="0.25">
      <c r="A20" s="51" t="str">
        <f t="shared" si="0"/>
        <v>St George-Internal</v>
      </c>
      <c r="B20" s="1" t="s" vm="15">
        <v>16</v>
      </c>
      <c r="C20" s="1">
        <v>0</v>
      </c>
      <c r="D20" s="49">
        <f t="shared" si="1"/>
        <v>0</v>
      </c>
      <c r="E20" s="1">
        <v>0</v>
      </c>
      <c r="F20" s="49">
        <f t="shared" si="1"/>
        <v>0</v>
      </c>
      <c r="G20" s="1">
        <v>0</v>
      </c>
      <c r="H20" s="49">
        <f t="shared" si="2"/>
        <v>0</v>
      </c>
      <c r="I20" s="1">
        <v>0</v>
      </c>
      <c r="J20" s="49">
        <f t="shared" si="3"/>
        <v>0</v>
      </c>
      <c r="K20" s="1">
        <v>0</v>
      </c>
      <c r="L20" s="49">
        <f t="shared" si="4"/>
        <v>0</v>
      </c>
      <c r="M20" s="50">
        <v>0</v>
      </c>
    </row>
    <row r="21" spans="1:13" x14ac:dyDescent="0.25">
      <c r="A21" s="51" t="str">
        <f t="shared" si="0"/>
        <v>Suncorp-Internal</v>
      </c>
      <c r="B21" s="1" t="s" vm="16">
        <v>17</v>
      </c>
      <c r="C21" s="1">
        <v>66</v>
      </c>
      <c r="D21" s="49">
        <f t="shared" si="1"/>
        <v>0.43137254901960786</v>
      </c>
      <c r="E21" s="1">
        <v>58</v>
      </c>
      <c r="F21" s="49">
        <f t="shared" si="1"/>
        <v>0.37908496732026142</v>
      </c>
      <c r="G21" s="1">
        <v>27</v>
      </c>
      <c r="H21" s="49">
        <f t="shared" si="2"/>
        <v>0.17647058823529413</v>
      </c>
      <c r="I21" s="1">
        <v>2</v>
      </c>
      <c r="J21" s="49">
        <f t="shared" si="3"/>
        <v>1.3071895424836602E-2</v>
      </c>
      <c r="K21" s="1">
        <v>0</v>
      </c>
      <c r="L21" s="49">
        <f t="shared" si="4"/>
        <v>0</v>
      </c>
      <c r="M21" s="50">
        <v>2.0882352941176472</v>
      </c>
    </row>
    <row r="22" spans="1:13" x14ac:dyDescent="0.25">
      <c r="A22" s="51" t="str">
        <f t="shared" si="0"/>
        <v>Swiss Re-Internal</v>
      </c>
      <c r="B22" s="1" t="s" vm="17">
        <v>18</v>
      </c>
      <c r="C22" s="1">
        <v>7</v>
      </c>
      <c r="D22" s="49">
        <f t="shared" ref="D22:F25" si="5">IFERROR(C22/($C22+$E22+$G22+$I22+$K22),0)</f>
        <v>1</v>
      </c>
      <c r="E22" s="1">
        <v>0</v>
      </c>
      <c r="F22" s="49">
        <f t="shared" si="5"/>
        <v>0</v>
      </c>
      <c r="G22" s="1">
        <v>0</v>
      </c>
      <c r="H22" s="49">
        <f t="shared" si="2"/>
        <v>0</v>
      </c>
      <c r="I22" s="1">
        <v>0</v>
      </c>
      <c r="J22" s="49">
        <f t="shared" si="3"/>
        <v>0</v>
      </c>
      <c r="K22" s="1">
        <v>0</v>
      </c>
      <c r="L22" s="49">
        <f t="shared" si="4"/>
        <v>0</v>
      </c>
      <c r="M22" s="50">
        <v>0.75</v>
      </c>
    </row>
    <row r="23" spans="1:13" x14ac:dyDescent="0.25">
      <c r="A23" s="51" t="str">
        <f t="shared" si="0"/>
        <v>TAL Life-Internal</v>
      </c>
      <c r="B23" s="1" t="s" vm="18">
        <v>19</v>
      </c>
      <c r="C23" s="1">
        <v>228</v>
      </c>
      <c r="D23" s="49">
        <f t="shared" si="5"/>
        <v>0.93827160493827155</v>
      </c>
      <c r="E23" s="1">
        <v>14</v>
      </c>
      <c r="F23" s="49">
        <f t="shared" si="5"/>
        <v>5.7613168724279837E-2</v>
      </c>
      <c r="G23" s="1">
        <v>1</v>
      </c>
      <c r="H23" s="49">
        <f t="shared" si="2"/>
        <v>4.11522633744856E-3</v>
      </c>
      <c r="I23" s="1">
        <v>0</v>
      </c>
      <c r="J23" s="49">
        <f t="shared" si="3"/>
        <v>0</v>
      </c>
      <c r="K23" s="1">
        <v>0</v>
      </c>
      <c r="L23" s="49">
        <f t="shared" si="4"/>
        <v>0</v>
      </c>
      <c r="M23" s="50">
        <v>0.85185185185185186</v>
      </c>
    </row>
    <row r="24" spans="1:13" x14ac:dyDescent="0.25">
      <c r="A24" s="51" t="str">
        <f t="shared" si="0"/>
        <v>Westpac-Internal</v>
      </c>
      <c r="B24" s="1" t="s" vm="19">
        <v>20</v>
      </c>
      <c r="C24" s="1">
        <v>82</v>
      </c>
      <c r="D24" s="49">
        <f t="shared" si="5"/>
        <v>0.68333333333333335</v>
      </c>
      <c r="E24" s="1">
        <v>21</v>
      </c>
      <c r="F24" s="49">
        <f t="shared" si="5"/>
        <v>0.17499999999999999</v>
      </c>
      <c r="G24" s="1">
        <v>12</v>
      </c>
      <c r="H24" s="49">
        <f t="shared" si="2"/>
        <v>0.1</v>
      </c>
      <c r="I24" s="1">
        <v>5</v>
      </c>
      <c r="J24" s="49">
        <f t="shared" si="3"/>
        <v>4.1666666666666664E-2</v>
      </c>
      <c r="K24" s="1">
        <v>0</v>
      </c>
      <c r="L24" s="49">
        <f t="shared" si="4"/>
        <v>0</v>
      </c>
      <c r="M24" s="50">
        <v>1.73125</v>
      </c>
    </row>
    <row r="25" spans="1:13" x14ac:dyDescent="0.25">
      <c r="A25" s="51" t="str">
        <f t="shared" si="0"/>
        <v>Zurich-Internal</v>
      </c>
      <c r="B25" s="1" t="s" vm="20">
        <v>21</v>
      </c>
      <c r="C25" s="1">
        <v>31</v>
      </c>
      <c r="D25" s="49">
        <f t="shared" si="5"/>
        <v>0.63265306122448983</v>
      </c>
      <c r="E25" s="1">
        <v>8</v>
      </c>
      <c r="F25" s="49">
        <f t="shared" si="5"/>
        <v>0.16326530612244897</v>
      </c>
      <c r="G25" s="1">
        <v>8</v>
      </c>
      <c r="H25" s="49">
        <f t="shared" si="2"/>
        <v>0.16326530612244897</v>
      </c>
      <c r="I25" s="1">
        <v>2</v>
      </c>
      <c r="J25" s="49">
        <f t="shared" si="3"/>
        <v>4.0816326530612242E-2</v>
      </c>
      <c r="K25" s="1">
        <v>0</v>
      </c>
      <c r="L25" s="49">
        <f t="shared" si="4"/>
        <v>0</v>
      </c>
      <c r="M25" s="50">
        <v>1.9438775510204083</v>
      </c>
    </row>
    <row r="26" spans="1:13" x14ac:dyDescent="0.25">
      <c r="B26" s="3" t="s">
        <v>55</v>
      </c>
      <c r="C26" s="3"/>
    </row>
    <row r="27" spans="1:13" x14ac:dyDescent="0.25">
      <c r="A27" s="51" t="str">
        <f>B27&amp;"-"&amp;$B$26</f>
        <v>AIA-External</v>
      </c>
      <c r="B27" s="1" t="s">
        <v>1</v>
      </c>
      <c r="C27" s="1">
        <v>16</v>
      </c>
      <c r="D27" s="49">
        <f>IFERROR(C27/($C27+$E27+$G27+$I27+$K27),0)</f>
        <v>0.41025641025641024</v>
      </c>
      <c r="E27" s="1">
        <v>2</v>
      </c>
      <c r="F27" s="49">
        <f>IFERROR(E27/($C27+$E27+$G27+$I27+$K27),0)</f>
        <v>5.128205128205128E-2</v>
      </c>
      <c r="G27" s="1">
        <v>0</v>
      </c>
      <c r="H27" s="49">
        <f>IFERROR(G27/($C27+$E27+$G27+$I27+$K27),0)</f>
        <v>0</v>
      </c>
      <c r="I27" s="1">
        <v>4</v>
      </c>
      <c r="J27" s="49">
        <f>IFERROR(I27/($C27+$E27+$G27+$I27+$K27),0)</f>
        <v>0.10256410256410256</v>
      </c>
      <c r="K27" s="1">
        <v>17</v>
      </c>
      <c r="L27" s="49">
        <f>IFERROR(K27/($C27+$E27+$G27+$I27+$K27),0)</f>
        <v>0.4358974358974359</v>
      </c>
      <c r="M27" s="50">
        <v>11.807692307692308</v>
      </c>
    </row>
    <row r="28" spans="1:13" x14ac:dyDescent="0.25">
      <c r="A28" s="51" t="str">
        <f t="shared" ref="A28:A47" si="6">B28&amp;"-"&amp;$B$26</f>
        <v>Allianz-External</v>
      </c>
      <c r="B28" s="1" t="s" vm="1">
        <v>2</v>
      </c>
      <c r="C28" s="1">
        <v>1</v>
      </c>
      <c r="D28" s="49">
        <f t="shared" ref="D28:D43" si="7">IFERROR(C28/($C28+$E28+$G28+$I28+$K28),0)</f>
        <v>0.25</v>
      </c>
      <c r="E28" s="1">
        <v>2</v>
      </c>
      <c r="F28" s="49">
        <f t="shared" ref="F28:F43" si="8">IFERROR(E28/($C28+$E28+$G28+$I28+$K28),0)</f>
        <v>0.5</v>
      </c>
      <c r="G28" s="1">
        <v>0</v>
      </c>
      <c r="H28" s="49">
        <f t="shared" ref="H28:H47" si="9">IFERROR(G28/($C28+$E28+$G28+$I28+$K28),0)</f>
        <v>0</v>
      </c>
      <c r="I28" s="1">
        <v>1</v>
      </c>
      <c r="J28" s="49">
        <f t="shared" ref="J28:J47" si="10">IFERROR(I28/($C28+$E28+$G28+$I28+$K28),0)</f>
        <v>0.25</v>
      </c>
      <c r="K28" s="1">
        <v>0</v>
      </c>
      <c r="L28" s="49">
        <f t="shared" ref="L28:L47" si="11">IFERROR(K28/($C28+$E28+$G28+$I28+$K28),0)</f>
        <v>0</v>
      </c>
      <c r="M28" s="50">
        <v>3.5625</v>
      </c>
    </row>
    <row r="29" spans="1:13" x14ac:dyDescent="0.25">
      <c r="A29" s="51" t="str">
        <f t="shared" si="6"/>
        <v>AMP-External</v>
      </c>
      <c r="B29" s="1" t="s" vm="2">
        <v>3</v>
      </c>
      <c r="C29" s="1">
        <v>5</v>
      </c>
      <c r="D29" s="49">
        <f t="shared" si="7"/>
        <v>0.12195121951219512</v>
      </c>
      <c r="E29" s="1">
        <v>11</v>
      </c>
      <c r="F29" s="49">
        <f t="shared" si="8"/>
        <v>0.26829268292682928</v>
      </c>
      <c r="G29" s="1">
        <v>5</v>
      </c>
      <c r="H29" s="49">
        <f t="shared" si="9"/>
        <v>0.12195121951219512</v>
      </c>
      <c r="I29" s="1">
        <v>13</v>
      </c>
      <c r="J29" s="49">
        <f t="shared" si="10"/>
        <v>0.31707317073170732</v>
      </c>
      <c r="K29" s="1">
        <v>7</v>
      </c>
      <c r="L29" s="49">
        <f t="shared" si="11"/>
        <v>0.17073170731707318</v>
      </c>
      <c r="M29" s="50">
        <v>8.0487804878048781</v>
      </c>
    </row>
    <row r="30" spans="1:13" x14ac:dyDescent="0.25">
      <c r="A30" s="51" t="str">
        <f t="shared" si="6"/>
        <v>Clearview-External</v>
      </c>
      <c r="B30" s="1" t="s" vm="3">
        <v>4</v>
      </c>
      <c r="C30" s="1">
        <v>0</v>
      </c>
      <c r="D30" s="49">
        <f t="shared" si="7"/>
        <v>0</v>
      </c>
      <c r="E30" s="1">
        <v>0</v>
      </c>
      <c r="F30" s="49">
        <f t="shared" si="8"/>
        <v>0</v>
      </c>
      <c r="G30" s="1">
        <v>0</v>
      </c>
      <c r="H30" s="49">
        <f t="shared" si="9"/>
        <v>0</v>
      </c>
      <c r="I30" s="1">
        <v>0</v>
      </c>
      <c r="J30" s="49">
        <f t="shared" si="10"/>
        <v>0</v>
      </c>
      <c r="K30" s="1">
        <v>0</v>
      </c>
      <c r="L30" s="49">
        <f t="shared" si="11"/>
        <v>0</v>
      </c>
      <c r="M30" s="50">
        <v>0</v>
      </c>
    </row>
    <row r="31" spans="1:13" x14ac:dyDescent="0.25">
      <c r="A31" s="51" t="str">
        <f t="shared" si="6"/>
        <v>CMLA-External</v>
      </c>
      <c r="B31" s="1" t="s" vm="4">
        <v>5</v>
      </c>
      <c r="C31" s="1">
        <v>7</v>
      </c>
      <c r="D31" s="49">
        <f t="shared" si="7"/>
        <v>0.11290322580645161</v>
      </c>
      <c r="E31" s="1">
        <v>8</v>
      </c>
      <c r="F31" s="49">
        <f t="shared" si="8"/>
        <v>0.12903225806451613</v>
      </c>
      <c r="G31" s="1">
        <v>19</v>
      </c>
      <c r="H31" s="49">
        <f t="shared" si="9"/>
        <v>0.30645161290322581</v>
      </c>
      <c r="I31" s="1">
        <v>10</v>
      </c>
      <c r="J31" s="49">
        <f t="shared" si="10"/>
        <v>0.16129032258064516</v>
      </c>
      <c r="K31" s="1">
        <v>18</v>
      </c>
      <c r="L31" s="49">
        <f t="shared" si="11"/>
        <v>0.29032258064516131</v>
      </c>
      <c r="M31" s="50">
        <v>9.689516129032258</v>
      </c>
    </row>
    <row r="32" spans="1:13" x14ac:dyDescent="0.25">
      <c r="A32" s="51" t="str">
        <f t="shared" si="6"/>
        <v>Hallmark-External</v>
      </c>
      <c r="B32" s="1" t="s" vm="5">
        <v>6</v>
      </c>
      <c r="C32" s="1">
        <v>0</v>
      </c>
      <c r="D32" s="49">
        <f t="shared" si="7"/>
        <v>0</v>
      </c>
      <c r="E32" s="1">
        <v>1</v>
      </c>
      <c r="F32" s="49">
        <f t="shared" si="8"/>
        <v>1</v>
      </c>
      <c r="G32" s="1">
        <v>0</v>
      </c>
      <c r="H32" s="49">
        <f t="shared" si="9"/>
        <v>0</v>
      </c>
      <c r="I32" s="1">
        <v>0</v>
      </c>
      <c r="J32" s="49">
        <f t="shared" si="10"/>
        <v>0</v>
      </c>
      <c r="K32" s="1">
        <v>0</v>
      </c>
      <c r="L32" s="49">
        <f t="shared" si="11"/>
        <v>0</v>
      </c>
      <c r="M32" s="50">
        <v>2.25</v>
      </c>
    </row>
    <row r="33" spans="1:13" x14ac:dyDescent="0.25">
      <c r="A33" s="51" t="str">
        <f t="shared" si="6"/>
        <v>Hannover Re-External</v>
      </c>
      <c r="B33" s="1" t="s" vm="6">
        <v>7</v>
      </c>
      <c r="C33" s="1">
        <v>11</v>
      </c>
      <c r="D33" s="49">
        <f t="shared" si="7"/>
        <v>0.2558139534883721</v>
      </c>
      <c r="E33" s="1">
        <v>7</v>
      </c>
      <c r="F33" s="49">
        <f t="shared" si="8"/>
        <v>0.16279069767441862</v>
      </c>
      <c r="G33" s="1">
        <v>2</v>
      </c>
      <c r="H33" s="49">
        <f t="shared" si="9"/>
        <v>4.6511627906976744E-2</v>
      </c>
      <c r="I33" s="1">
        <v>11</v>
      </c>
      <c r="J33" s="49">
        <f t="shared" si="10"/>
        <v>0.2558139534883721</v>
      </c>
      <c r="K33" s="1">
        <v>12</v>
      </c>
      <c r="L33" s="49">
        <f t="shared" si="11"/>
        <v>0.27906976744186046</v>
      </c>
      <c r="M33" s="50">
        <v>9.7674418604651159</v>
      </c>
    </row>
    <row r="34" spans="1:13" x14ac:dyDescent="0.25">
      <c r="A34" s="51" t="str">
        <f t="shared" si="6"/>
        <v>HCF-External</v>
      </c>
      <c r="B34" s="1" t="s" vm="7">
        <v>8</v>
      </c>
      <c r="C34" s="1">
        <v>3</v>
      </c>
      <c r="D34" s="49">
        <f t="shared" si="7"/>
        <v>0.5</v>
      </c>
      <c r="E34" s="1">
        <v>3</v>
      </c>
      <c r="F34" s="49">
        <f t="shared" si="8"/>
        <v>0.5</v>
      </c>
      <c r="G34" s="1">
        <v>0</v>
      </c>
      <c r="H34" s="49">
        <f t="shared" si="9"/>
        <v>0</v>
      </c>
      <c r="I34" s="1">
        <v>0</v>
      </c>
      <c r="J34" s="49">
        <f t="shared" si="10"/>
        <v>0</v>
      </c>
      <c r="K34" s="1">
        <v>0</v>
      </c>
      <c r="L34" s="49">
        <f t="shared" si="11"/>
        <v>0</v>
      </c>
      <c r="M34" s="50">
        <v>1.5</v>
      </c>
    </row>
    <row r="35" spans="1:13" x14ac:dyDescent="0.25">
      <c r="A35" s="51" t="str">
        <f t="shared" si="6"/>
        <v>MetLife-External</v>
      </c>
      <c r="B35" s="1" t="s" vm="8">
        <v>9</v>
      </c>
      <c r="C35" s="1">
        <v>6</v>
      </c>
      <c r="D35" s="49">
        <f t="shared" si="7"/>
        <v>0.21428571428571427</v>
      </c>
      <c r="E35" s="1">
        <v>7</v>
      </c>
      <c r="F35" s="49">
        <f t="shared" si="8"/>
        <v>0.25</v>
      </c>
      <c r="G35" s="1">
        <v>3</v>
      </c>
      <c r="H35" s="49">
        <f t="shared" si="9"/>
        <v>0.10714285714285714</v>
      </c>
      <c r="I35" s="1">
        <v>2</v>
      </c>
      <c r="J35" s="49">
        <f t="shared" si="10"/>
        <v>7.1428571428571425E-2</v>
      </c>
      <c r="K35" s="1">
        <v>10</v>
      </c>
      <c r="L35" s="49">
        <f t="shared" si="11"/>
        <v>0.35714285714285715</v>
      </c>
      <c r="M35" s="50">
        <v>8.7053571428571423</v>
      </c>
    </row>
    <row r="36" spans="1:13" x14ac:dyDescent="0.25">
      <c r="A36" s="51" t="str">
        <f t="shared" si="6"/>
        <v>MLC-External</v>
      </c>
      <c r="B36" s="1" t="s" vm="9">
        <v>10</v>
      </c>
      <c r="C36" s="1">
        <v>18</v>
      </c>
      <c r="D36" s="49">
        <f t="shared" si="7"/>
        <v>0.375</v>
      </c>
      <c r="E36" s="1">
        <v>9</v>
      </c>
      <c r="F36" s="49">
        <f t="shared" si="8"/>
        <v>0.1875</v>
      </c>
      <c r="G36" s="1">
        <v>8</v>
      </c>
      <c r="H36" s="49">
        <f t="shared" si="9"/>
        <v>0.16666666666666666</v>
      </c>
      <c r="I36" s="1">
        <v>3</v>
      </c>
      <c r="J36" s="49">
        <f t="shared" si="10"/>
        <v>6.25E-2</v>
      </c>
      <c r="K36" s="1">
        <v>10</v>
      </c>
      <c r="L36" s="49">
        <f t="shared" si="11"/>
        <v>0.20833333333333334</v>
      </c>
      <c r="M36" s="50">
        <v>6.015625</v>
      </c>
    </row>
    <row r="37" spans="1:13" x14ac:dyDescent="0.25">
      <c r="A37" s="51" t="str">
        <f t="shared" si="6"/>
        <v>NobleOak-External</v>
      </c>
      <c r="B37" s="1" t="s" vm="10">
        <v>11</v>
      </c>
      <c r="C37" s="1">
        <v>0</v>
      </c>
      <c r="D37" s="49">
        <f t="shared" si="7"/>
        <v>0</v>
      </c>
      <c r="E37" s="1">
        <v>0</v>
      </c>
      <c r="F37" s="49">
        <f t="shared" si="8"/>
        <v>0</v>
      </c>
      <c r="G37" s="1">
        <v>0</v>
      </c>
      <c r="H37" s="49">
        <f t="shared" si="9"/>
        <v>0</v>
      </c>
      <c r="I37" s="1">
        <v>0</v>
      </c>
      <c r="J37" s="49">
        <f t="shared" si="10"/>
        <v>0</v>
      </c>
      <c r="K37" s="1">
        <v>0</v>
      </c>
      <c r="L37" s="49">
        <f t="shared" si="11"/>
        <v>0</v>
      </c>
      <c r="M37" s="50">
        <v>0</v>
      </c>
    </row>
    <row r="38" spans="1:13" x14ac:dyDescent="0.25">
      <c r="A38" s="51" t="str">
        <f t="shared" si="6"/>
        <v>OnePath-External</v>
      </c>
      <c r="B38" s="1" t="s" vm="11">
        <v>12</v>
      </c>
      <c r="C38" s="1">
        <v>3</v>
      </c>
      <c r="D38" s="49">
        <f t="shared" si="7"/>
        <v>0.125</v>
      </c>
      <c r="E38" s="1">
        <v>5</v>
      </c>
      <c r="F38" s="49">
        <f t="shared" si="8"/>
        <v>0.20833333333333334</v>
      </c>
      <c r="G38" s="1">
        <v>4</v>
      </c>
      <c r="H38" s="49">
        <f t="shared" si="9"/>
        <v>0.16666666666666666</v>
      </c>
      <c r="I38" s="1">
        <v>3</v>
      </c>
      <c r="J38" s="49">
        <f t="shared" si="10"/>
        <v>0.125</v>
      </c>
      <c r="K38" s="1">
        <v>9</v>
      </c>
      <c r="L38" s="49">
        <f t="shared" si="11"/>
        <v>0.375</v>
      </c>
      <c r="M38" s="50">
        <v>11.1875</v>
      </c>
    </row>
    <row r="39" spans="1:13" x14ac:dyDescent="0.25">
      <c r="A39" s="51" t="str">
        <f t="shared" si="6"/>
        <v>QBE-External</v>
      </c>
      <c r="B39" s="1" t="s" vm="12">
        <v>13</v>
      </c>
      <c r="C39" s="1">
        <v>0</v>
      </c>
      <c r="D39" s="49">
        <f t="shared" si="7"/>
        <v>0</v>
      </c>
      <c r="E39" s="1">
        <v>0</v>
      </c>
      <c r="F39" s="49">
        <f t="shared" si="8"/>
        <v>0</v>
      </c>
      <c r="G39" s="1">
        <v>0</v>
      </c>
      <c r="H39" s="49">
        <f t="shared" si="9"/>
        <v>0</v>
      </c>
      <c r="I39" s="1">
        <v>0</v>
      </c>
      <c r="J39" s="49">
        <f t="shared" si="10"/>
        <v>0</v>
      </c>
      <c r="K39" s="1">
        <v>0</v>
      </c>
      <c r="L39" s="49">
        <f t="shared" si="11"/>
        <v>0</v>
      </c>
      <c r="M39" s="50">
        <v>0</v>
      </c>
    </row>
    <row r="40" spans="1:13" x14ac:dyDescent="0.25">
      <c r="A40" s="51" t="str">
        <f t="shared" si="6"/>
        <v>Qinsure-External</v>
      </c>
      <c r="B40" s="1" t="s" vm="13">
        <v>14</v>
      </c>
      <c r="C40" s="1">
        <v>0</v>
      </c>
      <c r="D40" s="49">
        <f t="shared" si="7"/>
        <v>0</v>
      </c>
      <c r="E40" s="1">
        <v>0</v>
      </c>
      <c r="F40" s="49">
        <f t="shared" si="8"/>
        <v>0</v>
      </c>
      <c r="G40" s="1">
        <v>0</v>
      </c>
      <c r="H40" s="49">
        <f t="shared" si="9"/>
        <v>0</v>
      </c>
      <c r="I40" s="1">
        <v>0</v>
      </c>
      <c r="J40" s="49">
        <f t="shared" si="10"/>
        <v>0</v>
      </c>
      <c r="K40" s="1">
        <v>0</v>
      </c>
      <c r="L40" s="49">
        <f t="shared" si="11"/>
        <v>0</v>
      </c>
      <c r="M40" s="50">
        <v>0</v>
      </c>
    </row>
    <row r="41" spans="1:13" x14ac:dyDescent="0.25">
      <c r="A41" s="51" t="str">
        <f t="shared" si="6"/>
        <v>St Andrews-External</v>
      </c>
      <c r="B41" s="1" t="s" vm="14">
        <v>15</v>
      </c>
      <c r="C41" s="1">
        <v>1</v>
      </c>
      <c r="D41" s="49">
        <f t="shared" si="7"/>
        <v>9.0909090909090912E-2</v>
      </c>
      <c r="E41" s="1">
        <v>1</v>
      </c>
      <c r="F41" s="49">
        <f t="shared" si="8"/>
        <v>9.0909090909090912E-2</v>
      </c>
      <c r="G41" s="1">
        <v>1</v>
      </c>
      <c r="H41" s="49">
        <f t="shared" si="9"/>
        <v>9.0909090909090912E-2</v>
      </c>
      <c r="I41" s="1">
        <v>5</v>
      </c>
      <c r="J41" s="49">
        <f t="shared" si="10"/>
        <v>0.45454545454545453</v>
      </c>
      <c r="K41" s="1">
        <v>3</v>
      </c>
      <c r="L41" s="49">
        <f t="shared" si="11"/>
        <v>0.27272727272727271</v>
      </c>
      <c r="M41" s="50">
        <v>9.6818181818181817</v>
      </c>
    </row>
    <row r="42" spans="1:13" x14ac:dyDescent="0.25">
      <c r="A42" s="51" t="str">
        <f t="shared" si="6"/>
        <v>St George-External</v>
      </c>
      <c r="B42" s="1" t="s" vm="15">
        <v>16</v>
      </c>
      <c r="C42" s="1">
        <v>0</v>
      </c>
      <c r="D42" s="49">
        <f t="shared" si="7"/>
        <v>0</v>
      </c>
      <c r="E42" s="1">
        <v>0</v>
      </c>
      <c r="F42" s="49">
        <f t="shared" si="8"/>
        <v>0</v>
      </c>
      <c r="G42" s="1">
        <v>1</v>
      </c>
      <c r="H42" s="49">
        <f t="shared" si="9"/>
        <v>1</v>
      </c>
      <c r="I42" s="1">
        <v>0</v>
      </c>
      <c r="J42" s="49">
        <f t="shared" si="10"/>
        <v>0</v>
      </c>
      <c r="K42" s="1">
        <v>0</v>
      </c>
      <c r="L42" s="49">
        <f t="shared" si="11"/>
        <v>0</v>
      </c>
      <c r="M42" s="50">
        <v>4.5</v>
      </c>
    </row>
    <row r="43" spans="1:13" x14ac:dyDescent="0.25">
      <c r="A43" s="51" t="str">
        <f t="shared" si="6"/>
        <v>Suncorp-External</v>
      </c>
      <c r="B43" s="1" t="s" vm="16">
        <v>17</v>
      </c>
      <c r="C43" s="1">
        <v>9</v>
      </c>
      <c r="D43" s="49">
        <f t="shared" si="7"/>
        <v>0.2</v>
      </c>
      <c r="E43" s="1">
        <v>8</v>
      </c>
      <c r="F43" s="49">
        <f t="shared" si="8"/>
        <v>0.17777777777777778</v>
      </c>
      <c r="G43" s="1">
        <v>15</v>
      </c>
      <c r="H43" s="49">
        <f t="shared" si="9"/>
        <v>0.33333333333333331</v>
      </c>
      <c r="I43" s="1">
        <v>6</v>
      </c>
      <c r="J43" s="49">
        <f t="shared" si="10"/>
        <v>0.13333333333333333</v>
      </c>
      <c r="K43" s="1">
        <v>7</v>
      </c>
      <c r="L43" s="49">
        <f t="shared" si="11"/>
        <v>0.15555555555555556</v>
      </c>
      <c r="M43" s="50">
        <v>6.7166666666666668</v>
      </c>
    </row>
    <row r="44" spans="1:13" x14ac:dyDescent="0.25">
      <c r="A44" s="51" t="str">
        <f t="shared" si="6"/>
        <v>Swiss Re-External</v>
      </c>
      <c r="B44" s="1" t="s" vm="17">
        <v>18</v>
      </c>
      <c r="C44" s="1">
        <v>0</v>
      </c>
      <c r="D44" s="49">
        <f t="shared" ref="D44:D47" si="12">IFERROR(C44/($C44+$E44+$G44+$I44+$K44),0)</f>
        <v>0</v>
      </c>
      <c r="E44" s="1">
        <v>0</v>
      </c>
      <c r="F44" s="49">
        <f t="shared" ref="F44:F47" si="13">IFERROR(E44/($C44+$E44+$G44+$I44+$K44),0)</f>
        <v>0</v>
      </c>
      <c r="G44" s="1">
        <v>0</v>
      </c>
      <c r="H44" s="49">
        <f t="shared" si="9"/>
        <v>0</v>
      </c>
      <c r="I44" s="1">
        <v>0</v>
      </c>
      <c r="J44" s="49">
        <f t="shared" si="10"/>
        <v>0</v>
      </c>
      <c r="K44" s="1">
        <v>0</v>
      </c>
      <c r="L44" s="49">
        <f t="shared" si="11"/>
        <v>0</v>
      </c>
      <c r="M44" s="50">
        <v>0</v>
      </c>
    </row>
    <row r="45" spans="1:13" x14ac:dyDescent="0.25">
      <c r="A45" s="51" t="str">
        <f t="shared" si="6"/>
        <v>TAL Life-External</v>
      </c>
      <c r="B45" s="1" t="s" vm="18">
        <v>19</v>
      </c>
      <c r="C45" s="1">
        <v>9</v>
      </c>
      <c r="D45" s="49">
        <f t="shared" si="12"/>
        <v>0.11392405063291139</v>
      </c>
      <c r="E45" s="1">
        <v>14</v>
      </c>
      <c r="F45" s="49">
        <f t="shared" si="13"/>
        <v>0.17721518987341772</v>
      </c>
      <c r="G45" s="1">
        <v>14</v>
      </c>
      <c r="H45" s="49">
        <f t="shared" si="9"/>
        <v>0.17721518987341772</v>
      </c>
      <c r="I45" s="1">
        <v>12</v>
      </c>
      <c r="J45" s="49">
        <f t="shared" si="10"/>
        <v>0.15189873417721519</v>
      </c>
      <c r="K45" s="1">
        <v>30</v>
      </c>
      <c r="L45" s="49">
        <f t="shared" si="11"/>
        <v>0.379746835443038</v>
      </c>
      <c r="M45" s="50">
        <v>10.699367088607595</v>
      </c>
    </row>
    <row r="46" spans="1:13" x14ac:dyDescent="0.25">
      <c r="A46" s="51" t="str">
        <f t="shared" si="6"/>
        <v>Westpac-External</v>
      </c>
      <c r="B46" s="1" t="s" vm="19">
        <v>20</v>
      </c>
      <c r="C46" s="1">
        <v>9</v>
      </c>
      <c r="D46" s="49">
        <f t="shared" si="12"/>
        <v>0.28125</v>
      </c>
      <c r="E46" s="1">
        <v>7</v>
      </c>
      <c r="F46" s="49">
        <f t="shared" si="13"/>
        <v>0.21875</v>
      </c>
      <c r="G46" s="1">
        <v>7</v>
      </c>
      <c r="H46" s="49">
        <f t="shared" si="9"/>
        <v>0.21875</v>
      </c>
      <c r="I46" s="1">
        <v>2</v>
      </c>
      <c r="J46" s="49">
        <f t="shared" si="10"/>
        <v>6.25E-2</v>
      </c>
      <c r="K46" s="1">
        <v>7</v>
      </c>
      <c r="L46" s="49">
        <f t="shared" si="11"/>
        <v>0.21875</v>
      </c>
      <c r="M46" s="50">
        <v>7.6875</v>
      </c>
    </row>
    <row r="47" spans="1:13" x14ac:dyDescent="0.25">
      <c r="A47" s="51" t="str">
        <f t="shared" si="6"/>
        <v>Zurich-External</v>
      </c>
      <c r="B47" s="1" t="s" vm="20">
        <v>21</v>
      </c>
      <c r="C47" s="1">
        <v>4</v>
      </c>
      <c r="D47" s="49">
        <f t="shared" si="12"/>
        <v>0.44444444444444442</v>
      </c>
      <c r="E47" s="1">
        <v>0</v>
      </c>
      <c r="F47" s="49">
        <f t="shared" si="13"/>
        <v>0</v>
      </c>
      <c r="G47" s="1">
        <v>3</v>
      </c>
      <c r="H47" s="49">
        <f t="shared" si="9"/>
        <v>0.33333333333333331</v>
      </c>
      <c r="I47" s="1">
        <v>1</v>
      </c>
      <c r="J47" s="49">
        <f t="shared" si="10"/>
        <v>0.1111111111111111</v>
      </c>
      <c r="K47" s="1">
        <v>1</v>
      </c>
      <c r="L47" s="49">
        <f t="shared" si="11"/>
        <v>0.1111111111111111</v>
      </c>
      <c r="M47" s="50">
        <v>4.833333333333333</v>
      </c>
    </row>
    <row r="48" spans="1:13" x14ac:dyDescent="0.25">
      <c r="B48" s="3" t="s">
        <v>56</v>
      </c>
      <c r="C48" s="3"/>
    </row>
    <row r="49" spans="1:13" x14ac:dyDescent="0.25">
      <c r="A49" s="51" t="str">
        <f>B49&amp;"-"&amp;$B$48</f>
        <v>AIA-Litigated</v>
      </c>
      <c r="B49" s="1" t="s">
        <v>1</v>
      </c>
      <c r="C49" s="1">
        <v>0</v>
      </c>
      <c r="D49" s="49">
        <f>IFERROR(C49/($C49+$E49+$G49+$I49+$K49),0)</f>
        <v>0</v>
      </c>
      <c r="E49" s="1">
        <v>5</v>
      </c>
      <c r="F49" s="49">
        <f>IFERROR(E49/($C49+$E49+$G49+$I49+$K49),0)</f>
        <v>5.9523809523809521E-2</v>
      </c>
      <c r="G49" s="1">
        <v>13</v>
      </c>
      <c r="H49" s="49">
        <f>IFERROR(G49/($C49+$E49+$G49+$I49+$K49),0)</f>
        <v>0.15476190476190477</v>
      </c>
      <c r="I49" s="1">
        <v>42</v>
      </c>
      <c r="J49" s="49">
        <f>IFERROR(I49/($C49+$E49+$G49+$I49+$K49),0)</f>
        <v>0.5</v>
      </c>
      <c r="K49" s="1">
        <v>24</v>
      </c>
      <c r="L49" s="49">
        <f>IFERROR(K49/($C49+$E49+$G49+$I49+$K49),0)</f>
        <v>0.2857142857142857</v>
      </c>
      <c r="M49" s="50">
        <v>11.258928571428571</v>
      </c>
    </row>
    <row r="50" spans="1:13" x14ac:dyDescent="0.25">
      <c r="A50" s="51" t="str">
        <f t="shared" ref="A50:A69" si="14">B50&amp;"-"&amp;$B$48</f>
        <v>Allianz-Litigated</v>
      </c>
      <c r="B50" s="1" t="s" vm="1">
        <v>2</v>
      </c>
      <c r="C50" s="1">
        <v>0</v>
      </c>
      <c r="D50" s="49">
        <f t="shared" ref="D50:D65" si="15">IFERROR(C50/($C50+$E50+$G50+$I50+$K50),0)</f>
        <v>0</v>
      </c>
      <c r="E50" s="1">
        <v>0</v>
      </c>
      <c r="F50" s="49">
        <f t="shared" ref="F50:F65" si="16">IFERROR(E50/($C50+$E50+$G50+$I50+$K50),0)</f>
        <v>0</v>
      </c>
      <c r="G50" s="1">
        <v>0</v>
      </c>
      <c r="H50" s="49">
        <f t="shared" ref="H50:H69" si="17">IFERROR(G50/($C50+$E50+$G50+$I50+$K50),0)</f>
        <v>0</v>
      </c>
      <c r="I50" s="1">
        <v>0</v>
      </c>
      <c r="J50" s="49">
        <f t="shared" ref="J50:J69" si="18">IFERROR(I50/($C50+$E50+$G50+$I50+$K50),0)</f>
        <v>0</v>
      </c>
      <c r="K50" s="1">
        <v>1</v>
      </c>
      <c r="L50" s="49">
        <f t="shared" ref="L50:L69" si="19">IFERROR(K50/($C50+$E50+$G50+$I50+$K50),0)</f>
        <v>1</v>
      </c>
      <c r="M50" s="50">
        <v>30</v>
      </c>
    </row>
    <row r="51" spans="1:13" x14ac:dyDescent="0.25">
      <c r="A51" s="51" t="str">
        <f t="shared" si="14"/>
        <v>AMP-Litigated</v>
      </c>
      <c r="B51" s="1" t="s" vm="2">
        <v>3</v>
      </c>
      <c r="C51" s="1">
        <v>3</v>
      </c>
      <c r="D51" s="49">
        <f t="shared" si="15"/>
        <v>5.5555555555555552E-2</v>
      </c>
      <c r="E51" s="1">
        <v>2</v>
      </c>
      <c r="F51" s="49">
        <f t="shared" si="16"/>
        <v>3.7037037037037035E-2</v>
      </c>
      <c r="G51" s="1">
        <v>11</v>
      </c>
      <c r="H51" s="49">
        <f t="shared" si="17"/>
        <v>0.20370370370370369</v>
      </c>
      <c r="I51" s="1">
        <v>20</v>
      </c>
      <c r="J51" s="49">
        <f t="shared" si="18"/>
        <v>0.37037037037037035</v>
      </c>
      <c r="K51" s="1">
        <v>18</v>
      </c>
      <c r="L51" s="49">
        <f t="shared" si="19"/>
        <v>0.33333333333333331</v>
      </c>
      <c r="M51" s="50">
        <v>11.375</v>
      </c>
    </row>
    <row r="52" spans="1:13" x14ac:dyDescent="0.25">
      <c r="A52" s="51" t="str">
        <f t="shared" si="14"/>
        <v>Clearview-Litigated</v>
      </c>
      <c r="B52" s="1" t="s" vm="3">
        <v>4</v>
      </c>
      <c r="C52" s="1">
        <v>0</v>
      </c>
      <c r="D52" s="49">
        <f t="shared" si="15"/>
        <v>0</v>
      </c>
      <c r="E52" s="1">
        <v>0</v>
      </c>
      <c r="F52" s="49">
        <f t="shared" si="16"/>
        <v>0</v>
      </c>
      <c r="G52" s="1">
        <v>0</v>
      </c>
      <c r="H52" s="49">
        <f t="shared" si="17"/>
        <v>0</v>
      </c>
      <c r="I52" s="1">
        <v>0</v>
      </c>
      <c r="J52" s="49">
        <f t="shared" si="18"/>
        <v>0</v>
      </c>
      <c r="K52" s="1">
        <v>0</v>
      </c>
      <c r="L52" s="49">
        <f t="shared" si="19"/>
        <v>0</v>
      </c>
      <c r="M52" s="50">
        <v>0</v>
      </c>
    </row>
    <row r="53" spans="1:13" x14ac:dyDescent="0.25">
      <c r="A53" s="51" t="str">
        <f t="shared" si="14"/>
        <v>CMLA-Litigated</v>
      </c>
      <c r="B53" s="1" t="s" vm="4">
        <v>5</v>
      </c>
      <c r="C53" s="1">
        <v>1</v>
      </c>
      <c r="D53" s="49">
        <f t="shared" si="15"/>
        <v>1.6393442622950821E-2</v>
      </c>
      <c r="E53" s="1">
        <v>3</v>
      </c>
      <c r="F53" s="49">
        <f t="shared" si="16"/>
        <v>4.9180327868852458E-2</v>
      </c>
      <c r="G53" s="1">
        <v>2</v>
      </c>
      <c r="H53" s="49">
        <f t="shared" si="17"/>
        <v>3.2786885245901641E-2</v>
      </c>
      <c r="I53" s="1">
        <v>31</v>
      </c>
      <c r="J53" s="49">
        <f t="shared" si="18"/>
        <v>0.50819672131147542</v>
      </c>
      <c r="K53" s="1">
        <v>24</v>
      </c>
      <c r="L53" s="49">
        <f t="shared" si="19"/>
        <v>0.39344262295081966</v>
      </c>
      <c r="M53" s="50">
        <v>12.516393442622951</v>
      </c>
    </row>
    <row r="54" spans="1:13" x14ac:dyDescent="0.25">
      <c r="A54" s="51" t="str">
        <f t="shared" si="14"/>
        <v>Hallmark-Litigated</v>
      </c>
      <c r="B54" s="1" t="s" vm="5">
        <v>6</v>
      </c>
      <c r="C54" s="1">
        <v>0</v>
      </c>
      <c r="D54" s="49">
        <f t="shared" si="15"/>
        <v>0</v>
      </c>
      <c r="E54" s="1">
        <v>0</v>
      </c>
      <c r="F54" s="49">
        <f t="shared" si="16"/>
        <v>0</v>
      </c>
      <c r="G54" s="1">
        <v>0</v>
      </c>
      <c r="H54" s="49">
        <f t="shared" si="17"/>
        <v>0</v>
      </c>
      <c r="I54" s="1">
        <v>0</v>
      </c>
      <c r="J54" s="49">
        <f t="shared" si="18"/>
        <v>0</v>
      </c>
      <c r="K54" s="1">
        <v>0</v>
      </c>
      <c r="L54" s="49">
        <f t="shared" si="19"/>
        <v>0</v>
      </c>
      <c r="M54" s="50">
        <v>0</v>
      </c>
    </row>
    <row r="55" spans="1:13" x14ac:dyDescent="0.25">
      <c r="A55" s="51" t="str">
        <f t="shared" si="14"/>
        <v>Hannover Re-Litigated</v>
      </c>
      <c r="B55" s="1" t="s" vm="6">
        <v>7</v>
      </c>
      <c r="C55" s="1">
        <v>3</v>
      </c>
      <c r="D55" s="49">
        <f t="shared" si="15"/>
        <v>7.6923076923076927E-2</v>
      </c>
      <c r="E55" s="1">
        <v>3</v>
      </c>
      <c r="F55" s="49">
        <f t="shared" si="16"/>
        <v>7.6923076923076927E-2</v>
      </c>
      <c r="G55" s="1">
        <v>10</v>
      </c>
      <c r="H55" s="49">
        <f t="shared" si="17"/>
        <v>0.25641025641025639</v>
      </c>
      <c r="I55" s="1">
        <v>16</v>
      </c>
      <c r="J55" s="49">
        <f t="shared" si="18"/>
        <v>0.41025641025641024</v>
      </c>
      <c r="K55" s="1">
        <v>7</v>
      </c>
      <c r="L55" s="49">
        <f t="shared" si="19"/>
        <v>0.17948717948717949</v>
      </c>
      <c r="M55" s="50">
        <v>9.2307692307692299</v>
      </c>
    </row>
    <row r="56" spans="1:13" x14ac:dyDescent="0.25">
      <c r="A56" s="51" t="str">
        <f t="shared" si="14"/>
        <v>HCF-Litigated</v>
      </c>
      <c r="B56" s="1" t="s" vm="7">
        <v>8</v>
      </c>
      <c r="C56" s="1">
        <v>0</v>
      </c>
      <c r="D56" s="49">
        <f t="shared" si="15"/>
        <v>0</v>
      </c>
      <c r="E56" s="1">
        <v>0</v>
      </c>
      <c r="F56" s="49">
        <f t="shared" si="16"/>
        <v>0</v>
      </c>
      <c r="G56" s="1">
        <v>0</v>
      </c>
      <c r="H56" s="49">
        <f t="shared" si="17"/>
        <v>0</v>
      </c>
      <c r="I56" s="1">
        <v>0</v>
      </c>
      <c r="J56" s="49">
        <f t="shared" si="18"/>
        <v>0</v>
      </c>
      <c r="K56" s="1">
        <v>0</v>
      </c>
      <c r="L56" s="49">
        <f t="shared" si="19"/>
        <v>0</v>
      </c>
      <c r="M56" s="50">
        <v>0</v>
      </c>
    </row>
    <row r="57" spans="1:13" x14ac:dyDescent="0.25">
      <c r="A57" s="51" t="str">
        <f t="shared" si="14"/>
        <v>MetLife-Litigated</v>
      </c>
      <c r="B57" s="1" t="s" vm="8">
        <v>9</v>
      </c>
      <c r="C57" s="1">
        <v>3</v>
      </c>
      <c r="D57" s="49">
        <f t="shared" si="15"/>
        <v>4.6153846153846156E-2</v>
      </c>
      <c r="E57" s="1">
        <v>4</v>
      </c>
      <c r="F57" s="49">
        <f t="shared" si="16"/>
        <v>6.1538461538461542E-2</v>
      </c>
      <c r="G57" s="1">
        <v>7</v>
      </c>
      <c r="H57" s="49">
        <f t="shared" si="17"/>
        <v>0.1076923076923077</v>
      </c>
      <c r="I57" s="1">
        <v>13</v>
      </c>
      <c r="J57" s="49">
        <f t="shared" si="18"/>
        <v>0.2</v>
      </c>
      <c r="K57" s="1">
        <v>38</v>
      </c>
      <c r="L57" s="49">
        <f t="shared" si="19"/>
        <v>0.58461538461538465</v>
      </c>
      <c r="M57" s="50">
        <v>15.196153846153846</v>
      </c>
    </row>
    <row r="58" spans="1:13" x14ac:dyDescent="0.25">
      <c r="A58" s="51" t="str">
        <f t="shared" si="14"/>
        <v>MLC-Litigated</v>
      </c>
      <c r="B58" s="1" t="s" vm="9">
        <v>10</v>
      </c>
      <c r="C58" s="1">
        <v>0</v>
      </c>
      <c r="D58" s="49">
        <f t="shared" si="15"/>
        <v>0</v>
      </c>
      <c r="E58" s="1">
        <v>0</v>
      </c>
      <c r="F58" s="49">
        <f t="shared" si="16"/>
        <v>0</v>
      </c>
      <c r="G58" s="1">
        <v>4</v>
      </c>
      <c r="H58" s="49">
        <f t="shared" si="17"/>
        <v>0.14814814814814814</v>
      </c>
      <c r="I58" s="1">
        <v>10</v>
      </c>
      <c r="J58" s="49">
        <f t="shared" si="18"/>
        <v>0.37037037037037035</v>
      </c>
      <c r="K58" s="1">
        <v>13</v>
      </c>
      <c r="L58" s="49">
        <f t="shared" si="19"/>
        <v>0.48148148148148145</v>
      </c>
      <c r="M58" s="50">
        <v>16.888888888888889</v>
      </c>
    </row>
    <row r="59" spans="1:13" x14ac:dyDescent="0.25">
      <c r="A59" s="51" t="str">
        <f t="shared" si="14"/>
        <v>NobleOak-Litigated</v>
      </c>
      <c r="B59" s="1" t="s" vm="10">
        <v>11</v>
      </c>
      <c r="C59" s="1">
        <v>0</v>
      </c>
      <c r="D59" s="49">
        <f t="shared" si="15"/>
        <v>0</v>
      </c>
      <c r="E59" s="1">
        <v>0</v>
      </c>
      <c r="F59" s="49">
        <f t="shared" si="16"/>
        <v>0</v>
      </c>
      <c r="G59" s="1">
        <v>0</v>
      </c>
      <c r="H59" s="49">
        <f t="shared" si="17"/>
        <v>0</v>
      </c>
      <c r="I59" s="1">
        <v>0</v>
      </c>
      <c r="J59" s="49">
        <f t="shared" si="18"/>
        <v>0</v>
      </c>
      <c r="K59" s="1">
        <v>0</v>
      </c>
      <c r="L59" s="49">
        <f t="shared" si="19"/>
        <v>0</v>
      </c>
      <c r="M59" s="50">
        <v>0</v>
      </c>
    </row>
    <row r="60" spans="1:13" x14ac:dyDescent="0.25">
      <c r="A60" s="51" t="str">
        <f t="shared" si="14"/>
        <v>OnePath-Litigated</v>
      </c>
      <c r="B60" s="1" t="s" vm="11">
        <v>12</v>
      </c>
      <c r="C60" s="1">
        <v>0</v>
      </c>
      <c r="D60" s="49">
        <f t="shared" si="15"/>
        <v>0</v>
      </c>
      <c r="E60" s="1">
        <v>0</v>
      </c>
      <c r="F60" s="49">
        <f t="shared" si="16"/>
        <v>0</v>
      </c>
      <c r="G60" s="1">
        <v>9</v>
      </c>
      <c r="H60" s="49">
        <f t="shared" si="17"/>
        <v>0.10112359550561797</v>
      </c>
      <c r="I60" s="1">
        <v>51</v>
      </c>
      <c r="J60" s="49">
        <f t="shared" si="18"/>
        <v>0.5730337078651685</v>
      </c>
      <c r="K60" s="1">
        <v>29</v>
      </c>
      <c r="L60" s="49">
        <f t="shared" si="19"/>
        <v>0.3258426966292135</v>
      </c>
      <c r="M60" s="50">
        <v>12.421348314606741</v>
      </c>
    </row>
    <row r="61" spans="1:13" x14ac:dyDescent="0.25">
      <c r="A61" s="51" t="str">
        <f t="shared" si="14"/>
        <v>QBE-Litigated</v>
      </c>
      <c r="B61" s="1" t="s" vm="12">
        <v>13</v>
      </c>
      <c r="C61" s="1">
        <v>0</v>
      </c>
      <c r="D61" s="49">
        <f t="shared" si="15"/>
        <v>0</v>
      </c>
      <c r="E61" s="1">
        <v>0</v>
      </c>
      <c r="F61" s="49">
        <f t="shared" si="16"/>
        <v>0</v>
      </c>
      <c r="G61" s="1">
        <v>0</v>
      </c>
      <c r="H61" s="49">
        <f t="shared" si="17"/>
        <v>0</v>
      </c>
      <c r="I61" s="1">
        <v>0</v>
      </c>
      <c r="J61" s="49">
        <f t="shared" si="18"/>
        <v>0</v>
      </c>
      <c r="K61" s="1">
        <v>0</v>
      </c>
      <c r="L61" s="49">
        <f t="shared" si="19"/>
        <v>0</v>
      </c>
      <c r="M61" s="50">
        <v>0</v>
      </c>
    </row>
    <row r="62" spans="1:13" x14ac:dyDescent="0.25">
      <c r="A62" s="51" t="str">
        <f t="shared" si="14"/>
        <v>Qinsure-Litigated</v>
      </c>
      <c r="B62" s="1" t="s" vm="13">
        <v>14</v>
      </c>
      <c r="C62" s="1">
        <v>0</v>
      </c>
      <c r="D62" s="49">
        <f t="shared" si="15"/>
        <v>0</v>
      </c>
      <c r="E62" s="1">
        <v>0</v>
      </c>
      <c r="F62" s="49">
        <f t="shared" si="16"/>
        <v>0</v>
      </c>
      <c r="G62" s="1">
        <v>0</v>
      </c>
      <c r="H62" s="49">
        <f t="shared" si="17"/>
        <v>0</v>
      </c>
      <c r="I62" s="1">
        <v>0</v>
      </c>
      <c r="J62" s="49">
        <f t="shared" si="18"/>
        <v>0</v>
      </c>
      <c r="K62" s="1">
        <v>0</v>
      </c>
      <c r="L62" s="49">
        <f t="shared" si="19"/>
        <v>0</v>
      </c>
      <c r="M62" s="50">
        <v>0</v>
      </c>
    </row>
    <row r="63" spans="1:13" x14ac:dyDescent="0.25">
      <c r="A63" s="51" t="str">
        <f t="shared" si="14"/>
        <v>St Andrews-Litigated</v>
      </c>
      <c r="B63" s="1" t="s" vm="14">
        <v>15</v>
      </c>
      <c r="C63" s="1">
        <v>0</v>
      </c>
      <c r="D63" s="49">
        <f t="shared" si="15"/>
        <v>0</v>
      </c>
      <c r="E63" s="1">
        <v>0</v>
      </c>
      <c r="F63" s="49">
        <f t="shared" si="16"/>
        <v>0</v>
      </c>
      <c r="G63" s="1">
        <v>0</v>
      </c>
      <c r="H63" s="49">
        <f t="shared" si="17"/>
        <v>0</v>
      </c>
      <c r="I63" s="1">
        <v>0</v>
      </c>
      <c r="J63" s="49">
        <f t="shared" si="18"/>
        <v>0</v>
      </c>
      <c r="K63" s="1">
        <v>0</v>
      </c>
      <c r="L63" s="49">
        <f t="shared" si="19"/>
        <v>0</v>
      </c>
      <c r="M63" s="50">
        <v>0</v>
      </c>
    </row>
    <row r="64" spans="1:13" x14ac:dyDescent="0.25">
      <c r="A64" s="51" t="str">
        <f t="shared" si="14"/>
        <v>St George-Litigated</v>
      </c>
      <c r="B64" s="1" t="s" vm="15">
        <v>16</v>
      </c>
      <c r="C64" s="1">
        <v>0</v>
      </c>
      <c r="D64" s="49">
        <f t="shared" si="15"/>
        <v>0</v>
      </c>
      <c r="E64" s="1">
        <v>0</v>
      </c>
      <c r="F64" s="49">
        <f t="shared" si="16"/>
        <v>0</v>
      </c>
      <c r="G64" s="1">
        <v>0</v>
      </c>
      <c r="H64" s="49">
        <f t="shared" si="17"/>
        <v>0</v>
      </c>
      <c r="I64" s="1">
        <v>0</v>
      </c>
      <c r="J64" s="49">
        <f t="shared" si="18"/>
        <v>0</v>
      </c>
      <c r="K64" s="1">
        <v>0</v>
      </c>
      <c r="L64" s="49">
        <f t="shared" si="19"/>
        <v>0</v>
      </c>
      <c r="M64" s="50">
        <v>0</v>
      </c>
    </row>
    <row r="65" spans="1:24" x14ac:dyDescent="0.25">
      <c r="A65" s="51" t="str">
        <f t="shared" si="14"/>
        <v>Suncorp-Litigated</v>
      </c>
      <c r="B65" s="1" t="s" vm="16">
        <v>17</v>
      </c>
      <c r="C65" s="1">
        <v>2</v>
      </c>
      <c r="D65" s="49">
        <f t="shared" si="15"/>
        <v>6.25E-2</v>
      </c>
      <c r="E65" s="1">
        <v>1</v>
      </c>
      <c r="F65" s="49">
        <f t="shared" si="16"/>
        <v>3.125E-2</v>
      </c>
      <c r="G65" s="1">
        <v>6</v>
      </c>
      <c r="H65" s="49">
        <f t="shared" si="17"/>
        <v>0.1875</v>
      </c>
      <c r="I65" s="1">
        <v>9</v>
      </c>
      <c r="J65" s="49">
        <f t="shared" si="18"/>
        <v>0.28125</v>
      </c>
      <c r="K65" s="1">
        <v>14</v>
      </c>
      <c r="L65" s="49">
        <f t="shared" si="19"/>
        <v>0.4375</v>
      </c>
      <c r="M65" s="50">
        <v>16.0546875</v>
      </c>
    </row>
    <row r="66" spans="1:24" x14ac:dyDescent="0.25">
      <c r="A66" s="51" t="str">
        <f t="shared" si="14"/>
        <v>Swiss Re-Litigated</v>
      </c>
      <c r="B66" s="1" t="s" vm="17">
        <v>18</v>
      </c>
      <c r="C66" s="1">
        <v>0</v>
      </c>
      <c r="D66" s="49">
        <f t="shared" ref="D66:D69" si="20">IFERROR(C66/($C66+$E66+$G66+$I66+$K66),0)</f>
        <v>0</v>
      </c>
      <c r="E66" s="1">
        <v>0</v>
      </c>
      <c r="F66" s="49">
        <f t="shared" ref="F66:F69" si="21">IFERROR(E66/($C66+$E66+$G66+$I66+$K66),0)</f>
        <v>0</v>
      </c>
      <c r="G66" s="1">
        <v>0</v>
      </c>
      <c r="H66" s="49">
        <f t="shared" si="17"/>
        <v>0</v>
      </c>
      <c r="I66" s="1">
        <v>0</v>
      </c>
      <c r="J66" s="49">
        <f t="shared" si="18"/>
        <v>0</v>
      </c>
      <c r="K66" s="1">
        <v>0</v>
      </c>
      <c r="L66" s="49">
        <f t="shared" si="19"/>
        <v>0</v>
      </c>
      <c r="M66" s="50">
        <v>0</v>
      </c>
    </row>
    <row r="67" spans="1:24" x14ac:dyDescent="0.25">
      <c r="A67" s="51" t="str">
        <f t="shared" si="14"/>
        <v>TAL Life-Litigated</v>
      </c>
      <c r="B67" s="1" t="s" vm="18">
        <v>19</v>
      </c>
      <c r="C67" s="1">
        <v>2</v>
      </c>
      <c r="D67" s="49">
        <f t="shared" si="20"/>
        <v>2.5316455696202531E-2</v>
      </c>
      <c r="E67" s="1">
        <v>3</v>
      </c>
      <c r="F67" s="49">
        <f t="shared" si="21"/>
        <v>3.7974683544303799E-2</v>
      </c>
      <c r="G67" s="1">
        <v>27</v>
      </c>
      <c r="H67" s="49">
        <f t="shared" si="17"/>
        <v>0.34177215189873417</v>
      </c>
      <c r="I67" s="1">
        <v>31</v>
      </c>
      <c r="J67" s="49">
        <f t="shared" si="18"/>
        <v>0.39240506329113922</v>
      </c>
      <c r="K67" s="1">
        <v>16</v>
      </c>
      <c r="L67" s="49">
        <f t="shared" si="19"/>
        <v>0.20253164556962025</v>
      </c>
      <c r="M67" s="50">
        <v>9.9588607594936711</v>
      </c>
    </row>
    <row r="68" spans="1:24" x14ac:dyDescent="0.25">
      <c r="A68" s="51" t="str">
        <f t="shared" si="14"/>
        <v>Westpac-Litigated</v>
      </c>
      <c r="B68" s="1" t="s" vm="19">
        <v>20</v>
      </c>
      <c r="C68" s="1">
        <v>1</v>
      </c>
      <c r="D68" s="49">
        <f t="shared" si="20"/>
        <v>0.125</v>
      </c>
      <c r="E68" s="1">
        <v>0</v>
      </c>
      <c r="F68" s="49">
        <f t="shared" si="21"/>
        <v>0</v>
      </c>
      <c r="G68" s="1">
        <v>0</v>
      </c>
      <c r="H68" s="49">
        <f t="shared" si="17"/>
        <v>0</v>
      </c>
      <c r="I68" s="1">
        <v>2</v>
      </c>
      <c r="J68" s="49">
        <f t="shared" si="18"/>
        <v>0.25</v>
      </c>
      <c r="K68" s="1">
        <v>5</v>
      </c>
      <c r="L68" s="49">
        <f t="shared" si="19"/>
        <v>0.625</v>
      </c>
      <c r="M68" s="50">
        <v>18.84375</v>
      </c>
    </row>
    <row r="69" spans="1:24" x14ac:dyDescent="0.25">
      <c r="A69" s="51" t="str">
        <f t="shared" si="14"/>
        <v>Zurich-Litigated</v>
      </c>
      <c r="B69" s="1" t="s" vm="20">
        <v>21</v>
      </c>
      <c r="C69" s="1">
        <v>0</v>
      </c>
      <c r="D69" s="49">
        <f t="shared" si="20"/>
        <v>0</v>
      </c>
      <c r="E69" s="1">
        <v>1</v>
      </c>
      <c r="F69" s="49">
        <f t="shared" si="21"/>
        <v>0.2</v>
      </c>
      <c r="G69" s="1">
        <v>0</v>
      </c>
      <c r="H69" s="49">
        <f t="shared" si="17"/>
        <v>0</v>
      </c>
      <c r="I69" s="1">
        <v>2</v>
      </c>
      <c r="J69" s="49">
        <f t="shared" si="18"/>
        <v>0.4</v>
      </c>
      <c r="K69" s="1">
        <v>2</v>
      </c>
      <c r="L69" s="49">
        <f t="shared" si="19"/>
        <v>0.4</v>
      </c>
      <c r="M69" s="50">
        <v>17.25</v>
      </c>
    </row>
    <row r="70" spans="1:24" ht="23.25" x14ac:dyDescent="0.35">
      <c r="B70" s="12"/>
      <c r="C70" s="12"/>
    </row>
    <row r="71" spans="1:24" ht="23.25" x14ac:dyDescent="0.35">
      <c r="B71" s="12"/>
      <c r="C71" s="12"/>
    </row>
    <row r="72" spans="1:24" ht="30" customHeight="1" x14ac:dyDescent="0.25">
      <c r="B72" s="33" t="s">
        <v>0</v>
      </c>
      <c r="C72" s="294" t="s">
        <v>69</v>
      </c>
      <c r="D72" s="294"/>
      <c r="E72" s="291" t="s">
        <v>70</v>
      </c>
      <c r="F72" s="291"/>
      <c r="G72" s="291" t="s">
        <v>71</v>
      </c>
      <c r="H72" s="291"/>
      <c r="I72" s="291" t="s" vm="32">
        <v>66</v>
      </c>
      <c r="J72" s="291"/>
      <c r="K72" s="291" t="s">
        <v>67</v>
      </c>
      <c r="L72" s="291"/>
      <c r="M72" s="18" t="s" vm="33">
        <v>68</v>
      </c>
      <c r="N72" s="19"/>
    </row>
    <row r="73" spans="1:24" x14ac:dyDescent="0.25">
      <c r="B73" s="8"/>
      <c r="C73" s="8" t="s">
        <v>95</v>
      </c>
      <c r="D73" s="8" t="s">
        <v>96</v>
      </c>
      <c r="E73" s="8" t="s">
        <v>95</v>
      </c>
      <c r="F73" s="8" t="s">
        <v>96</v>
      </c>
      <c r="G73" s="8" t="s">
        <v>95</v>
      </c>
      <c r="H73" s="8" t="s">
        <v>96</v>
      </c>
      <c r="I73" s="8" t="s">
        <v>95</v>
      </c>
      <c r="J73" s="8" t="s">
        <v>96</v>
      </c>
      <c r="K73" s="8" t="s">
        <v>95</v>
      </c>
      <c r="L73" s="8" t="s">
        <v>96</v>
      </c>
      <c r="M73" s="28"/>
      <c r="N73" s="6"/>
      <c r="Q73" s="34"/>
      <c r="R73" s="34"/>
      <c r="S73" s="300"/>
      <c r="T73" s="300"/>
      <c r="U73" s="34"/>
      <c r="V73" s="34"/>
      <c r="W73" s="34"/>
      <c r="X73" s="34"/>
    </row>
    <row r="74" spans="1:24" x14ac:dyDescent="0.25">
      <c r="B74" s="2" t="s">
        <v>26</v>
      </c>
      <c r="C74" s="3"/>
      <c r="Q74" s="34"/>
      <c r="R74" s="34"/>
      <c r="S74" s="34"/>
      <c r="T74" s="34"/>
      <c r="U74" s="34"/>
      <c r="V74" s="34"/>
      <c r="W74" s="34"/>
      <c r="X74" s="6"/>
    </row>
    <row r="75" spans="1:24" x14ac:dyDescent="0.25">
      <c r="A75" s="51" t="str">
        <f>B75&amp;"-"&amp;$B$74</f>
        <v>AIA-Industry Aggregate</v>
      </c>
      <c r="B75" s="1" t="s">
        <v>1</v>
      </c>
      <c r="C75" s="1" t="e">
        <v>#N/A</v>
      </c>
      <c r="D75" s="49">
        <f>IFERROR(C75/($C75+$E75+$G75+$I75+$K75),0)</f>
        <v>0</v>
      </c>
      <c r="E75" s="1" t="e">
        <v>#N/A</v>
      </c>
      <c r="F75" s="49">
        <f>IFERROR(E75/($C75+$E75+$G75+$I75+$K75),0)</f>
        <v>0</v>
      </c>
      <c r="G75" s="1" t="e">
        <v>#N/A</v>
      </c>
      <c r="H75" s="49">
        <f>IFERROR(G75/($C75+$E75+$G75+$I75+$K75),0)</f>
        <v>0</v>
      </c>
      <c r="I75" s="1" t="e">
        <v>#N/A</v>
      </c>
      <c r="J75" s="49">
        <f>IFERROR(I75/($C75+$E75+$G75+$I75+$K75),0)</f>
        <v>0</v>
      </c>
      <c r="K75" s="1" t="e">
        <v>#N/A</v>
      </c>
      <c r="L75" s="49">
        <f>IFERROR(K75/($C75+$E75+$G75+$I75+$K75),0)</f>
        <v>0</v>
      </c>
      <c r="M75" s="50">
        <v>0</v>
      </c>
    </row>
    <row r="76" spans="1:24" x14ac:dyDescent="0.25">
      <c r="A76" s="51" t="str">
        <f t="shared" ref="A76:A95" si="22">B76&amp;"-"&amp;$B$74</f>
        <v>Allianz-Industry Aggregate</v>
      </c>
      <c r="B76" s="1" t="s" vm="1">
        <v>2</v>
      </c>
      <c r="C76" s="1" t="e">
        <v>#N/A</v>
      </c>
      <c r="D76" s="49">
        <f t="shared" ref="D76:D91" si="23">IFERROR(C76/($C76+$E76+$G76+$I76+$K76),0)</f>
        <v>0</v>
      </c>
      <c r="E76" s="1" t="e">
        <v>#N/A</v>
      </c>
      <c r="F76" s="49">
        <f t="shared" ref="F76:F91" si="24">IFERROR(E76/($C76+$E76+$G76+$I76+$K76),0)</f>
        <v>0</v>
      </c>
      <c r="G76" s="1" t="e">
        <v>#N/A</v>
      </c>
      <c r="H76" s="49">
        <f t="shared" ref="H76:H95" si="25">IFERROR(G76/($C76+$E76+$G76+$I76+$K76),0)</f>
        <v>0</v>
      </c>
      <c r="I76" s="1" t="e">
        <v>#N/A</v>
      </c>
      <c r="J76" s="49">
        <f t="shared" ref="J76:J95" si="26">IFERROR(I76/($C76+$E76+$G76+$I76+$K76),0)</f>
        <v>0</v>
      </c>
      <c r="K76" s="1" t="e">
        <v>#N/A</v>
      </c>
      <c r="L76" s="49">
        <f t="shared" ref="L76:L95" si="27">IFERROR(K76/($C76+$E76+$G76+$I76+$K76),0)</f>
        <v>0</v>
      </c>
      <c r="M76" s="50">
        <v>0</v>
      </c>
    </row>
    <row r="77" spans="1:24" x14ac:dyDescent="0.25">
      <c r="A77" s="51" t="str">
        <f t="shared" si="22"/>
        <v>AMP-Industry Aggregate</v>
      </c>
      <c r="B77" s="1" t="s" vm="2">
        <v>3</v>
      </c>
      <c r="C77" s="1" t="e">
        <v>#N/A</v>
      </c>
      <c r="D77" s="49">
        <f t="shared" si="23"/>
        <v>0</v>
      </c>
      <c r="E77" s="1" t="e">
        <v>#N/A</v>
      </c>
      <c r="F77" s="49">
        <f t="shared" si="24"/>
        <v>0</v>
      </c>
      <c r="G77" s="1" t="e">
        <v>#N/A</v>
      </c>
      <c r="H77" s="49">
        <f t="shared" si="25"/>
        <v>0</v>
      </c>
      <c r="I77" s="1" t="e">
        <v>#N/A</v>
      </c>
      <c r="J77" s="49">
        <f t="shared" si="26"/>
        <v>0</v>
      </c>
      <c r="K77" s="1" t="e">
        <v>#N/A</v>
      </c>
      <c r="L77" s="49">
        <f t="shared" si="27"/>
        <v>0</v>
      </c>
      <c r="M77" s="50">
        <v>0</v>
      </c>
    </row>
    <row r="78" spans="1:24" x14ac:dyDescent="0.25">
      <c r="A78" s="51" t="str">
        <f t="shared" si="22"/>
        <v>Clearview-Industry Aggregate</v>
      </c>
      <c r="B78" s="1" t="s" vm="3">
        <v>4</v>
      </c>
      <c r="C78" s="1" t="e">
        <v>#N/A</v>
      </c>
      <c r="D78" s="49">
        <f t="shared" si="23"/>
        <v>0</v>
      </c>
      <c r="E78" s="1" t="e">
        <v>#N/A</v>
      </c>
      <c r="F78" s="49">
        <f t="shared" si="24"/>
        <v>0</v>
      </c>
      <c r="G78" s="1" t="e">
        <v>#N/A</v>
      </c>
      <c r="H78" s="49">
        <f t="shared" si="25"/>
        <v>0</v>
      </c>
      <c r="I78" s="1" t="e">
        <v>#N/A</v>
      </c>
      <c r="J78" s="49">
        <f t="shared" si="26"/>
        <v>0</v>
      </c>
      <c r="K78" s="1" t="e">
        <v>#N/A</v>
      </c>
      <c r="L78" s="49">
        <f t="shared" si="27"/>
        <v>0</v>
      </c>
      <c r="M78" s="50">
        <v>0</v>
      </c>
    </row>
    <row r="79" spans="1:24" x14ac:dyDescent="0.25">
      <c r="A79" s="51" t="str">
        <f t="shared" si="22"/>
        <v>CMLA-Industry Aggregate</v>
      </c>
      <c r="B79" s="1" t="s" vm="4">
        <v>5</v>
      </c>
      <c r="C79" s="1" t="e">
        <v>#N/A</v>
      </c>
      <c r="D79" s="49">
        <f t="shared" si="23"/>
        <v>0</v>
      </c>
      <c r="E79" s="1" t="e">
        <v>#N/A</v>
      </c>
      <c r="F79" s="49">
        <f t="shared" si="24"/>
        <v>0</v>
      </c>
      <c r="G79" s="1" t="e">
        <v>#N/A</v>
      </c>
      <c r="H79" s="49">
        <f t="shared" si="25"/>
        <v>0</v>
      </c>
      <c r="I79" s="1" t="e">
        <v>#N/A</v>
      </c>
      <c r="J79" s="49">
        <f t="shared" si="26"/>
        <v>0</v>
      </c>
      <c r="K79" s="1" t="e">
        <v>#N/A</v>
      </c>
      <c r="L79" s="49">
        <f t="shared" si="27"/>
        <v>0</v>
      </c>
      <c r="M79" s="50">
        <v>0</v>
      </c>
    </row>
    <row r="80" spans="1:24" x14ac:dyDescent="0.25">
      <c r="A80" s="51" t="str">
        <f t="shared" si="22"/>
        <v>Hallmark-Industry Aggregate</v>
      </c>
      <c r="B80" s="1" t="s" vm="5">
        <v>6</v>
      </c>
      <c r="C80" s="1" t="e">
        <v>#N/A</v>
      </c>
      <c r="D80" s="49">
        <f t="shared" si="23"/>
        <v>0</v>
      </c>
      <c r="E80" s="1" t="e">
        <v>#N/A</v>
      </c>
      <c r="F80" s="49">
        <f t="shared" si="24"/>
        <v>0</v>
      </c>
      <c r="G80" s="1" t="e">
        <v>#N/A</v>
      </c>
      <c r="H80" s="49">
        <f t="shared" si="25"/>
        <v>0</v>
      </c>
      <c r="I80" s="1" t="e">
        <v>#N/A</v>
      </c>
      <c r="J80" s="49">
        <f t="shared" si="26"/>
        <v>0</v>
      </c>
      <c r="K80" s="1" t="e">
        <v>#N/A</v>
      </c>
      <c r="L80" s="49">
        <f t="shared" si="27"/>
        <v>0</v>
      </c>
      <c r="M80" s="50">
        <v>0</v>
      </c>
    </row>
    <row r="81" spans="1:13" x14ac:dyDescent="0.25">
      <c r="A81" s="51" t="str">
        <f t="shared" si="22"/>
        <v>Hannover Re-Industry Aggregate</v>
      </c>
      <c r="B81" s="1" t="s" vm="6">
        <v>7</v>
      </c>
      <c r="C81" s="1" t="e">
        <v>#N/A</v>
      </c>
      <c r="D81" s="49">
        <f t="shared" si="23"/>
        <v>0</v>
      </c>
      <c r="E81" s="1" t="e">
        <v>#N/A</v>
      </c>
      <c r="F81" s="49">
        <f t="shared" si="24"/>
        <v>0</v>
      </c>
      <c r="G81" s="1" t="e">
        <v>#N/A</v>
      </c>
      <c r="H81" s="49">
        <f t="shared" si="25"/>
        <v>0</v>
      </c>
      <c r="I81" s="1" t="e">
        <v>#N/A</v>
      </c>
      <c r="J81" s="49">
        <f t="shared" si="26"/>
        <v>0</v>
      </c>
      <c r="K81" s="1" t="e">
        <v>#N/A</v>
      </c>
      <c r="L81" s="49">
        <f t="shared" si="27"/>
        <v>0</v>
      </c>
      <c r="M81" s="50">
        <v>0</v>
      </c>
    </row>
    <row r="82" spans="1:13" x14ac:dyDescent="0.25">
      <c r="A82" s="51" t="str">
        <f t="shared" si="22"/>
        <v>HCF-Industry Aggregate</v>
      </c>
      <c r="B82" s="1" t="s" vm="7">
        <v>8</v>
      </c>
      <c r="C82" s="1" t="e">
        <v>#N/A</v>
      </c>
      <c r="D82" s="49">
        <f t="shared" si="23"/>
        <v>0</v>
      </c>
      <c r="E82" s="1" t="e">
        <v>#N/A</v>
      </c>
      <c r="F82" s="49">
        <f t="shared" si="24"/>
        <v>0</v>
      </c>
      <c r="G82" s="1" t="e">
        <v>#N/A</v>
      </c>
      <c r="H82" s="49">
        <f t="shared" si="25"/>
        <v>0</v>
      </c>
      <c r="I82" s="1" t="e">
        <v>#N/A</v>
      </c>
      <c r="J82" s="49">
        <f t="shared" si="26"/>
        <v>0</v>
      </c>
      <c r="K82" s="1" t="e">
        <v>#N/A</v>
      </c>
      <c r="L82" s="49">
        <f t="shared" si="27"/>
        <v>0</v>
      </c>
      <c r="M82" s="50">
        <v>0</v>
      </c>
    </row>
    <row r="83" spans="1:13" x14ac:dyDescent="0.25">
      <c r="A83" s="51" t="str">
        <f t="shared" si="22"/>
        <v>MetLife-Industry Aggregate</v>
      </c>
      <c r="B83" s="1" t="s" vm="8">
        <v>9</v>
      </c>
      <c r="C83" s="1" t="e">
        <v>#N/A</v>
      </c>
      <c r="D83" s="49">
        <f t="shared" si="23"/>
        <v>0</v>
      </c>
      <c r="E83" s="1" t="e">
        <v>#N/A</v>
      </c>
      <c r="F83" s="49">
        <f t="shared" si="24"/>
        <v>0</v>
      </c>
      <c r="G83" s="1" t="e">
        <v>#N/A</v>
      </c>
      <c r="H83" s="49">
        <f t="shared" si="25"/>
        <v>0</v>
      </c>
      <c r="I83" s="1" t="e">
        <v>#N/A</v>
      </c>
      <c r="J83" s="49">
        <f t="shared" si="26"/>
        <v>0</v>
      </c>
      <c r="K83" s="1" t="e">
        <v>#N/A</v>
      </c>
      <c r="L83" s="49">
        <f t="shared" si="27"/>
        <v>0</v>
      </c>
      <c r="M83" s="50">
        <v>0</v>
      </c>
    </row>
    <row r="84" spans="1:13" x14ac:dyDescent="0.25">
      <c r="A84" s="51" t="str">
        <f t="shared" si="22"/>
        <v>MLC-Industry Aggregate</v>
      </c>
      <c r="B84" s="1" t="s" vm="9">
        <v>10</v>
      </c>
      <c r="C84" s="1" t="e">
        <v>#N/A</v>
      </c>
      <c r="D84" s="49">
        <f t="shared" si="23"/>
        <v>0</v>
      </c>
      <c r="E84" s="1" t="e">
        <v>#N/A</v>
      </c>
      <c r="F84" s="49">
        <f t="shared" si="24"/>
        <v>0</v>
      </c>
      <c r="G84" s="1" t="e">
        <v>#N/A</v>
      </c>
      <c r="H84" s="49">
        <f t="shared" si="25"/>
        <v>0</v>
      </c>
      <c r="I84" s="1" t="e">
        <v>#N/A</v>
      </c>
      <c r="J84" s="49">
        <f t="shared" si="26"/>
        <v>0</v>
      </c>
      <c r="K84" s="1" t="e">
        <v>#N/A</v>
      </c>
      <c r="L84" s="49">
        <f t="shared" si="27"/>
        <v>0</v>
      </c>
      <c r="M84" s="50">
        <v>0</v>
      </c>
    </row>
    <row r="85" spans="1:13" x14ac:dyDescent="0.25">
      <c r="A85" s="51" t="str">
        <f t="shared" si="22"/>
        <v>NobleOak-Industry Aggregate</v>
      </c>
      <c r="B85" s="1" t="s" vm="10">
        <v>11</v>
      </c>
      <c r="C85" s="1" t="e">
        <v>#N/A</v>
      </c>
      <c r="D85" s="49">
        <f t="shared" si="23"/>
        <v>0</v>
      </c>
      <c r="E85" s="1" t="e">
        <v>#N/A</v>
      </c>
      <c r="F85" s="49">
        <f t="shared" si="24"/>
        <v>0</v>
      </c>
      <c r="G85" s="1" t="e">
        <v>#N/A</v>
      </c>
      <c r="H85" s="49">
        <f t="shared" si="25"/>
        <v>0</v>
      </c>
      <c r="I85" s="1" t="e">
        <v>#N/A</v>
      </c>
      <c r="J85" s="49">
        <f t="shared" si="26"/>
        <v>0</v>
      </c>
      <c r="K85" s="1" t="e">
        <v>#N/A</v>
      </c>
      <c r="L85" s="49">
        <f t="shared" si="27"/>
        <v>0</v>
      </c>
      <c r="M85" s="50">
        <v>0</v>
      </c>
    </row>
    <row r="86" spans="1:13" x14ac:dyDescent="0.25">
      <c r="A86" s="51" t="str">
        <f t="shared" si="22"/>
        <v>OnePath-Industry Aggregate</v>
      </c>
      <c r="B86" s="1" t="s" vm="11">
        <v>12</v>
      </c>
      <c r="C86" s="1" t="e">
        <v>#N/A</v>
      </c>
      <c r="D86" s="49">
        <f t="shared" si="23"/>
        <v>0</v>
      </c>
      <c r="E86" s="1" t="e">
        <v>#N/A</v>
      </c>
      <c r="F86" s="49">
        <f t="shared" si="24"/>
        <v>0</v>
      </c>
      <c r="G86" s="1" t="e">
        <v>#N/A</v>
      </c>
      <c r="H86" s="49">
        <f t="shared" si="25"/>
        <v>0</v>
      </c>
      <c r="I86" s="1" t="e">
        <v>#N/A</v>
      </c>
      <c r="J86" s="49">
        <f t="shared" si="26"/>
        <v>0</v>
      </c>
      <c r="K86" s="1" t="e">
        <v>#N/A</v>
      </c>
      <c r="L86" s="49">
        <f t="shared" si="27"/>
        <v>0</v>
      </c>
      <c r="M86" s="50">
        <v>0</v>
      </c>
    </row>
    <row r="87" spans="1:13" x14ac:dyDescent="0.25">
      <c r="A87" s="51" t="str">
        <f t="shared" si="22"/>
        <v>QBE-Industry Aggregate</v>
      </c>
      <c r="B87" s="1" t="s" vm="12">
        <v>13</v>
      </c>
      <c r="C87" s="1" t="e">
        <v>#N/A</v>
      </c>
      <c r="D87" s="49">
        <f t="shared" si="23"/>
        <v>0</v>
      </c>
      <c r="E87" s="1" t="e">
        <v>#N/A</v>
      </c>
      <c r="F87" s="49">
        <f t="shared" si="24"/>
        <v>0</v>
      </c>
      <c r="G87" s="1" t="e">
        <v>#N/A</v>
      </c>
      <c r="H87" s="49">
        <f t="shared" si="25"/>
        <v>0</v>
      </c>
      <c r="I87" s="1" t="e">
        <v>#N/A</v>
      </c>
      <c r="J87" s="49">
        <f t="shared" si="26"/>
        <v>0</v>
      </c>
      <c r="K87" s="1" t="e">
        <v>#N/A</v>
      </c>
      <c r="L87" s="49">
        <f t="shared" si="27"/>
        <v>0</v>
      </c>
      <c r="M87" s="50">
        <v>0</v>
      </c>
    </row>
    <row r="88" spans="1:13" x14ac:dyDescent="0.25">
      <c r="A88" s="51" t="str">
        <f t="shared" si="22"/>
        <v>Qinsure-Industry Aggregate</v>
      </c>
      <c r="B88" s="1" t="s" vm="13">
        <v>14</v>
      </c>
      <c r="C88" s="1" t="e">
        <v>#N/A</v>
      </c>
      <c r="D88" s="49">
        <f t="shared" si="23"/>
        <v>0</v>
      </c>
      <c r="E88" s="1" t="e">
        <v>#N/A</v>
      </c>
      <c r="F88" s="49">
        <f t="shared" si="24"/>
        <v>0</v>
      </c>
      <c r="G88" s="1" t="e">
        <v>#N/A</v>
      </c>
      <c r="H88" s="49">
        <f t="shared" si="25"/>
        <v>0</v>
      </c>
      <c r="I88" s="1" t="e">
        <v>#N/A</v>
      </c>
      <c r="J88" s="49">
        <f t="shared" si="26"/>
        <v>0</v>
      </c>
      <c r="K88" s="1" t="e">
        <v>#N/A</v>
      </c>
      <c r="L88" s="49">
        <f t="shared" si="27"/>
        <v>0</v>
      </c>
      <c r="M88" s="50">
        <v>0</v>
      </c>
    </row>
    <row r="89" spans="1:13" x14ac:dyDescent="0.25">
      <c r="A89" s="51" t="str">
        <f t="shared" si="22"/>
        <v>St Andrews-Industry Aggregate</v>
      </c>
      <c r="B89" s="1" t="s" vm="14">
        <v>15</v>
      </c>
      <c r="C89" s="1" t="e">
        <v>#N/A</v>
      </c>
      <c r="D89" s="49">
        <f t="shared" si="23"/>
        <v>0</v>
      </c>
      <c r="E89" s="1" t="e">
        <v>#N/A</v>
      </c>
      <c r="F89" s="49">
        <f t="shared" si="24"/>
        <v>0</v>
      </c>
      <c r="G89" s="1" t="e">
        <v>#N/A</v>
      </c>
      <c r="H89" s="49">
        <f t="shared" si="25"/>
        <v>0</v>
      </c>
      <c r="I89" s="1" t="e">
        <v>#N/A</v>
      </c>
      <c r="J89" s="49">
        <f t="shared" si="26"/>
        <v>0</v>
      </c>
      <c r="K89" s="1" t="e">
        <v>#N/A</v>
      </c>
      <c r="L89" s="49">
        <f t="shared" si="27"/>
        <v>0</v>
      </c>
      <c r="M89" s="50">
        <v>0</v>
      </c>
    </row>
    <row r="90" spans="1:13" x14ac:dyDescent="0.25">
      <c r="A90" s="51" t="str">
        <f t="shared" si="22"/>
        <v>St George-Industry Aggregate</v>
      </c>
      <c r="B90" s="1" t="s" vm="15">
        <v>16</v>
      </c>
      <c r="C90" s="1" t="e">
        <v>#N/A</v>
      </c>
      <c r="D90" s="49">
        <f t="shared" si="23"/>
        <v>0</v>
      </c>
      <c r="E90" s="1" t="e">
        <v>#N/A</v>
      </c>
      <c r="F90" s="49">
        <f t="shared" si="24"/>
        <v>0</v>
      </c>
      <c r="G90" s="1" t="e">
        <v>#N/A</v>
      </c>
      <c r="H90" s="49">
        <f t="shared" si="25"/>
        <v>0</v>
      </c>
      <c r="I90" s="1" t="e">
        <v>#N/A</v>
      </c>
      <c r="J90" s="49">
        <f t="shared" si="26"/>
        <v>0</v>
      </c>
      <c r="K90" s="1" t="e">
        <v>#N/A</v>
      </c>
      <c r="L90" s="49">
        <f t="shared" si="27"/>
        <v>0</v>
      </c>
      <c r="M90" s="50">
        <v>0</v>
      </c>
    </row>
    <row r="91" spans="1:13" x14ac:dyDescent="0.25">
      <c r="A91" s="51" t="str">
        <f t="shared" si="22"/>
        <v>Suncorp-Industry Aggregate</v>
      </c>
      <c r="B91" s="1" t="s" vm="16">
        <v>17</v>
      </c>
      <c r="C91" s="1" t="e">
        <v>#N/A</v>
      </c>
      <c r="D91" s="49">
        <f t="shared" si="23"/>
        <v>0</v>
      </c>
      <c r="E91" s="1" t="e">
        <v>#N/A</v>
      </c>
      <c r="F91" s="49">
        <f t="shared" si="24"/>
        <v>0</v>
      </c>
      <c r="G91" s="1" t="e">
        <v>#N/A</v>
      </c>
      <c r="H91" s="49">
        <f t="shared" si="25"/>
        <v>0</v>
      </c>
      <c r="I91" s="1" t="e">
        <v>#N/A</v>
      </c>
      <c r="J91" s="49">
        <f t="shared" si="26"/>
        <v>0</v>
      </c>
      <c r="K91" s="1" t="e">
        <v>#N/A</v>
      </c>
      <c r="L91" s="49">
        <f t="shared" si="27"/>
        <v>0</v>
      </c>
      <c r="M91" s="50">
        <v>0</v>
      </c>
    </row>
    <row r="92" spans="1:13" x14ac:dyDescent="0.25">
      <c r="A92" s="51" t="str">
        <f t="shared" si="22"/>
        <v>Swiss Re-Industry Aggregate</v>
      </c>
      <c r="B92" s="1" t="s" vm="17">
        <v>18</v>
      </c>
      <c r="C92" s="1" t="e">
        <v>#N/A</v>
      </c>
      <c r="D92" s="49">
        <f t="shared" ref="D92:D95" si="28">IFERROR(C92/($C92+$E92+$G92+$I92+$K92),0)</f>
        <v>0</v>
      </c>
      <c r="E92" s="1" t="e">
        <v>#N/A</v>
      </c>
      <c r="F92" s="49">
        <f t="shared" ref="F92:F95" si="29">IFERROR(E92/($C92+$E92+$G92+$I92+$K92),0)</f>
        <v>0</v>
      </c>
      <c r="G92" s="1" t="e">
        <v>#N/A</v>
      </c>
      <c r="H92" s="49">
        <f t="shared" si="25"/>
        <v>0</v>
      </c>
      <c r="I92" s="1" t="e">
        <v>#N/A</v>
      </c>
      <c r="J92" s="49">
        <f t="shared" si="26"/>
        <v>0</v>
      </c>
      <c r="K92" s="1" t="e">
        <v>#N/A</v>
      </c>
      <c r="L92" s="49">
        <f t="shared" si="27"/>
        <v>0</v>
      </c>
      <c r="M92" s="50">
        <v>0</v>
      </c>
    </row>
    <row r="93" spans="1:13" x14ac:dyDescent="0.25">
      <c r="A93" s="51" t="str">
        <f t="shared" si="22"/>
        <v>TAL Life-Industry Aggregate</v>
      </c>
      <c r="B93" s="1" t="s" vm="18">
        <v>19</v>
      </c>
      <c r="C93" s="1" t="e">
        <v>#N/A</v>
      </c>
      <c r="D93" s="49">
        <f t="shared" si="28"/>
        <v>0</v>
      </c>
      <c r="E93" s="1" t="e">
        <v>#N/A</v>
      </c>
      <c r="F93" s="49">
        <f t="shared" si="29"/>
        <v>0</v>
      </c>
      <c r="G93" s="1" t="e">
        <v>#N/A</v>
      </c>
      <c r="H93" s="49">
        <f t="shared" si="25"/>
        <v>0</v>
      </c>
      <c r="I93" s="1" t="e">
        <v>#N/A</v>
      </c>
      <c r="J93" s="49">
        <f t="shared" si="26"/>
        <v>0</v>
      </c>
      <c r="K93" s="1" t="e">
        <v>#N/A</v>
      </c>
      <c r="L93" s="49">
        <f t="shared" si="27"/>
        <v>0</v>
      </c>
      <c r="M93" s="50">
        <v>0</v>
      </c>
    </row>
    <row r="94" spans="1:13" x14ac:dyDescent="0.25">
      <c r="A94" s="51" t="str">
        <f t="shared" si="22"/>
        <v>Westpac-Industry Aggregate</v>
      </c>
      <c r="B94" s="1" t="s" vm="19">
        <v>20</v>
      </c>
      <c r="C94" s="1" t="e">
        <v>#N/A</v>
      </c>
      <c r="D94" s="49">
        <f t="shared" si="28"/>
        <v>0</v>
      </c>
      <c r="E94" s="1" t="e">
        <v>#N/A</v>
      </c>
      <c r="F94" s="49">
        <f t="shared" si="29"/>
        <v>0</v>
      </c>
      <c r="G94" s="1" t="e">
        <v>#N/A</v>
      </c>
      <c r="H94" s="49">
        <f t="shared" si="25"/>
        <v>0</v>
      </c>
      <c r="I94" s="1" t="e">
        <v>#N/A</v>
      </c>
      <c r="J94" s="49">
        <f t="shared" si="26"/>
        <v>0</v>
      </c>
      <c r="K94" s="1" t="e">
        <v>#N/A</v>
      </c>
      <c r="L94" s="49">
        <f t="shared" si="27"/>
        <v>0</v>
      </c>
      <c r="M94" s="50">
        <v>0</v>
      </c>
    </row>
    <row r="95" spans="1:13" x14ac:dyDescent="0.25">
      <c r="A95" s="51" t="str">
        <f t="shared" si="22"/>
        <v>Zurich-Industry Aggregate</v>
      </c>
      <c r="B95" s="1" t="s" vm="20">
        <v>21</v>
      </c>
      <c r="C95" s="1" t="e">
        <v>#N/A</v>
      </c>
      <c r="D95" s="49">
        <f t="shared" si="28"/>
        <v>0</v>
      </c>
      <c r="E95" s="1" t="e">
        <v>#N/A</v>
      </c>
      <c r="F95" s="49">
        <f t="shared" si="29"/>
        <v>0</v>
      </c>
      <c r="G95" s="1" t="e">
        <v>#N/A</v>
      </c>
      <c r="H95" s="49">
        <f t="shared" si="25"/>
        <v>0</v>
      </c>
      <c r="I95" s="1" t="e">
        <v>#N/A</v>
      </c>
      <c r="J95" s="49">
        <f t="shared" si="26"/>
        <v>0</v>
      </c>
      <c r="K95" s="1" t="e">
        <v>#N/A</v>
      </c>
      <c r="L95" s="49">
        <f t="shared" si="27"/>
        <v>0</v>
      </c>
      <c r="M95" s="50">
        <v>0</v>
      </c>
    </row>
    <row r="96" spans="1:13" x14ac:dyDescent="0.25">
      <c r="B96" s="3" t="s" vm="21">
        <v>22</v>
      </c>
      <c r="C96" s="3"/>
    </row>
    <row r="97" spans="1:13" x14ac:dyDescent="0.25">
      <c r="A97" s="51" t="str">
        <f>B97&amp;"-"&amp;$B$96</f>
        <v>AIA-Individual Advised</v>
      </c>
      <c r="B97" s="1" t="s">
        <v>1</v>
      </c>
      <c r="C97" s="1">
        <v>27</v>
      </c>
      <c r="D97" s="49">
        <f>IFERROR(C97/($C97+$E97+$G97+$I97+$K97),0)</f>
        <v>0.55102040816326525</v>
      </c>
      <c r="E97" s="1">
        <v>8</v>
      </c>
      <c r="F97" s="49">
        <f>IFERROR(E97/($C97+$E97+$G97+$I97+$K97),0)</f>
        <v>0.16326530612244897</v>
      </c>
      <c r="G97" s="1">
        <v>7</v>
      </c>
      <c r="H97" s="49">
        <f>IFERROR(G97/($C97+$E97+$G97+$I97+$K97),0)</f>
        <v>0.14285714285714285</v>
      </c>
      <c r="I97" s="1">
        <v>5</v>
      </c>
      <c r="J97" s="49">
        <f>IFERROR(I97/($C97+$E97+$G97+$I97+$K97),0)</f>
        <v>0.10204081632653061</v>
      </c>
      <c r="K97" s="1">
        <v>2</v>
      </c>
      <c r="L97" s="49">
        <f>IFERROR(K97/($C97+$E97+$G97+$I97+$K97),0)</f>
        <v>4.0816326530612242E-2</v>
      </c>
      <c r="M97" s="50">
        <v>3.3214285714285716</v>
      </c>
    </row>
    <row r="98" spans="1:13" x14ac:dyDescent="0.25">
      <c r="A98" s="51" t="str">
        <f t="shared" ref="A98:A117" si="30">B98&amp;"-"&amp;$B$96</f>
        <v>Allianz-Individual Advised</v>
      </c>
      <c r="B98" s="1" t="s" vm="1">
        <v>2</v>
      </c>
      <c r="C98" s="1">
        <v>0</v>
      </c>
      <c r="D98" s="49">
        <f t="shared" ref="D98:D113" si="31">IFERROR(C98/($C98+$E98+$G98+$I98+$K98),0)</f>
        <v>0</v>
      </c>
      <c r="E98" s="1">
        <v>0</v>
      </c>
      <c r="F98" s="49">
        <f t="shared" ref="F98:F113" si="32">IFERROR(E98/($C98+$E98+$G98+$I98+$K98),0)</f>
        <v>0</v>
      </c>
      <c r="G98" s="1">
        <v>0</v>
      </c>
      <c r="H98" s="49">
        <f t="shared" ref="H98:H117" si="33">IFERROR(G98/($C98+$E98+$G98+$I98+$K98),0)</f>
        <v>0</v>
      </c>
      <c r="I98" s="1">
        <v>0</v>
      </c>
      <c r="J98" s="49">
        <f t="shared" ref="J98:J117" si="34">IFERROR(I98/($C98+$E98+$G98+$I98+$K98),0)</f>
        <v>0</v>
      </c>
      <c r="K98" s="1">
        <v>0</v>
      </c>
      <c r="L98" s="49">
        <f t="shared" ref="L98:L117" si="35">IFERROR(K98/($C98+$E98+$G98+$I98+$K98),0)</f>
        <v>0</v>
      </c>
      <c r="M98" s="50">
        <v>0</v>
      </c>
    </row>
    <row r="99" spans="1:13" x14ac:dyDescent="0.25">
      <c r="A99" s="51" t="str">
        <f t="shared" si="30"/>
        <v>AMP-Individual Advised</v>
      </c>
      <c r="B99" s="1" t="s" vm="2">
        <v>3</v>
      </c>
      <c r="C99" s="1">
        <v>118</v>
      </c>
      <c r="D99" s="49">
        <f t="shared" si="31"/>
        <v>0.51528384279475981</v>
      </c>
      <c r="E99" s="1">
        <v>44</v>
      </c>
      <c r="F99" s="49">
        <f t="shared" si="32"/>
        <v>0.19213973799126638</v>
      </c>
      <c r="G99" s="1">
        <v>35</v>
      </c>
      <c r="H99" s="49">
        <f t="shared" si="33"/>
        <v>0.15283842794759825</v>
      </c>
      <c r="I99" s="1">
        <v>18</v>
      </c>
      <c r="J99" s="49">
        <f t="shared" si="34"/>
        <v>7.8602620087336247E-2</v>
      </c>
      <c r="K99" s="1">
        <v>14</v>
      </c>
      <c r="L99" s="49">
        <f t="shared" si="35"/>
        <v>6.1135371179039298E-2</v>
      </c>
      <c r="M99" s="50">
        <v>3.3668122270742358</v>
      </c>
    </row>
    <row r="100" spans="1:13" x14ac:dyDescent="0.25">
      <c r="A100" s="51" t="str">
        <f t="shared" si="30"/>
        <v>Clearview-Individual Advised</v>
      </c>
      <c r="B100" s="1" t="s" vm="3">
        <v>4</v>
      </c>
      <c r="C100" s="1">
        <v>0</v>
      </c>
      <c r="D100" s="49">
        <f t="shared" si="31"/>
        <v>0</v>
      </c>
      <c r="E100" s="1">
        <v>0</v>
      </c>
      <c r="F100" s="49">
        <f t="shared" si="32"/>
        <v>0</v>
      </c>
      <c r="G100" s="1">
        <v>0</v>
      </c>
      <c r="H100" s="49">
        <f t="shared" si="33"/>
        <v>0</v>
      </c>
      <c r="I100" s="1">
        <v>0</v>
      </c>
      <c r="J100" s="49">
        <f t="shared" si="34"/>
        <v>0</v>
      </c>
      <c r="K100" s="1">
        <v>0</v>
      </c>
      <c r="L100" s="49">
        <f t="shared" si="35"/>
        <v>0</v>
      </c>
      <c r="M100" s="50">
        <v>0</v>
      </c>
    </row>
    <row r="101" spans="1:13" x14ac:dyDescent="0.25">
      <c r="A101" s="51" t="str">
        <f t="shared" si="30"/>
        <v>CMLA-Individual Advised</v>
      </c>
      <c r="B101" s="1" t="s" vm="4">
        <v>5</v>
      </c>
      <c r="C101" s="1">
        <v>207</v>
      </c>
      <c r="D101" s="49">
        <f t="shared" si="31"/>
        <v>0.80232558139534882</v>
      </c>
      <c r="E101" s="1">
        <v>17</v>
      </c>
      <c r="F101" s="49">
        <f t="shared" si="32"/>
        <v>6.589147286821706E-2</v>
      </c>
      <c r="G101" s="1">
        <v>15</v>
      </c>
      <c r="H101" s="49">
        <f t="shared" si="33"/>
        <v>5.8139534883720929E-2</v>
      </c>
      <c r="I101" s="1">
        <v>8</v>
      </c>
      <c r="J101" s="49">
        <f t="shared" si="34"/>
        <v>3.1007751937984496E-2</v>
      </c>
      <c r="K101" s="1">
        <v>11</v>
      </c>
      <c r="L101" s="49">
        <f t="shared" si="35"/>
        <v>4.2635658914728682E-2</v>
      </c>
      <c r="M101" s="50">
        <v>2.1511627906976742</v>
      </c>
    </row>
    <row r="102" spans="1:13" x14ac:dyDescent="0.25">
      <c r="A102" s="51" t="str">
        <f t="shared" si="30"/>
        <v>Hallmark-Individual Advised</v>
      </c>
      <c r="B102" s="1" t="s" vm="5">
        <v>6</v>
      </c>
      <c r="C102" s="1">
        <v>0</v>
      </c>
      <c r="D102" s="49">
        <f t="shared" si="31"/>
        <v>0</v>
      </c>
      <c r="E102" s="1">
        <v>0</v>
      </c>
      <c r="F102" s="49">
        <f t="shared" si="32"/>
        <v>0</v>
      </c>
      <c r="G102" s="1">
        <v>0</v>
      </c>
      <c r="H102" s="49">
        <f t="shared" si="33"/>
        <v>0</v>
      </c>
      <c r="I102" s="1">
        <v>0</v>
      </c>
      <c r="J102" s="49">
        <f t="shared" si="34"/>
        <v>0</v>
      </c>
      <c r="K102" s="1">
        <v>0</v>
      </c>
      <c r="L102" s="49">
        <f t="shared" si="35"/>
        <v>0</v>
      </c>
      <c r="M102" s="50">
        <v>0</v>
      </c>
    </row>
    <row r="103" spans="1:13" x14ac:dyDescent="0.25">
      <c r="A103" s="51" t="str">
        <f t="shared" si="30"/>
        <v>Hannover Re-Individual Advised</v>
      </c>
      <c r="B103" s="1" t="s" vm="6">
        <v>7</v>
      </c>
      <c r="C103" s="1">
        <v>0</v>
      </c>
      <c r="D103" s="49">
        <f t="shared" si="31"/>
        <v>0</v>
      </c>
      <c r="E103" s="1">
        <v>0</v>
      </c>
      <c r="F103" s="49">
        <f t="shared" si="32"/>
        <v>0</v>
      </c>
      <c r="G103" s="1">
        <v>0</v>
      </c>
      <c r="H103" s="49">
        <f t="shared" si="33"/>
        <v>0</v>
      </c>
      <c r="I103" s="1">
        <v>0</v>
      </c>
      <c r="J103" s="49">
        <f t="shared" si="34"/>
        <v>0</v>
      </c>
      <c r="K103" s="1">
        <v>0</v>
      </c>
      <c r="L103" s="49">
        <f t="shared" si="35"/>
        <v>0</v>
      </c>
      <c r="M103" s="50">
        <v>0</v>
      </c>
    </row>
    <row r="104" spans="1:13" x14ac:dyDescent="0.25">
      <c r="A104" s="51" t="str">
        <f t="shared" si="30"/>
        <v>HCF-Individual Advised</v>
      </c>
      <c r="B104" s="1" t="s" vm="7">
        <v>8</v>
      </c>
      <c r="C104" s="1">
        <v>0</v>
      </c>
      <c r="D104" s="49">
        <f t="shared" si="31"/>
        <v>0</v>
      </c>
      <c r="E104" s="1">
        <v>0</v>
      </c>
      <c r="F104" s="49">
        <f t="shared" si="32"/>
        <v>0</v>
      </c>
      <c r="G104" s="1">
        <v>0</v>
      </c>
      <c r="H104" s="49">
        <f t="shared" si="33"/>
        <v>0</v>
      </c>
      <c r="I104" s="1">
        <v>0</v>
      </c>
      <c r="J104" s="49">
        <f t="shared" si="34"/>
        <v>0</v>
      </c>
      <c r="K104" s="1">
        <v>0</v>
      </c>
      <c r="L104" s="49">
        <f t="shared" si="35"/>
        <v>0</v>
      </c>
      <c r="M104" s="50">
        <v>0</v>
      </c>
    </row>
    <row r="105" spans="1:13" x14ac:dyDescent="0.25">
      <c r="A105" s="51" t="str">
        <f t="shared" si="30"/>
        <v>MetLife-Individual Advised</v>
      </c>
      <c r="B105" s="1" t="s" vm="8">
        <v>9</v>
      </c>
      <c r="C105" s="1">
        <v>2</v>
      </c>
      <c r="D105" s="49">
        <f t="shared" si="31"/>
        <v>0.5</v>
      </c>
      <c r="E105" s="1">
        <v>1</v>
      </c>
      <c r="F105" s="49">
        <f t="shared" si="32"/>
        <v>0.25</v>
      </c>
      <c r="G105" s="1">
        <v>1</v>
      </c>
      <c r="H105" s="49">
        <f t="shared" si="33"/>
        <v>0.25</v>
      </c>
      <c r="I105" s="1">
        <v>0</v>
      </c>
      <c r="J105" s="49">
        <f t="shared" si="34"/>
        <v>0</v>
      </c>
      <c r="K105" s="1">
        <v>0</v>
      </c>
      <c r="L105" s="49">
        <f t="shared" si="35"/>
        <v>0</v>
      </c>
      <c r="M105" s="50">
        <v>2.0625</v>
      </c>
    </row>
    <row r="106" spans="1:13" x14ac:dyDescent="0.25">
      <c r="A106" s="51" t="str">
        <f t="shared" si="30"/>
        <v>MLC-Individual Advised</v>
      </c>
      <c r="B106" s="1" t="s" vm="9">
        <v>10</v>
      </c>
      <c r="C106" s="1">
        <v>100</v>
      </c>
      <c r="D106" s="49">
        <f t="shared" si="31"/>
        <v>0.67114093959731547</v>
      </c>
      <c r="E106" s="1">
        <v>20</v>
      </c>
      <c r="F106" s="49">
        <f t="shared" si="32"/>
        <v>0.13422818791946309</v>
      </c>
      <c r="G106" s="1">
        <v>10</v>
      </c>
      <c r="H106" s="49">
        <f t="shared" si="33"/>
        <v>6.7114093959731544E-2</v>
      </c>
      <c r="I106" s="1">
        <v>5</v>
      </c>
      <c r="J106" s="49">
        <f t="shared" si="34"/>
        <v>3.3557046979865772E-2</v>
      </c>
      <c r="K106" s="1">
        <v>14</v>
      </c>
      <c r="L106" s="49">
        <f t="shared" si="35"/>
        <v>9.3959731543624164E-2</v>
      </c>
      <c r="M106" s="50">
        <v>3.6644295302013421</v>
      </c>
    </row>
    <row r="107" spans="1:13" x14ac:dyDescent="0.25">
      <c r="A107" s="51" t="str">
        <f t="shared" si="30"/>
        <v>NobleOak-Individual Advised</v>
      </c>
      <c r="B107" s="1" t="s" vm="10">
        <v>11</v>
      </c>
      <c r="C107" s="1">
        <v>0</v>
      </c>
      <c r="D107" s="49">
        <f t="shared" si="31"/>
        <v>0</v>
      </c>
      <c r="E107" s="1">
        <v>0</v>
      </c>
      <c r="F107" s="49">
        <f t="shared" si="32"/>
        <v>0</v>
      </c>
      <c r="G107" s="1">
        <v>0</v>
      </c>
      <c r="H107" s="49">
        <f t="shared" si="33"/>
        <v>0</v>
      </c>
      <c r="I107" s="1">
        <v>0</v>
      </c>
      <c r="J107" s="49">
        <f t="shared" si="34"/>
        <v>0</v>
      </c>
      <c r="K107" s="1">
        <v>0</v>
      </c>
      <c r="L107" s="49">
        <f t="shared" si="35"/>
        <v>0</v>
      </c>
      <c r="M107" s="50">
        <v>0</v>
      </c>
    </row>
    <row r="108" spans="1:13" x14ac:dyDescent="0.25">
      <c r="A108" s="51" t="str">
        <f t="shared" si="30"/>
        <v>OnePath-Individual Advised</v>
      </c>
      <c r="B108" s="1" t="s" vm="11">
        <v>12</v>
      </c>
      <c r="C108" s="1">
        <v>83</v>
      </c>
      <c r="D108" s="49">
        <f t="shared" si="31"/>
        <v>0.76851851851851849</v>
      </c>
      <c r="E108" s="1">
        <v>7</v>
      </c>
      <c r="F108" s="49">
        <f t="shared" si="32"/>
        <v>6.4814814814814811E-2</v>
      </c>
      <c r="G108" s="1">
        <v>2</v>
      </c>
      <c r="H108" s="49">
        <f t="shared" si="33"/>
        <v>1.8518518518518517E-2</v>
      </c>
      <c r="I108" s="1">
        <v>6</v>
      </c>
      <c r="J108" s="49">
        <f t="shared" si="34"/>
        <v>5.5555555555555552E-2</v>
      </c>
      <c r="K108" s="1">
        <v>10</v>
      </c>
      <c r="L108" s="49">
        <f t="shared" si="35"/>
        <v>9.2592592592592587E-2</v>
      </c>
      <c r="M108" s="50">
        <v>3.1944444444444446</v>
      </c>
    </row>
    <row r="109" spans="1:13" x14ac:dyDescent="0.25">
      <c r="A109" s="51" t="str">
        <f t="shared" si="30"/>
        <v>QBE-Individual Advised</v>
      </c>
      <c r="B109" s="1" t="s" vm="12">
        <v>13</v>
      </c>
      <c r="C109" s="1">
        <v>0</v>
      </c>
      <c r="D109" s="49">
        <f t="shared" si="31"/>
        <v>0</v>
      </c>
      <c r="E109" s="1">
        <v>0</v>
      </c>
      <c r="F109" s="49">
        <f t="shared" si="32"/>
        <v>0</v>
      </c>
      <c r="G109" s="1">
        <v>0</v>
      </c>
      <c r="H109" s="49">
        <f t="shared" si="33"/>
        <v>0</v>
      </c>
      <c r="I109" s="1">
        <v>0</v>
      </c>
      <c r="J109" s="49">
        <f t="shared" si="34"/>
        <v>0</v>
      </c>
      <c r="K109" s="1">
        <v>0</v>
      </c>
      <c r="L109" s="49">
        <f t="shared" si="35"/>
        <v>0</v>
      </c>
      <c r="M109" s="50">
        <v>0</v>
      </c>
    </row>
    <row r="110" spans="1:13" x14ac:dyDescent="0.25">
      <c r="A110" s="51" t="str">
        <f t="shared" si="30"/>
        <v>Qinsure-Individual Advised</v>
      </c>
      <c r="B110" s="1" t="s" vm="13">
        <v>14</v>
      </c>
      <c r="C110" s="1">
        <v>0</v>
      </c>
      <c r="D110" s="49">
        <f t="shared" si="31"/>
        <v>0</v>
      </c>
      <c r="E110" s="1">
        <v>0</v>
      </c>
      <c r="F110" s="49">
        <f t="shared" si="32"/>
        <v>0</v>
      </c>
      <c r="G110" s="1">
        <v>0</v>
      </c>
      <c r="H110" s="49">
        <f t="shared" si="33"/>
        <v>0</v>
      </c>
      <c r="I110" s="1">
        <v>0</v>
      </c>
      <c r="J110" s="49">
        <f t="shared" si="34"/>
        <v>0</v>
      </c>
      <c r="K110" s="1">
        <v>0</v>
      </c>
      <c r="L110" s="49">
        <f t="shared" si="35"/>
        <v>0</v>
      </c>
      <c r="M110" s="50">
        <v>0</v>
      </c>
    </row>
    <row r="111" spans="1:13" x14ac:dyDescent="0.25">
      <c r="A111" s="51" t="str">
        <f t="shared" si="30"/>
        <v>St Andrews-Individual Advised</v>
      </c>
      <c r="B111" s="1" t="s" vm="14">
        <v>15</v>
      </c>
      <c r="C111" s="1">
        <v>0</v>
      </c>
      <c r="D111" s="49">
        <f t="shared" si="31"/>
        <v>0</v>
      </c>
      <c r="E111" s="1">
        <v>0</v>
      </c>
      <c r="F111" s="49">
        <f t="shared" si="32"/>
        <v>0</v>
      </c>
      <c r="G111" s="1">
        <v>0</v>
      </c>
      <c r="H111" s="49">
        <f t="shared" si="33"/>
        <v>0</v>
      </c>
      <c r="I111" s="1">
        <v>0</v>
      </c>
      <c r="J111" s="49">
        <f t="shared" si="34"/>
        <v>0</v>
      </c>
      <c r="K111" s="1">
        <v>0</v>
      </c>
      <c r="L111" s="49">
        <f t="shared" si="35"/>
        <v>0</v>
      </c>
      <c r="M111" s="50">
        <v>0</v>
      </c>
    </row>
    <row r="112" spans="1:13" x14ac:dyDescent="0.25">
      <c r="A112" s="51" t="str">
        <f t="shared" si="30"/>
        <v>St George-Individual Advised</v>
      </c>
      <c r="B112" s="1" t="s" vm="15">
        <v>16</v>
      </c>
      <c r="C112" s="1">
        <v>0</v>
      </c>
      <c r="D112" s="49">
        <f t="shared" si="31"/>
        <v>0</v>
      </c>
      <c r="E112" s="1">
        <v>0</v>
      </c>
      <c r="F112" s="49">
        <f t="shared" si="32"/>
        <v>0</v>
      </c>
      <c r="G112" s="1">
        <v>0</v>
      </c>
      <c r="H112" s="49">
        <f t="shared" si="33"/>
        <v>0</v>
      </c>
      <c r="I112" s="1">
        <v>0</v>
      </c>
      <c r="J112" s="49">
        <f t="shared" si="34"/>
        <v>0</v>
      </c>
      <c r="K112" s="1">
        <v>0</v>
      </c>
      <c r="L112" s="49">
        <f t="shared" si="35"/>
        <v>0</v>
      </c>
      <c r="M112" s="50">
        <v>0</v>
      </c>
    </row>
    <row r="113" spans="1:13" x14ac:dyDescent="0.25">
      <c r="A113" s="51" t="str">
        <f t="shared" si="30"/>
        <v>Suncorp-Individual Advised</v>
      </c>
      <c r="B113" s="1" t="s" vm="16">
        <v>17</v>
      </c>
      <c r="C113" s="1">
        <v>38</v>
      </c>
      <c r="D113" s="49">
        <f t="shared" si="31"/>
        <v>0.34545454545454546</v>
      </c>
      <c r="E113" s="1">
        <v>37</v>
      </c>
      <c r="F113" s="49">
        <f t="shared" si="32"/>
        <v>0.33636363636363636</v>
      </c>
      <c r="G113" s="1">
        <v>20</v>
      </c>
      <c r="H113" s="49">
        <f t="shared" si="33"/>
        <v>0.18181818181818182</v>
      </c>
      <c r="I113" s="1">
        <v>5</v>
      </c>
      <c r="J113" s="49">
        <f t="shared" si="34"/>
        <v>4.5454545454545456E-2</v>
      </c>
      <c r="K113" s="1">
        <v>10</v>
      </c>
      <c r="L113" s="49">
        <f t="shared" si="35"/>
        <v>9.0909090909090912E-2</v>
      </c>
      <c r="M113" s="50">
        <v>5.0250000000000004</v>
      </c>
    </row>
    <row r="114" spans="1:13" x14ac:dyDescent="0.25">
      <c r="A114" s="51" t="str">
        <f t="shared" si="30"/>
        <v>Swiss Re-Individual Advised</v>
      </c>
      <c r="B114" s="1" t="s" vm="17">
        <v>18</v>
      </c>
      <c r="C114" s="1">
        <v>0</v>
      </c>
      <c r="D114" s="49">
        <f t="shared" ref="D114:D117" si="36">IFERROR(C114/($C114+$E114+$G114+$I114+$K114),0)</f>
        <v>0</v>
      </c>
      <c r="E114" s="1">
        <v>0</v>
      </c>
      <c r="F114" s="49">
        <f t="shared" ref="F114:F117" si="37">IFERROR(E114/($C114+$E114+$G114+$I114+$K114),0)</f>
        <v>0</v>
      </c>
      <c r="G114" s="1">
        <v>0</v>
      </c>
      <c r="H114" s="49">
        <f t="shared" si="33"/>
        <v>0</v>
      </c>
      <c r="I114" s="1">
        <v>0</v>
      </c>
      <c r="J114" s="49">
        <f t="shared" si="34"/>
        <v>0</v>
      </c>
      <c r="K114" s="1">
        <v>0</v>
      </c>
      <c r="L114" s="49">
        <f t="shared" si="35"/>
        <v>0</v>
      </c>
      <c r="M114" s="50">
        <v>0</v>
      </c>
    </row>
    <row r="115" spans="1:13" x14ac:dyDescent="0.25">
      <c r="A115" s="51" t="str">
        <f t="shared" si="30"/>
        <v>TAL Life-Individual Advised</v>
      </c>
      <c r="B115" s="1" t="s" vm="18">
        <v>19</v>
      </c>
      <c r="C115" s="1">
        <v>75</v>
      </c>
      <c r="D115" s="49">
        <f t="shared" si="36"/>
        <v>0.60483870967741937</v>
      </c>
      <c r="E115" s="1">
        <v>8</v>
      </c>
      <c r="F115" s="49">
        <f t="shared" si="37"/>
        <v>6.4516129032258063E-2</v>
      </c>
      <c r="G115" s="1">
        <v>10</v>
      </c>
      <c r="H115" s="49">
        <f t="shared" si="33"/>
        <v>8.0645161290322578E-2</v>
      </c>
      <c r="I115" s="1">
        <v>14</v>
      </c>
      <c r="J115" s="49">
        <f t="shared" si="34"/>
        <v>0.11290322580645161</v>
      </c>
      <c r="K115" s="1">
        <v>17</v>
      </c>
      <c r="L115" s="49">
        <f t="shared" si="35"/>
        <v>0.13709677419354838</v>
      </c>
      <c r="M115" s="50">
        <v>4.929435483870968</v>
      </c>
    </row>
    <row r="116" spans="1:13" x14ac:dyDescent="0.25">
      <c r="A116" s="51" t="str">
        <f t="shared" si="30"/>
        <v>Westpac-Individual Advised</v>
      </c>
      <c r="B116" s="1" t="s" vm="19">
        <v>20</v>
      </c>
      <c r="C116" s="1">
        <v>36</v>
      </c>
      <c r="D116" s="49">
        <f t="shared" si="36"/>
        <v>0.61016949152542377</v>
      </c>
      <c r="E116" s="1">
        <v>9</v>
      </c>
      <c r="F116" s="49">
        <f t="shared" si="37"/>
        <v>0.15254237288135594</v>
      </c>
      <c r="G116" s="1">
        <v>6</v>
      </c>
      <c r="H116" s="49">
        <f t="shared" si="33"/>
        <v>0.10169491525423729</v>
      </c>
      <c r="I116" s="1">
        <v>2</v>
      </c>
      <c r="J116" s="49">
        <f t="shared" si="34"/>
        <v>3.3898305084745763E-2</v>
      </c>
      <c r="K116" s="1">
        <v>6</v>
      </c>
      <c r="L116" s="49">
        <f t="shared" si="35"/>
        <v>0.10169491525423729</v>
      </c>
      <c r="M116" s="50">
        <v>4.5127118644067794</v>
      </c>
    </row>
    <row r="117" spans="1:13" x14ac:dyDescent="0.25">
      <c r="A117" s="51" t="str">
        <f t="shared" si="30"/>
        <v>Zurich-Individual Advised</v>
      </c>
      <c r="B117" s="1" t="s" vm="20">
        <v>21</v>
      </c>
      <c r="C117" s="1">
        <v>32</v>
      </c>
      <c r="D117" s="49">
        <f t="shared" si="36"/>
        <v>0.53333333333333333</v>
      </c>
      <c r="E117" s="1">
        <v>9</v>
      </c>
      <c r="F117" s="49">
        <f t="shared" si="37"/>
        <v>0.15</v>
      </c>
      <c r="G117" s="1">
        <v>11</v>
      </c>
      <c r="H117" s="49">
        <f t="shared" si="33"/>
        <v>0.18333333333333332</v>
      </c>
      <c r="I117" s="1">
        <v>5</v>
      </c>
      <c r="J117" s="49">
        <f t="shared" si="34"/>
        <v>8.3333333333333329E-2</v>
      </c>
      <c r="K117" s="1">
        <v>3</v>
      </c>
      <c r="L117" s="49">
        <f t="shared" si="35"/>
        <v>0.05</v>
      </c>
      <c r="M117" s="50">
        <v>3.7124999999999999</v>
      </c>
    </row>
    <row r="118" spans="1:13" x14ac:dyDescent="0.25">
      <c r="B118" s="3" t="s" vm="22">
        <v>28</v>
      </c>
      <c r="C118" s="3"/>
    </row>
    <row r="119" spans="1:13" x14ac:dyDescent="0.25">
      <c r="A119" s="51" t="str">
        <f>B119&amp;"-"&amp;$B$118</f>
        <v>AIA-Individual Non-Advised</v>
      </c>
      <c r="B119" s="1" t="s">
        <v>1</v>
      </c>
      <c r="C119" s="1">
        <v>1</v>
      </c>
      <c r="D119" s="49">
        <f>IFERROR(C119/($C119+$E119+$G119+$I119+$K119),0)</f>
        <v>1</v>
      </c>
      <c r="E119" s="1">
        <v>0</v>
      </c>
      <c r="F119" s="49">
        <f>IFERROR(E119/($C119+$E119+$G119+$I119+$K119),0)</f>
        <v>0</v>
      </c>
      <c r="G119" s="1">
        <v>0</v>
      </c>
      <c r="H119" s="49">
        <f>IFERROR(G119/($C119+$E119+$G119+$I119+$K119),0)</f>
        <v>0</v>
      </c>
      <c r="I119" s="1">
        <v>0</v>
      </c>
      <c r="J119" s="49">
        <f>IFERROR(I119/($C119+$E119+$G119+$I119+$K119),0)</f>
        <v>0</v>
      </c>
      <c r="K119" s="1">
        <v>0</v>
      </c>
      <c r="L119" s="49">
        <f>IFERROR(K119/($C119+$E119+$G119+$I119+$K119),0)</f>
        <v>0</v>
      </c>
      <c r="M119" s="50">
        <v>0.75</v>
      </c>
    </row>
    <row r="120" spans="1:13" x14ac:dyDescent="0.25">
      <c r="A120" s="51" t="str">
        <f t="shared" ref="A120:A139" si="38">B120&amp;"-"&amp;$B$118</f>
        <v>Allianz-Individual Non-Advised</v>
      </c>
      <c r="B120" s="1" t="s" vm="1">
        <v>2</v>
      </c>
      <c r="C120" s="1">
        <v>6</v>
      </c>
      <c r="D120" s="49">
        <f t="shared" ref="D120:D135" si="39">IFERROR(C120/($C120+$E120+$G120+$I120+$K120),0)</f>
        <v>0.54545454545454541</v>
      </c>
      <c r="E120" s="1">
        <v>3</v>
      </c>
      <c r="F120" s="49">
        <f t="shared" ref="F120:F135" si="40">IFERROR(E120/($C120+$E120+$G120+$I120+$K120),0)</f>
        <v>0.27272727272727271</v>
      </c>
      <c r="G120" s="1">
        <v>0</v>
      </c>
      <c r="H120" s="49">
        <f t="shared" ref="H120:H139" si="41">IFERROR(G120/($C120+$E120+$G120+$I120+$K120),0)</f>
        <v>0</v>
      </c>
      <c r="I120" s="1">
        <v>1</v>
      </c>
      <c r="J120" s="49">
        <f t="shared" ref="J120:J139" si="42">IFERROR(I120/($C120+$E120+$G120+$I120+$K120),0)</f>
        <v>9.0909090909090912E-2</v>
      </c>
      <c r="K120" s="1">
        <v>1</v>
      </c>
      <c r="L120" s="49">
        <f t="shared" ref="L120:L139" si="43">IFERROR(K120/($C120+$E120+$G120+$I120+$K120),0)</f>
        <v>9.0909090909090912E-2</v>
      </c>
      <c r="M120" s="50">
        <v>4.5681818181818183</v>
      </c>
    </row>
    <row r="121" spans="1:13" x14ac:dyDescent="0.25">
      <c r="A121" s="51" t="str">
        <f t="shared" si="38"/>
        <v>AMP-Individual Non-Advised</v>
      </c>
      <c r="B121" s="1" t="s" vm="2">
        <v>3</v>
      </c>
      <c r="C121" s="1">
        <v>4</v>
      </c>
      <c r="D121" s="49">
        <f t="shared" si="39"/>
        <v>0.66666666666666663</v>
      </c>
      <c r="E121" s="1">
        <v>1</v>
      </c>
      <c r="F121" s="49">
        <f t="shared" si="40"/>
        <v>0.16666666666666666</v>
      </c>
      <c r="G121" s="1">
        <v>0</v>
      </c>
      <c r="H121" s="49">
        <f t="shared" si="41"/>
        <v>0</v>
      </c>
      <c r="I121" s="1">
        <v>1</v>
      </c>
      <c r="J121" s="49">
        <f t="shared" si="42"/>
        <v>0.16666666666666666</v>
      </c>
      <c r="K121" s="1">
        <v>0</v>
      </c>
      <c r="L121" s="49">
        <f t="shared" si="43"/>
        <v>0</v>
      </c>
      <c r="M121" s="50">
        <v>2.375</v>
      </c>
    </row>
    <row r="122" spans="1:13" x14ac:dyDescent="0.25">
      <c r="A122" s="51" t="str">
        <f t="shared" si="38"/>
        <v>Clearview-Individual Non-Advised</v>
      </c>
      <c r="B122" s="1" t="s" vm="3">
        <v>4</v>
      </c>
      <c r="C122" s="1">
        <v>2</v>
      </c>
      <c r="D122" s="49">
        <f t="shared" si="39"/>
        <v>1</v>
      </c>
      <c r="E122" s="1">
        <v>0</v>
      </c>
      <c r="F122" s="49">
        <f t="shared" si="40"/>
        <v>0</v>
      </c>
      <c r="G122" s="1">
        <v>0</v>
      </c>
      <c r="H122" s="49">
        <f t="shared" si="41"/>
        <v>0</v>
      </c>
      <c r="I122" s="1">
        <v>0</v>
      </c>
      <c r="J122" s="49">
        <f t="shared" si="42"/>
        <v>0</v>
      </c>
      <c r="K122" s="1">
        <v>0</v>
      </c>
      <c r="L122" s="49">
        <f t="shared" si="43"/>
        <v>0</v>
      </c>
      <c r="M122" s="50">
        <v>0.75</v>
      </c>
    </row>
    <row r="123" spans="1:13" x14ac:dyDescent="0.25">
      <c r="A123" s="51" t="str">
        <f t="shared" si="38"/>
        <v>CMLA-Individual Non-Advised</v>
      </c>
      <c r="B123" s="1" t="s" vm="4">
        <v>5</v>
      </c>
      <c r="C123" s="1">
        <v>789</v>
      </c>
      <c r="D123" s="49">
        <f t="shared" si="39"/>
        <v>0.902745995423341</v>
      </c>
      <c r="E123" s="1">
        <v>45</v>
      </c>
      <c r="F123" s="49">
        <f t="shared" si="40"/>
        <v>5.1487414187643021E-2</v>
      </c>
      <c r="G123" s="1">
        <v>23</v>
      </c>
      <c r="H123" s="49">
        <f t="shared" si="41"/>
        <v>2.6315789473684209E-2</v>
      </c>
      <c r="I123" s="1">
        <v>11</v>
      </c>
      <c r="J123" s="49">
        <f t="shared" si="42"/>
        <v>1.2585812356979404E-2</v>
      </c>
      <c r="K123" s="1">
        <v>6</v>
      </c>
      <c r="L123" s="49">
        <f t="shared" si="43"/>
        <v>6.8649885583524023E-3</v>
      </c>
      <c r="M123" s="50">
        <v>1.1618993135011442</v>
      </c>
    </row>
    <row r="124" spans="1:13" x14ac:dyDescent="0.25">
      <c r="A124" s="51" t="str">
        <f t="shared" si="38"/>
        <v>Hallmark-Individual Non-Advised</v>
      </c>
      <c r="B124" s="1" t="s" vm="5">
        <v>6</v>
      </c>
      <c r="C124" s="1">
        <v>1</v>
      </c>
      <c r="D124" s="49">
        <f t="shared" si="39"/>
        <v>0.33333333333333331</v>
      </c>
      <c r="E124" s="1">
        <v>2</v>
      </c>
      <c r="F124" s="49">
        <f t="shared" si="40"/>
        <v>0.66666666666666663</v>
      </c>
      <c r="G124" s="1">
        <v>0</v>
      </c>
      <c r="H124" s="49">
        <f t="shared" si="41"/>
        <v>0</v>
      </c>
      <c r="I124" s="1">
        <v>0</v>
      </c>
      <c r="J124" s="49">
        <f t="shared" si="42"/>
        <v>0</v>
      </c>
      <c r="K124" s="1">
        <v>0</v>
      </c>
      <c r="L124" s="49">
        <f t="shared" si="43"/>
        <v>0</v>
      </c>
      <c r="M124" s="50">
        <v>1.75</v>
      </c>
    </row>
    <row r="125" spans="1:13" x14ac:dyDescent="0.25">
      <c r="A125" s="51" t="str">
        <f t="shared" si="38"/>
        <v>Hannover Re-Individual Non-Advised</v>
      </c>
      <c r="B125" s="1" t="s" vm="6">
        <v>7</v>
      </c>
      <c r="C125" s="1">
        <v>44</v>
      </c>
      <c r="D125" s="49">
        <f t="shared" si="39"/>
        <v>0.74576271186440679</v>
      </c>
      <c r="E125" s="1">
        <v>8</v>
      </c>
      <c r="F125" s="49">
        <f t="shared" si="40"/>
        <v>0.13559322033898305</v>
      </c>
      <c r="G125" s="1">
        <v>2</v>
      </c>
      <c r="H125" s="49">
        <f t="shared" si="41"/>
        <v>3.3898305084745763E-2</v>
      </c>
      <c r="I125" s="1">
        <v>3</v>
      </c>
      <c r="J125" s="49">
        <f t="shared" si="42"/>
        <v>5.0847457627118647E-2</v>
      </c>
      <c r="K125" s="1">
        <v>2</v>
      </c>
      <c r="L125" s="49">
        <f t="shared" si="43"/>
        <v>3.3898305084745763E-2</v>
      </c>
      <c r="M125" s="50">
        <v>2.0847457627118646</v>
      </c>
    </row>
    <row r="126" spans="1:13" x14ac:dyDescent="0.25">
      <c r="A126" s="51" t="str">
        <f t="shared" si="38"/>
        <v>HCF-Individual Non-Advised</v>
      </c>
      <c r="B126" s="1" t="s" vm="7">
        <v>8</v>
      </c>
      <c r="C126" s="1">
        <v>31</v>
      </c>
      <c r="D126" s="49">
        <f t="shared" si="39"/>
        <v>0.79487179487179482</v>
      </c>
      <c r="E126" s="1">
        <v>8</v>
      </c>
      <c r="F126" s="49">
        <f t="shared" si="40"/>
        <v>0.20512820512820512</v>
      </c>
      <c r="G126" s="1">
        <v>0</v>
      </c>
      <c r="H126" s="49">
        <f t="shared" si="41"/>
        <v>0</v>
      </c>
      <c r="I126" s="1">
        <v>0</v>
      </c>
      <c r="J126" s="49">
        <f t="shared" si="42"/>
        <v>0</v>
      </c>
      <c r="K126" s="1">
        <v>0</v>
      </c>
      <c r="L126" s="49">
        <f t="shared" si="43"/>
        <v>0</v>
      </c>
      <c r="M126" s="50">
        <v>1.0576923076923077</v>
      </c>
    </row>
    <row r="127" spans="1:13" x14ac:dyDescent="0.25">
      <c r="A127" s="51" t="str">
        <f t="shared" si="38"/>
        <v>MetLife-Individual Non-Advised</v>
      </c>
      <c r="B127" s="1" t="s" vm="8">
        <v>9</v>
      </c>
      <c r="C127" s="1">
        <v>5</v>
      </c>
      <c r="D127" s="49">
        <f t="shared" si="39"/>
        <v>0.7142857142857143</v>
      </c>
      <c r="E127" s="1">
        <v>0</v>
      </c>
      <c r="F127" s="49">
        <f t="shared" si="40"/>
        <v>0</v>
      </c>
      <c r="G127" s="1">
        <v>1</v>
      </c>
      <c r="H127" s="49">
        <f t="shared" si="41"/>
        <v>0.14285714285714285</v>
      </c>
      <c r="I127" s="1">
        <v>0</v>
      </c>
      <c r="J127" s="49">
        <f t="shared" si="42"/>
        <v>0</v>
      </c>
      <c r="K127" s="1">
        <v>1</v>
      </c>
      <c r="L127" s="49">
        <f t="shared" si="43"/>
        <v>0.14285714285714285</v>
      </c>
      <c r="M127" s="50">
        <v>5.4642857142857144</v>
      </c>
    </row>
    <row r="128" spans="1:13" x14ac:dyDescent="0.25">
      <c r="A128" s="51" t="str">
        <f t="shared" si="38"/>
        <v>MLC-Individual Non-Advised</v>
      </c>
      <c r="B128" s="1" t="s" vm="9">
        <v>10</v>
      </c>
      <c r="C128" s="1">
        <v>30</v>
      </c>
      <c r="D128" s="49">
        <f t="shared" si="39"/>
        <v>0.75</v>
      </c>
      <c r="E128" s="1">
        <v>4</v>
      </c>
      <c r="F128" s="49">
        <f t="shared" si="40"/>
        <v>0.1</v>
      </c>
      <c r="G128" s="1">
        <v>1</v>
      </c>
      <c r="H128" s="49">
        <f t="shared" si="41"/>
        <v>2.5000000000000001E-2</v>
      </c>
      <c r="I128" s="1">
        <v>3</v>
      </c>
      <c r="J128" s="49">
        <f t="shared" si="42"/>
        <v>7.4999999999999997E-2</v>
      </c>
      <c r="K128" s="1">
        <v>2</v>
      </c>
      <c r="L128" s="49">
        <f t="shared" si="43"/>
        <v>0.05</v>
      </c>
      <c r="M128" s="50">
        <v>2.7749999999999999</v>
      </c>
    </row>
    <row r="129" spans="1:13" x14ac:dyDescent="0.25">
      <c r="A129" s="51" t="str">
        <f t="shared" si="38"/>
        <v>NobleOak-Individual Non-Advised</v>
      </c>
      <c r="B129" s="1" t="s" vm="10">
        <v>11</v>
      </c>
      <c r="C129" s="1">
        <v>0</v>
      </c>
      <c r="D129" s="49">
        <f t="shared" si="39"/>
        <v>0</v>
      </c>
      <c r="E129" s="1">
        <v>0</v>
      </c>
      <c r="F129" s="49">
        <f t="shared" si="40"/>
        <v>0</v>
      </c>
      <c r="G129" s="1">
        <v>0</v>
      </c>
      <c r="H129" s="49">
        <f t="shared" si="41"/>
        <v>0</v>
      </c>
      <c r="I129" s="1">
        <v>0</v>
      </c>
      <c r="J129" s="49">
        <f t="shared" si="42"/>
        <v>0</v>
      </c>
      <c r="K129" s="1">
        <v>0</v>
      </c>
      <c r="L129" s="49">
        <f t="shared" si="43"/>
        <v>0</v>
      </c>
      <c r="M129" s="50">
        <v>0</v>
      </c>
    </row>
    <row r="130" spans="1:13" x14ac:dyDescent="0.25">
      <c r="A130" s="51" t="str">
        <f t="shared" si="38"/>
        <v>OnePath-Individual Non-Advised</v>
      </c>
      <c r="B130" s="1" t="s" vm="11">
        <v>12</v>
      </c>
      <c r="C130" s="1">
        <v>76</v>
      </c>
      <c r="D130" s="49">
        <f t="shared" si="39"/>
        <v>0.87356321839080464</v>
      </c>
      <c r="E130" s="1">
        <v>1</v>
      </c>
      <c r="F130" s="49">
        <f t="shared" si="40"/>
        <v>1.1494252873563218E-2</v>
      </c>
      <c r="G130" s="1">
        <v>4</v>
      </c>
      <c r="H130" s="49">
        <f t="shared" si="41"/>
        <v>4.5977011494252873E-2</v>
      </c>
      <c r="I130" s="1">
        <v>3</v>
      </c>
      <c r="J130" s="49">
        <f t="shared" si="42"/>
        <v>3.4482758620689655E-2</v>
      </c>
      <c r="K130" s="1">
        <v>3</v>
      </c>
      <c r="L130" s="49">
        <f t="shared" si="43"/>
        <v>3.4482758620689655E-2</v>
      </c>
      <c r="M130" s="50">
        <v>2.5086206896551726</v>
      </c>
    </row>
    <row r="131" spans="1:13" x14ac:dyDescent="0.25">
      <c r="A131" s="51" t="str">
        <f t="shared" si="38"/>
        <v>QBE-Individual Non-Advised</v>
      </c>
      <c r="B131" s="1" t="s" vm="12">
        <v>13</v>
      </c>
      <c r="C131" s="1">
        <v>0</v>
      </c>
      <c r="D131" s="49">
        <f t="shared" si="39"/>
        <v>0</v>
      </c>
      <c r="E131" s="1">
        <v>1</v>
      </c>
      <c r="F131" s="49">
        <f t="shared" si="40"/>
        <v>0.5</v>
      </c>
      <c r="G131" s="1">
        <v>1</v>
      </c>
      <c r="H131" s="49">
        <f t="shared" si="41"/>
        <v>0.5</v>
      </c>
      <c r="I131" s="1">
        <v>0</v>
      </c>
      <c r="J131" s="49">
        <f t="shared" si="42"/>
        <v>0</v>
      </c>
      <c r="K131" s="1">
        <v>0</v>
      </c>
      <c r="L131" s="49">
        <f t="shared" si="43"/>
        <v>0</v>
      </c>
      <c r="M131" s="50">
        <v>3.375</v>
      </c>
    </row>
    <row r="132" spans="1:13" x14ac:dyDescent="0.25">
      <c r="A132" s="51" t="str">
        <f t="shared" si="38"/>
        <v>Qinsure-Individual Non-Advised</v>
      </c>
      <c r="B132" s="1" t="s" vm="13">
        <v>14</v>
      </c>
      <c r="C132" s="1">
        <v>0</v>
      </c>
      <c r="D132" s="49">
        <f t="shared" si="39"/>
        <v>0</v>
      </c>
      <c r="E132" s="1">
        <v>0</v>
      </c>
      <c r="F132" s="49">
        <f t="shared" si="40"/>
        <v>0</v>
      </c>
      <c r="G132" s="1">
        <v>0</v>
      </c>
      <c r="H132" s="49">
        <f t="shared" si="41"/>
        <v>0</v>
      </c>
      <c r="I132" s="1">
        <v>0</v>
      </c>
      <c r="J132" s="49">
        <f t="shared" si="42"/>
        <v>0</v>
      </c>
      <c r="K132" s="1">
        <v>0</v>
      </c>
      <c r="L132" s="49">
        <f t="shared" si="43"/>
        <v>0</v>
      </c>
      <c r="M132" s="50">
        <v>0</v>
      </c>
    </row>
    <row r="133" spans="1:13" x14ac:dyDescent="0.25">
      <c r="A133" s="51" t="str">
        <f t="shared" si="38"/>
        <v>St Andrews-Individual Non-Advised</v>
      </c>
      <c r="B133" s="1" t="s" vm="14">
        <v>15</v>
      </c>
      <c r="C133" s="1">
        <v>1</v>
      </c>
      <c r="D133" s="49">
        <f t="shared" si="39"/>
        <v>7.1428571428571425E-2</v>
      </c>
      <c r="E133" s="1">
        <v>2</v>
      </c>
      <c r="F133" s="49">
        <f t="shared" si="40"/>
        <v>0.14285714285714285</v>
      </c>
      <c r="G133" s="1">
        <v>2</v>
      </c>
      <c r="H133" s="49">
        <f t="shared" si="41"/>
        <v>0.14285714285714285</v>
      </c>
      <c r="I133" s="1">
        <v>6</v>
      </c>
      <c r="J133" s="49">
        <f t="shared" si="42"/>
        <v>0.42857142857142855</v>
      </c>
      <c r="K133" s="1">
        <v>3</v>
      </c>
      <c r="L133" s="49">
        <f t="shared" si="43"/>
        <v>0.21428571428571427</v>
      </c>
      <c r="M133" s="50">
        <v>8.7321428571428577</v>
      </c>
    </row>
    <row r="134" spans="1:13" x14ac:dyDescent="0.25">
      <c r="A134" s="51" t="str">
        <f t="shared" si="38"/>
        <v>St George-Individual Non-Advised</v>
      </c>
      <c r="B134" s="1" t="s" vm="15">
        <v>16</v>
      </c>
      <c r="C134" s="1">
        <v>0</v>
      </c>
      <c r="D134" s="49">
        <f t="shared" si="39"/>
        <v>0</v>
      </c>
      <c r="E134" s="1">
        <v>0</v>
      </c>
      <c r="F134" s="49">
        <f t="shared" si="40"/>
        <v>0</v>
      </c>
      <c r="G134" s="1">
        <v>1</v>
      </c>
      <c r="H134" s="49">
        <f t="shared" si="41"/>
        <v>1</v>
      </c>
      <c r="I134" s="1">
        <v>0</v>
      </c>
      <c r="J134" s="49">
        <f t="shared" si="42"/>
        <v>0</v>
      </c>
      <c r="K134" s="1">
        <v>0</v>
      </c>
      <c r="L134" s="49">
        <f t="shared" si="43"/>
        <v>0</v>
      </c>
      <c r="M134" s="50">
        <v>4.5</v>
      </c>
    </row>
    <row r="135" spans="1:13" x14ac:dyDescent="0.25">
      <c r="A135" s="51" t="str">
        <f t="shared" si="38"/>
        <v>Suncorp-Individual Non-Advised</v>
      </c>
      <c r="B135" s="1" t="s" vm="16">
        <v>17</v>
      </c>
      <c r="C135" s="1">
        <v>27</v>
      </c>
      <c r="D135" s="49">
        <f t="shared" si="39"/>
        <v>0.45</v>
      </c>
      <c r="E135" s="1">
        <v>17</v>
      </c>
      <c r="F135" s="49">
        <f t="shared" si="40"/>
        <v>0.28333333333333333</v>
      </c>
      <c r="G135" s="1">
        <v>10</v>
      </c>
      <c r="H135" s="49">
        <f t="shared" si="41"/>
        <v>0.16666666666666666</v>
      </c>
      <c r="I135" s="1">
        <v>2</v>
      </c>
      <c r="J135" s="49">
        <f t="shared" si="42"/>
        <v>3.3333333333333333E-2</v>
      </c>
      <c r="K135" s="1">
        <v>4</v>
      </c>
      <c r="L135" s="49">
        <f t="shared" si="43"/>
        <v>6.6666666666666666E-2</v>
      </c>
      <c r="M135" s="50">
        <v>3.2250000000000001</v>
      </c>
    </row>
    <row r="136" spans="1:13" x14ac:dyDescent="0.25">
      <c r="A136" s="51" t="str">
        <f t="shared" si="38"/>
        <v>Swiss Re-Individual Non-Advised</v>
      </c>
      <c r="B136" s="1" t="s" vm="17">
        <v>18</v>
      </c>
      <c r="C136" s="1">
        <v>7</v>
      </c>
      <c r="D136" s="49">
        <f t="shared" ref="D136:D139" si="44">IFERROR(C136/($C136+$E136+$G136+$I136+$K136),0)</f>
        <v>1</v>
      </c>
      <c r="E136" s="1">
        <v>0</v>
      </c>
      <c r="F136" s="49">
        <f t="shared" ref="F136:F139" si="45">IFERROR(E136/($C136+$E136+$G136+$I136+$K136),0)</f>
        <v>0</v>
      </c>
      <c r="G136" s="1">
        <v>0</v>
      </c>
      <c r="H136" s="49">
        <f t="shared" si="41"/>
        <v>0</v>
      </c>
      <c r="I136" s="1">
        <v>0</v>
      </c>
      <c r="J136" s="49">
        <f t="shared" si="42"/>
        <v>0</v>
      </c>
      <c r="K136" s="1">
        <v>0</v>
      </c>
      <c r="L136" s="49">
        <f t="shared" si="43"/>
        <v>0</v>
      </c>
      <c r="M136" s="50">
        <v>0.75</v>
      </c>
    </row>
    <row r="137" spans="1:13" x14ac:dyDescent="0.25">
      <c r="A137" s="51" t="str">
        <f t="shared" si="38"/>
        <v>TAL Life-Individual Non-Advised</v>
      </c>
      <c r="B137" s="1" t="s" vm="18">
        <v>19</v>
      </c>
      <c r="C137" s="1">
        <v>85</v>
      </c>
      <c r="D137" s="49">
        <f t="shared" si="44"/>
        <v>0.79439252336448596</v>
      </c>
      <c r="E137" s="1">
        <v>14</v>
      </c>
      <c r="F137" s="49">
        <f t="shared" si="45"/>
        <v>0.13084112149532709</v>
      </c>
      <c r="G137" s="1">
        <v>3</v>
      </c>
      <c r="H137" s="49">
        <f t="shared" si="41"/>
        <v>2.8037383177570093E-2</v>
      </c>
      <c r="I137" s="1">
        <v>4</v>
      </c>
      <c r="J137" s="49">
        <f t="shared" si="42"/>
        <v>3.7383177570093455E-2</v>
      </c>
      <c r="K137" s="1">
        <v>1</v>
      </c>
      <c r="L137" s="49">
        <f t="shared" si="43"/>
        <v>9.3457943925233638E-3</v>
      </c>
      <c r="M137" s="50">
        <v>1.5210280373831775</v>
      </c>
    </row>
    <row r="138" spans="1:13" x14ac:dyDescent="0.25">
      <c r="A138" s="51" t="str">
        <f t="shared" si="38"/>
        <v>Westpac-Individual Non-Advised</v>
      </c>
      <c r="B138" s="1" t="s" vm="19">
        <v>20</v>
      </c>
      <c r="C138" s="1">
        <v>40</v>
      </c>
      <c r="D138" s="49">
        <f t="shared" si="44"/>
        <v>0.5714285714285714</v>
      </c>
      <c r="E138" s="1">
        <v>13</v>
      </c>
      <c r="F138" s="49">
        <f t="shared" si="45"/>
        <v>0.18571428571428572</v>
      </c>
      <c r="G138" s="1">
        <v>11</v>
      </c>
      <c r="H138" s="49">
        <f t="shared" si="41"/>
        <v>0.15714285714285714</v>
      </c>
      <c r="I138" s="1">
        <v>3</v>
      </c>
      <c r="J138" s="49">
        <f t="shared" si="42"/>
        <v>4.2857142857142858E-2</v>
      </c>
      <c r="K138" s="1">
        <v>3</v>
      </c>
      <c r="L138" s="49">
        <f t="shared" si="43"/>
        <v>4.2857142857142858E-2</v>
      </c>
      <c r="M138" s="50">
        <v>3.0535714285714284</v>
      </c>
    </row>
    <row r="139" spans="1:13" x14ac:dyDescent="0.25">
      <c r="A139" s="51" t="str">
        <f t="shared" si="38"/>
        <v>Zurich-Individual Non-Advised</v>
      </c>
      <c r="B139" s="1" t="s" vm="20">
        <v>21</v>
      </c>
      <c r="C139" s="1">
        <v>1</v>
      </c>
      <c r="D139" s="49">
        <f t="shared" si="44"/>
        <v>1</v>
      </c>
      <c r="E139" s="1">
        <v>0</v>
      </c>
      <c r="F139" s="49">
        <f t="shared" si="45"/>
        <v>0</v>
      </c>
      <c r="G139" s="1">
        <v>0</v>
      </c>
      <c r="H139" s="49">
        <f t="shared" si="41"/>
        <v>0</v>
      </c>
      <c r="I139" s="1">
        <v>0</v>
      </c>
      <c r="J139" s="49">
        <f t="shared" si="42"/>
        <v>0</v>
      </c>
      <c r="K139" s="1">
        <v>0</v>
      </c>
      <c r="L139" s="49">
        <f t="shared" si="43"/>
        <v>0</v>
      </c>
      <c r="M139" s="50">
        <v>0.75</v>
      </c>
    </row>
    <row r="140" spans="1:13" x14ac:dyDescent="0.25">
      <c r="B140" s="3" t="s" vm="23">
        <v>29</v>
      </c>
      <c r="C140" s="3"/>
    </row>
    <row r="141" spans="1:13" x14ac:dyDescent="0.25">
      <c r="A141" s="51" t="str">
        <f>B141&amp;"-"&amp;$B$140</f>
        <v>AIA-Group</v>
      </c>
      <c r="B141" s="1" t="s">
        <v>1</v>
      </c>
      <c r="C141" s="1">
        <v>117</v>
      </c>
      <c r="D141" s="49">
        <f>IFERROR(C141/($C141+$E141+$G141+$I141+$K141),0)</f>
        <v>0.50431034482758619</v>
      </c>
      <c r="E141" s="1">
        <v>12</v>
      </c>
      <c r="F141" s="49">
        <f>IFERROR(E141/($C141+$E141+$G141+$I141+$K141),0)</f>
        <v>5.1724137931034482E-2</v>
      </c>
      <c r="G141" s="1">
        <v>13</v>
      </c>
      <c r="H141" s="49">
        <f>IFERROR(G141/($C141+$E141+$G141+$I141+$K141),0)</f>
        <v>5.6034482758620691E-2</v>
      </c>
      <c r="I141" s="1">
        <v>47</v>
      </c>
      <c r="J141" s="49">
        <f>IFERROR(I141/($C141+$E141+$G141+$I141+$K141),0)</f>
        <v>0.20258620689655171</v>
      </c>
      <c r="K141" s="1">
        <v>43</v>
      </c>
      <c r="L141" s="49">
        <f>IFERROR(K141/($C141+$E141+$G141+$I141+$K141),0)</f>
        <v>0.18534482758620691</v>
      </c>
      <c r="M141" s="50">
        <v>6.5786637931034484</v>
      </c>
    </row>
    <row r="142" spans="1:13" x14ac:dyDescent="0.25">
      <c r="A142" s="51" t="str">
        <f t="shared" ref="A142:A161" si="46">B142&amp;"-"&amp;$B$140</f>
        <v>Allianz-Group</v>
      </c>
      <c r="B142" s="1" t="s" vm="1">
        <v>2</v>
      </c>
      <c r="C142" s="1">
        <v>0</v>
      </c>
      <c r="D142" s="49">
        <f t="shared" ref="D142:D157" si="47">IFERROR(C142/($C142+$E142+$G142+$I142+$K142),0)</f>
        <v>0</v>
      </c>
      <c r="E142" s="1">
        <v>0</v>
      </c>
      <c r="F142" s="49">
        <f t="shared" ref="F142:F157" si="48">IFERROR(E142/($C142+$E142+$G142+$I142+$K142),0)</f>
        <v>0</v>
      </c>
      <c r="G142" s="1">
        <v>0</v>
      </c>
      <c r="H142" s="49">
        <f t="shared" ref="H142:H161" si="49">IFERROR(G142/($C142+$E142+$G142+$I142+$K142),0)</f>
        <v>0</v>
      </c>
      <c r="I142" s="1">
        <v>0</v>
      </c>
      <c r="J142" s="49">
        <f t="shared" ref="J142:J161" si="50">IFERROR(I142/($C142+$E142+$G142+$I142+$K142),0)</f>
        <v>0</v>
      </c>
      <c r="K142" s="1">
        <v>0</v>
      </c>
      <c r="L142" s="49">
        <f t="shared" ref="L142:L161" si="51">IFERROR(K142/($C142+$E142+$G142+$I142+$K142),0)</f>
        <v>0</v>
      </c>
      <c r="M142" s="50">
        <v>0</v>
      </c>
    </row>
    <row r="143" spans="1:13" x14ac:dyDescent="0.25">
      <c r="A143" s="51" t="str">
        <f t="shared" si="46"/>
        <v>AMP-Group</v>
      </c>
      <c r="B143" s="1" t="s" vm="2">
        <v>3</v>
      </c>
      <c r="C143" s="1">
        <v>69</v>
      </c>
      <c r="D143" s="49">
        <f t="shared" si="47"/>
        <v>0.25939849624060152</v>
      </c>
      <c r="E143" s="1">
        <v>49</v>
      </c>
      <c r="F143" s="49">
        <f t="shared" si="48"/>
        <v>0.18421052631578946</v>
      </c>
      <c r="G143" s="1">
        <v>64</v>
      </c>
      <c r="H143" s="49">
        <f t="shared" si="49"/>
        <v>0.24060150375939848</v>
      </c>
      <c r="I143" s="1">
        <v>59</v>
      </c>
      <c r="J143" s="49">
        <f t="shared" si="50"/>
        <v>0.22180451127819548</v>
      </c>
      <c r="K143" s="1">
        <v>25</v>
      </c>
      <c r="L143" s="49">
        <f t="shared" si="51"/>
        <v>9.3984962406015032E-2</v>
      </c>
      <c r="M143" s="50">
        <v>0</v>
      </c>
    </row>
    <row r="144" spans="1:13" x14ac:dyDescent="0.25">
      <c r="A144" s="51" t="str">
        <f t="shared" si="46"/>
        <v>Clearview-Group</v>
      </c>
      <c r="B144" s="1" t="s" vm="3">
        <v>4</v>
      </c>
      <c r="C144" s="1">
        <v>0</v>
      </c>
      <c r="D144" s="49">
        <f t="shared" si="47"/>
        <v>0</v>
      </c>
      <c r="E144" s="1">
        <v>0</v>
      </c>
      <c r="F144" s="49">
        <f t="shared" si="48"/>
        <v>0</v>
      </c>
      <c r="G144" s="1">
        <v>0</v>
      </c>
      <c r="H144" s="49">
        <f t="shared" si="49"/>
        <v>0</v>
      </c>
      <c r="I144" s="1">
        <v>0</v>
      </c>
      <c r="J144" s="49">
        <f t="shared" si="50"/>
        <v>0</v>
      </c>
      <c r="K144" s="1">
        <v>0</v>
      </c>
      <c r="L144" s="49">
        <f t="shared" si="51"/>
        <v>0</v>
      </c>
      <c r="M144" s="50">
        <v>0</v>
      </c>
    </row>
    <row r="145" spans="1:13" x14ac:dyDescent="0.25">
      <c r="A145" s="51" t="str">
        <f t="shared" si="46"/>
        <v>CMLA-Group</v>
      </c>
      <c r="B145" s="1" t="s" vm="4">
        <v>5</v>
      </c>
      <c r="C145" s="1">
        <v>165</v>
      </c>
      <c r="D145" s="49">
        <f t="shared" si="47"/>
        <v>0.59566787003610111</v>
      </c>
      <c r="E145" s="1">
        <v>29</v>
      </c>
      <c r="F145" s="49">
        <f t="shared" si="48"/>
        <v>0.10469314079422383</v>
      </c>
      <c r="G145" s="1">
        <v>19</v>
      </c>
      <c r="H145" s="49">
        <f t="shared" si="49"/>
        <v>6.8592057761732855E-2</v>
      </c>
      <c r="I145" s="1">
        <v>33</v>
      </c>
      <c r="J145" s="49">
        <f t="shared" si="50"/>
        <v>0.11913357400722022</v>
      </c>
      <c r="K145" s="1">
        <v>31</v>
      </c>
      <c r="L145" s="49">
        <f t="shared" si="51"/>
        <v>0.11191335740072202</v>
      </c>
      <c r="M145" s="50">
        <v>0</v>
      </c>
    </row>
    <row r="146" spans="1:13" x14ac:dyDescent="0.25">
      <c r="A146" s="51" t="str">
        <f t="shared" si="46"/>
        <v>Hallmark-Group</v>
      </c>
      <c r="B146" s="1" t="s" vm="5">
        <v>6</v>
      </c>
      <c r="C146" s="1">
        <v>0</v>
      </c>
      <c r="D146" s="49">
        <f t="shared" si="47"/>
        <v>0</v>
      </c>
      <c r="E146" s="1">
        <v>0</v>
      </c>
      <c r="F146" s="49">
        <f t="shared" si="48"/>
        <v>0</v>
      </c>
      <c r="G146" s="1">
        <v>0</v>
      </c>
      <c r="H146" s="49">
        <f t="shared" si="49"/>
        <v>0</v>
      </c>
      <c r="I146" s="1">
        <v>0</v>
      </c>
      <c r="J146" s="49">
        <f t="shared" si="50"/>
        <v>0</v>
      </c>
      <c r="K146" s="1">
        <v>0</v>
      </c>
      <c r="L146" s="49">
        <f t="shared" si="51"/>
        <v>0</v>
      </c>
      <c r="M146" s="50">
        <v>0</v>
      </c>
    </row>
    <row r="147" spans="1:13" x14ac:dyDescent="0.25">
      <c r="A147" s="51" t="str">
        <f t="shared" si="46"/>
        <v>Hannover Re-Group</v>
      </c>
      <c r="B147" s="1" t="s" vm="6">
        <v>7</v>
      </c>
      <c r="C147" s="1">
        <v>47</v>
      </c>
      <c r="D147" s="49">
        <f t="shared" si="47"/>
        <v>0.33812949640287771</v>
      </c>
      <c r="E147" s="1">
        <v>10</v>
      </c>
      <c r="F147" s="49">
        <f t="shared" si="48"/>
        <v>7.1942446043165464E-2</v>
      </c>
      <c r="G147" s="1">
        <v>17</v>
      </c>
      <c r="H147" s="49">
        <f t="shared" si="49"/>
        <v>0.1223021582733813</v>
      </c>
      <c r="I147" s="1">
        <v>48</v>
      </c>
      <c r="J147" s="49">
        <f t="shared" si="50"/>
        <v>0.34532374100719426</v>
      </c>
      <c r="K147" s="1">
        <v>17</v>
      </c>
      <c r="L147" s="49">
        <f t="shared" si="51"/>
        <v>0.1223021582733813</v>
      </c>
      <c r="M147" s="50">
        <v>0</v>
      </c>
    </row>
    <row r="148" spans="1:13" x14ac:dyDescent="0.25">
      <c r="A148" s="51" t="str">
        <f t="shared" si="46"/>
        <v>HCF-Group</v>
      </c>
      <c r="B148" s="1" t="s" vm="7">
        <v>8</v>
      </c>
      <c r="C148" s="1">
        <v>0</v>
      </c>
      <c r="D148" s="49">
        <f t="shared" si="47"/>
        <v>0</v>
      </c>
      <c r="E148" s="1">
        <v>0</v>
      </c>
      <c r="F148" s="49">
        <f t="shared" si="48"/>
        <v>0</v>
      </c>
      <c r="G148" s="1">
        <v>0</v>
      </c>
      <c r="H148" s="49">
        <f t="shared" si="49"/>
        <v>0</v>
      </c>
      <c r="I148" s="1">
        <v>0</v>
      </c>
      <c r="J148" s="49">
        <f t="shared" si="50"/>
        <v>0</v>
      </c>
      <c r="K148" s="1">
        <v>0</v>
      </c>
      <c r="L148" s="49">
        <f t="shared" si="51"/>
        <v>0</v>
      </c>
      <c r="M148" s="50">
        <v>0</v>
      </c>
    </row>
    <row r="149" spans="1:13" x14ac:dyDescent="0.25">
      <c r="A149" s="51" t="str">
        <f t="shared" si="46"/>
        <v>MetLife-Group</v>
      </c>
      <c r="B149" s="1" t="s" vm="8">
        <v>9</v>
      </c>
      <c r="C149" s="1">
        <v>73</v>
      </c>
      <c r="D149" s="49">
        <f t="shared" si="47"/>
        <v>0.35265700483091789</v>
      </c>
      <c r="E149" s="1">
        <v>32</v>
      </c>
      <c r="F149" s="49">
        <f t="shared" si="48"/>
        <v>0.15458937198067632</v>
      </c>
      <c r="G149" s="1">
        <v>28</v>
      </c>
      <c r="H149" s="49">
        <f t="shared" si="49"/>
        <v>0.13526570048309178</v>
      </c>
      <c r="I149" s="1">
        <v>18</v>
      </c>
      <c r="J149" s="49">
        <f t="shared" si="50"/>
        <v>8.6956521739130432E-2</v>
      </c>
      <c r="K149" s="1">
        <v>56</v>
      </c>
      <c r="L149" s="49">
        <f t="shared" si="51"/>
        <v>0.27053140096618356</v>
      </c>
      <c r="M149" s="50">
        <v>0</v>
      </c>
    </row>
    <row r="150" spans="1:13" x14ac:dyDescent="0.25">
      <c r="A150" s="51" t="str">
        <f t="shared" si="46"/>
        <v>MLC-Group</v>
      </c>
      <c r="B150" s="1" t="s" vm="9">
        <v>10</v>
      </c>
      <c r="C150" s="1">
        <v>94</v>
      </c>
      <c r="D150" s="49">
        <f t="shared" si="47"/>
        <v>0.78991596638655459</v>
      </c>
      <c r="E150" s="1">
        <v>6</v>
      </c>
      <c r="F150" s="49">
        <f t="shared" si="48"/>
        <v>5.0420168067226892E-2</v>
      </c>
      <c r="G150" s="1">
        <v>6</v>
      </c>
      <c r="H150" s="49">
        <f t="shared" si="49"/>
        <v>5.0420168067226892E-2</v>
      </c>
      <c r="I150" s="1">
        <v>6</v>
      </c>
      <c r="J150" s="49">
        <f t="shared" si="50"/>
        <v>5.0420168067226892E-2</v>
      </c>
      <c r="K150" s="1">
        <v>7</v>
      </c>
      <c r="L150" s="49">
        <f t="shared" si="51"/>
        <v>5.8823529411764705E-2</v>
      </c>
      <c r="M150" s="50">
        <v>0</v>
      </c>
    </row>
    <row r="151" spans="1:13" x14ac:dyDescent="0.25">
      <c r="A151" s="51" t="str">
        <f t="shared" si="46"/>
        <v>NobleOak-Group</v>
      </c>
      <c r="B151" s="1" t="s" vm="10">
        <v>11</v>
      </c>
      <c r="C151" s="1">
        <v>0</v>
      </c>
      <c r="D151" s="49">
        <f t="shared" si="47"/>
        <v>0</v>
      </c>
      <c r="E151" s="1">
        <v>0</v>
      </c>
      <c r="F151" s="49">
        <f t="shared" si="48"/>
        <v>0</v>
      </c>
      <c r="G151" s="1">
        <v>0</v>
      </c>
      <c r="H151" s="49">
        <f t="shared" si="49"/>
        <v>0</v>
      </c>
      <c r="I151" s="1">
        <v>0</v>
      </c>
      <c r="J151" s="49">
        <f t="shared" si="50"/>
        <v>0</v>
      </c>
      <c r="K151" s="1">
        <v>0</v>
      </c>
      <c r="L151" s="49">
        <f t="shared" si="51"/>
        <v>0</v>
      </c>
      <c r="M151" s="50">
        <v>0</v>
      </c>
    </row>
    <row r="152" spans="1:13" x14ac:dyDescent="0.25">
      <c r="A152" s="51" t="str">
        <f t="shared" si="46"/>
        <v>OnePath-Group</v>
      </c>
      <c r="B152" s="1" t="s" vm="11">
        <v>12</v>
      </c>
      <c r="C152" s="1">
        <v>80</v>
      </c>
      <c r="D152" s="49">
        <f t="shared" si="47"/>
        <v>0.50314465408805031</v>
      </c>
      <c r="E152" s="1">
        <v>1</v>
      </c>
      <c r="F152" s="49">
        <f t="shared" si="48"/>
        <v>6.2893081761006293E-3</v>
      </c>
      <c r="G152" s="1">
        <v>8</v>
      </c>
      <c r="H152" s="49">
        <f t="shared" si="49"/>
        <v>5.0314465408805034E-2</v>
      </c>
      <c r="I152" s="1">
        <v>45</v>
      </c>
      <c r="J152" s="49">
        <f t="shared" si="50"/>
        <v>0.28301886792452829</v>
      </c>
      <c r="K152" s="1">
        <v>25</v>
      </c>
      <c r="L152" s="49">
        <f t="shared" si="51"/>
        <v>0.15723270440251572</v>
      </c>
      <c r="M152" s="50">
        <v>0</v>
      </c>
    </row>
    <row r="153" spans="1:13" x14ac:dyDescent="0.25">
      <c r="A153" s="51" t="str">
        <f t="shared" si="46"/>
        <v>QBE-Group</v>
      </c>
      <c r="B153" s="1" t="s" vm="12">
        <v>13</v>
      </c>
      <c r="C153" s="1">
        <v>0</v>
      </c>
      <c r="D153" s="49">
        <f t="shared" si="47"/>
        <v>0</v>
      </c>
      <c r="E153" s="1">
        <v>0</v>
      </c>
      <c r="F153" s="49">
        <f t="shared" si="48"/>
        <v>0</v>
      </c>
      <c r="G153" s="1">
        <v>0</v>
      </c>
      <c r="H153" s="49">
        <f t="shared" si="49"/>
        <v>0</v>
      </c>
      <c r="I153" s="1">
        <v>0</v>
      </c>
      <c r="J153" s="49">
        <f t="shared" si="50"/>
        <v>0</v>
      </c>
      <c r="K153" s="1">
        <v>0</v>
      </c>
      <c r="L153" s="49">
        <f t="shared" si="51"/>
        <v>0</v>
      </c>
      <c r="M153" s="50">
        <v>0</v>
      </c>
    </row>
    <row r="154" spans="1:13" x14ac:dyDescent="0.25">
      <c r="A154" s="51" t="str">
        <f t="shared" si="46"/>
        <v>Qinsure-Group</v>
      </c>
      <c r="B154" s="1" t="s" vm="13">
        <v>14</v>
      </c>
      <c r="C154" s="1">
        <v>1</v>
      </c>
      <c r="D154" s="49">
        <f t="shared" si="47"/>
        <v>0.5</v>
      </c>
      <c r="E154" s="1">
        <v>1</v>
      </c>
      <c r="F154" s="49">
        <f t="shared" si="48"/>
        <v>0.5</v>
      </c>
      <c r="G154" s="1">
        <v>0</v>
      </c>
      <c r="H154" s="49">
        <f t="shared" si="49"/>
        <v>0</v>
      </c>
      <c r="I154" s="1">
        <v>0</v>
      </c>
      <c r="J154" s="49">
        <f t="shared" si="50"/>
        <v>0</v>
      </c>
      <c r="K154" s="1">
        <v>0</v>
      </c>
      <c r="L154" s="49">
        <f t="shared" si="51"/>
        <v>0</v>
      </c>
      <c r="M154" s="50">
        <v>0</v>
      </c>
    </row>
    <row r="155" spans="1:13" x14ac:dyDescent="0.25">
      <c r="A155" s="51" t="str">
        <f t="shared" si="46"/>
        <v>St Andrews-Group</v>
      </c>
      <c r="B155" s="1" t="s" vm="14">
        <v>15</v>
      </c>
      <c r="C155" s="1">
        <v>0</v>
      </c>
      <c r="D155" s="49">
        <f t="shared" si="47"/>
        <v>0</v>
      </c>
      <c r="E155" s="1">
        <v>0</v>
      </c>
      <c r="F155" s="49">
        <f t="shared" si="48"/>
        <v>0</v>
      </c>
      <c r="G155" s="1">
        <v>0</v>
      </c>
      <c r="H155" s="49">
        <f t="shared" si="49"/>
        <v>0</v>
      </c>
      <c r="I155" s="1">
        <v>0</v>
      </c>
      <c r="J155" s="49">
        <f t="shared" si="50"/>
        <v>0</v>
      </c>
      <c r="K155" s="1">
        <v>0</v>
      </c>
      <c r="L155" s="49">
        <f t="shared" si="51"/>
        <v>0</v>
      </c>
      <c r="M155" s="50">
        <v>0</v>
      </c>
    </row>
    <row r="156" spans="1:13" x14ac:dyDescent="0.25">
      <c r="A156" s="51" t="str">
        <f t="shared" si="46"/>
        <v>St George-Group</v>
      </c>
      <c r="B156" s="1" t="s" vm="15">
        <v>16</v>
      </c>
      <c r="C156" s="1">
        <v>0</v>
      </c>
      <c r="D156" s="49">
        <f t="shared" si="47"/>
        <v>0</v>
      </c>
      <c r="E156" s="1">
        <v>0</v>
      </c>
      <c r="F156" s="49">
        <f t="shared" si="48"/>
        <v>0</v>
      </c>
      <c r="G156" s="1">
        <v>0</v>
      </c>
      <c r="H156" s="49">
        <f t="shared" si="49"/>
        <v>0</v>
      </c>
      <c r="I156" s="1">
        <v>0</v>
      </c>
      <c r="J156" s="49">
        <f t="shared" si="50"/>
        <v>0</v>
      </c>
      <c r="K156" s="1">
        <v>0</v>
      </c>
      <c r="L156" s="49">
        <f t="shared" si="51"/>
        <v>0</v>
      </c>
      <c r="M156" s="50">
        <v>0</v>
      </c>
    </row>
    <row r="157" spans="1:13" x14ac:dyDescent="0.25">
      <c r="A157" s="51" t="str">
        <f t="shared" si="46"/>
        <v>Suncorp-Group</v>
      </c>
      <c r="B157" s="1" t="s" vm="16">
        <v>17</v>
      </c>
      <c r="C157" s="1">
        <v>12</v>
      </c>
      <c r="D157" s="49">
        <f t="shared" si="47"/>
        <v>0.2</v>
      </c>
      <c r="E157" s="1">
        <v>13</v>
      </c>
      <c r="F157" s="49">
        <f t="shared" si="48"/>
        <v>0.21666666666666667</v>
      </c>
      <c r="G157" s="1">
        <v>18</v>
      </c>
      <c r="H157" s="49">
        <f t="shared" si="49"/>
        <v>0.3</v>
      </c>
      <c r="I157" s="1">
        <v>10</v>
      </c>
      <c r="J157" s="49">
        <f t="shared" si="50"/>
        <v>0.16666666666666666</v>
      </c>
      <c r="K157" s="1">
        <v>7</v>
      </c>
      <c r="L157" s="49">
        <f t="shared" si="51"/>
        <v>0.11666666666666667</v>
      </c>
      <c r="M157" s="50">
        <v>0</v>
      </c>
    </row>
    <row r="158" spans="1:13" x14ac:dyDescent="0.25">
      <c r="A158" s="51" t="str">
        <f t="shared" si="46"/>
        <v>Swiss Re-Group</v>
      </c>
      <c r="B158" s="1" t="s" vm="17">
        <v>18</v>
      </c>
      <c r="C158" s="1">
        <v>0</v>
      </c>
      <c r="D158" s="49">
        <f t="shared" ref="D158:D161" si="52">IFERROR(C158/($C158+$E158+$G158+$I158+$K158),0)</f>
        <v>0</v>
      </c>
      <c r="E158" s="1">
        <v>0</v>
      </c>
      <c r="F158" s="49">
        <f t="shared" ref="F158:F161" si="53">IFERROR(E158/($C158+$E158+$G158+$I158+$K158),0)</f>
        <v>0</v>
      </c>
      <c r="G158" s="1">
        <v>0</v>
      </c>
      <c r="H158" s="49">
        <f t="shared" si="49"/>
        <v>0</v>
      </c>
      <c r="I158" s="1">
        <v>0</v>
      </c>
      <c r="J158" s="49">
        <f t="shared" si="50"/>
        <v>0</v>
      </c>
      <c r="K158" s="1">
        <v>0</v>
      </c>
      <c r="L158" s="49">
        <f t="shared" si="51"/>
        <v>0</v>
      </c>
      <c r="M158" s="50">
        <v>0</v>
      </c>
    </row>
    <row r="159" spans="1:13" x14ac:dyDescent="0.25">
      <c r="A159" s="51" t="str">
        <f t="shared" si="46"/>
        <v>TAL Life-Group</v>
      </c>
      <c r="B159" s="1" t="s" vm="18">
        <v>19</v>
      </c>
      <c r="C159" s="1">
        <v>79</v>
      </c>
      <c r="D159" s="49">
        <f t="shared" si="52"/>
        <v>0.46470588235294119</v>
      </c>
      <c r="E159" s="1">
        <v>9</v>
      </c>
      <c r="F159" s="49">
        <f t="shared" si="53"/>
        <v>5.2941176470588235E-2</v>
      </c>
      <c r="G159" s="1">
        <v>29</v>
      </c>
      <c r="H159" s="49">
        <f t="shared" si="49"/>
        <v>0.17058823529411765</v>
      </c>
      <c r="I159" s="1">
        <v>25</v>
      </c>
      <c r="J159" s="49">
        <f t="shared" si="50"/>
        <v>0.14705882352941177</v>
      </c>
      <c r="K159" s="1">
        <v>28</v>
      </c>
      <c r="L159" s="49">
        <f t="shared" si="51"/>
        <v>0.16470588235294117</v>
      </c>
      <c r="M159" s="50">
        <v>0</v>
      </c>
    </row>
    <row r="160" spans="1:13" x14ac:dyDescent="0.25">
      <c r="A160" s="51" t="str">
        <f t="shared" si="46"/>
        <v>Westpac-Group</v>
      </c>
      <c r="B160" s="1" t="s" vm="19">
        <v>20</v>
      </c>
      <c r="C160" s="1">
        <v>16</v>
      </c>
      <c r="D160" s="49">
        <f t="shared" si="52"/>
        <v>0.5161290322580645</v>
      </c>
      <c r="E160" s="1">
        <v>6</v>
      </c>
      <c r="F160" s="49">
        <f t="shared" si="53"/>
        <v>0.19354838709677419</v>
      </c>
      <c r="G160" s="1">
        <v>2</v>
      </c>
      <c r="H160" s="49">
        <f t="shared" si="49"/>
        <v>6.4516129032258063E-2</v>
      </c>
      <c r="I160" s="1">
        <v>4</v>
      </c>
      <c r="J160" s="49">
        <f t="shared" si="50"/>
        <v>0.12903225806451613</v>
      </c>
      <c r="K160" s="1">
        <v>3</v>
      </c>
      <c r="L160" s="49">
        <f t="shared" si="51"/>
        <v>9.6774193548387094E-2</v>
      </c>
      <c r="M160" s="50">
        <v>0</v>
      </c>
    </row>
    <row r="161" spans="1:14" x14ac:dyDescent="0.25">
      <c r="A161" s="51" t="str">
        <f t="shared" si="46"/>
        <v>Zurich-Group</v>
      </c>
      <c r="B161" s="10" t="s" vm="20">
        <v>21</v>
      </c>
      <c r="C161" s="1">
        <v>2</v>
      </c>
      <c r="D161" s="49">
        <f t="shared" si="52"/>
        <v>1</v>
      </c>
      <c r="E161" s="1">
        <v>0</v>
      </c>
      <c r="F161" s="49">
        <f t="shared" si="53"/>
        <v>0</v>
      </c>
      <c r="G161" s="1">
        <v>0</v>
      </c>
      <c r="H161" s="49">
        <f t="shared" si="49"/>
        <v>0</v>
      </c>
      <c r="I161" s="1">
        <v>0</v>
      </c>
      <c r="J161" s="49">
        <f t="shared" si="50"/>
        <v>0</v>
      </c>
      <c r="K161" s="1">
        <v>0</v>
      </c>
      <c r="L161" s="49">
        <f t="shared" si="51"/>
        <v>0</v>
      </c>
      <c r="M161" s="50">
        <v>0</v>
      </c>
      <c r="N161" s="14"/>
    </row>
    <row r="163" spans="1:14" ht="14.45" customHeight="1" x14ac:dyDescent="0.25">
      <c r="B163" s="33" t="s">
        <v>30</v>
      </c>
      <c r="C163" s="294" t="s">
        <v>69</v>
      </c>
      <c r="D163" s="294"/>
      <c r="E163" s="291" t="s">
        <v>70</v>
      </c>
      <c r="F163" s="291"/>
      <c r="G163" s="291" t="s">
        <v>71</v>
      </c>
      <c r="H163" s="291"/>
      <c r="I163" s="291" t="s" vm="32">
        <v>66</v>
      </c>
      <c r="J163" s="291"/>
      <c r="K163" s="291" t="s">
        <v>67</v>
      </c>
      <c r="L163" s="291"/>
      <c r="M163" s="18" t="s" vm="33">
        <v>68</v>
      </c>
    </row>
    <row r="164" spans="1:14" x14ac:dyDescent="0.25">
      <c r="B164" s="8"/>
      <c r="C164" s="8" t="s">
        <v>95</v>
      </c>
      <c r="D164" s="8" t="s">
        <v>96</v>
      </c>
      <c r="E164" s="8" t="s">
        <v>95</v>
      </c>
      <c r="F164" s="8" t="s">
        <v>96</v>
      </c>
      <c r="G164" s="8" t="s">
        <v>95</v>
      </c>
      <c r="H164" s="8" t="s">
        <v>96</v>
      </c>
      <c r="I164" s="8" t="s">
        <v>95</v>
      </c>
      <c r="J164" s="8" t="s">
        <v>96</v>
      </c>
      <c r="K164" s="8" t="s">
        <v>95</v>
      </c>
      <c r="L164" s="8" t="s">
        <v>96</v>
      </c>
      <c r="M164" s="28"/>
    </row>
    <row r="165" spans="1:14" x14ac:dyDescent="0.25">
      <c r="A165" s="51" t="str">
        <f>B165&amp;"-"&amp;$B$163</f>
        <v>AIA-Death</v>
      </c>
      <c r="B165" s="1" t="s">
        <v>1</v>
      </c>
      <c r="C165" s="1">
        <v>28</v>
      </c>
      <c r="D165" s="49">
        <f>IFERROR(C165/($C165+$E165+$G165+$I165+$K165),0)</f>
        <v>0.93333333333333335</v>
      </c>
      <c r="E165" s="1">
        <v>0</v>
      </c>
      <c r="F165" s="49">
        <f>IFERROR(E165/($C165+$E165+$G165+$I165+$K165),0)</f>
        <v>0</v>
      </c>
      <c r="G165" s="1">
        <v>1</v>
      </c>
      <c r="H165" s="49">
        <f>IFERROR(G165/($C165+$E165+$G165+$I165+$K165),0)</f>
        <v>3.3333333333333333E-2</v>
      </c>
      <c r="I165" s="1">
        <v>1</v>
      </c>
      <c r="J165" s="49">
        <f>IFERROR(I165/($C165+$E165+$G165+$I165+$K165),0)</f>
        <v>3.3333333333333333E-2</v>
      </c>
      <c r="K165" s="1">
        <v>0</v>
      </c>
      <c r="L165" s="49">
        <f>IFERROR(K165/($C165+$E165+$G165+$I165+$K165),0)</f>
        <v>0</v>
      </c>
      <c r="M165" s="50">
        <v>1.1499999999999999</v>
      </c>
    </row>
    <row r="166" spans="1:14" x14ac:dyDescent="0.25">
      <c r="A166" s="51" t="str">
        <f t="shared" ref="A166:A185" si="54">B166&amp;"-"&amp;$B$163</f>
        <v>Allianz-Death</v>
      </c>
      <c r="B166" s="1" t="s" vm="1">
        <v>2</v>
      </c>
      <c r="C166" s="1">
        <v>1</v>
      </c>
      <c r="D166" s="49">
        <f t="shared" ref="D166:D181" si="55">IFERROR(C166/($C166+$E166+$G166+$I166+$K166),0)</f>
        <v>0.33333333333333331</v>
      </c>
      <c r="E166" s="1">
        <v>1</v>
      </c>
      <c r="F166" s="49">
        <f t="shared" ref="F166:F181" si="56">IFERROR(E166/($C166+$E166+$G166+$I166+$K166),0)</f>
        <v>0.33333333333333331</v>
      </c>
      <c r="G166" s="1">
        <v>0</v>
      </c>
      <c r="H166" s="49">
        <f t="shared" ref="H166:H185" si="57">IFERROR(G166/($C166+$E166+$G166+$I166+$K166),0)</f>
        <v>0</v>
      </c>
      <c r="I166" s="1">
        <v>0</v>
      </c>
      <c r="J166" s="49">
        <f t="shared" ref="J166:J185" si="58">IFERROR(I166/($C166+$E166+$G166+$I166+$K166),0)</f>
        <v>0</v>
      </c>
      <c r="K166" s="1">
        <v>1</v>
      </c>
      <c r="L166" s="49">
        <f t="shared" ref="L166:L185" si="59">IFERROR(K166/($C166+$E166+$G166+$I166+$K166),0)</f>
        <v>0.33333333333333331</v>
      </c>
      <c r="M166" s="50">
        <v>11</v>
      </c>
    </row>
    <row r="167" spans="1:14" x14ac:dyDescent="0.25">
      <c r="A167" s="51" t="str">
        <f t="shared" si="54"/>
        <v>AMP-Death</v>
      </c>
      <c r="B167" s="1" t="s" vm="2">
        <v>3</v>
      </c>
      <c r="C167" s="1">
        <v>15</v>
      </c>
      <c r="D167" s="49">
        <f t="shared" si="55"/>
        <v>0.65217391304347827</v>
      </c>
      <c r="E167" s="1">
        <v>4</v>
      </c>
      <c r="F167" s="49">
        <f t="shared" si="56"/>
        <v>0.17391304347826086</v>
      </c>
      <c r="G167" s="1">
        <v>1</v>
      </c>
      <c r="H167" s="49">
        <f t="shared" si="57"/>
        <v>4.3478260869565216E-2</v>
      </c>
      <c r="I167" s="1">
        <v>1</v>
      </c>
      <c r="J167" s="49">
        <f t="shared" si="58"/>
        <v>4.3478260869565216E-2</v>
      </c>
      <c r="K167" s="1">
        <v>2</v>
      </c>
      <c r="L167" s="49">
        <f t="shared" si="59"/>
        <v>8.6956521739130432E-2</v>
      </c>
      <c r="M167" s="50">
        <v>3.0326086956521738</v>
      </c>
    </row>
    <row r="168" spans="1:14" x14ac:dyDescent="0.25">
      <c r="A168" s="51" t="str">
        <f t="shared" si="54"/>
        <v>Clearview-Death</v>
      </c>
      <c r="B168" s="1" t="s" vm="3">
        <v>4</v>
      </c>
      <c r="C168" s="1">
        <v>0</v>
      </c>
      <c r="D168" s="49">
        <f t="shared" si="55"/>
        <v>0</v>
      </c>
      <c r="E168" s="1">
        <v>0</v>
      </c>
      <c r="F168" s="49">
        <f t="shared" si="56"/>
        <v>0</v>
      </c>
      <c r="G168" s="1">
        <v>0</v>
      </c>
      <c r="H168" s="49">
        <f t="shared" si="57"/>
        <v>0</v>
      </c>
      <c r="I168" s="1">
        <v>0</v>
      </c>
      <c r="J168" s="49">
        <f t="shared" si="58"/>
        <v>0</v>
      </c>
      <c r="K168" s="1">
        <v>0</v>
      </c>
      <c r="L168" s="49">
        <f t="shared" si="59"/>
        <v>0</v>
      </c>
      <c r="M168" s="50">
        <v>0</v>
      </c>
    </row>
    <row r="169" spans="1:14" x14ac:dyDescent="0.25">
      <c r="A169" s="51" t="str">
        <f t="shared" si="54"/>
        <v>CMLA-Death</v>
      </c>
      <c r="B169" s="1" t="s" vm="4">
        <v>5</v>
      </c>
      <c r="C169" s="1">
        <v>32</v>
      </c>
      <c r="D169" s="49">
        <f t="shared" si="55"/>
        <v>0.69565217391304346</v>
      </c>
      <c r="E169" s="1">
        <v>6</v>
      </c>
      <c r="F169" s="49">
        <f t="shared" si="56"/>
        <v>0.13043478260869565</v>
      </c>
      <c r="G169" s="1">
        <v>3</v>
      </c>
      <c r="H169" s="49">
        <f t="shared" si="57"/>
        <v>6.5217391304347824E-2</v>
      </c>
      <c r="I169" s="1">
        <v>1</v>
      </c>
      <c r="J169" s="49">
        <f t="shared" si="58"/>
        <v>2.1739130434782608E-2</v>
      </c>
      <c r="K169" s="1">
        <v>4</v>
      </c>
      <c r="L169" s="49">
        <f t="shared" si="59"/>
        <v>8.6956521739130432E-2</v>
      </c>
      <c r="M169" s="50">
        <v>3.3913043478260869</v>
      </c>
    </row>
    <row r="170" spans="1:14" x14ac:dyDescent="0.25">
      <c r="A170" s="51" t="str">
        <f t="shared" si="54"/>
        <v>Hallmark-Death</v>
      </c>
      <c r="B170" s="1" t="s" vm="5">
        <v>6</v>
      </c>
      <c r="C170" s="1">
        <v>0</v>
      </c>
      <c r="D170" s="49">
        <f t="shared" si="55"/>
        <v>0</v>
      </c>
      <c r="E170" s="1">
        <v>0</v>
      </c>
      <c r="F170" s="49">
        <f t="shared" si="56"/>
        <v>0</v>
      </c>
      <c r="G170" s="1">
        <v>0</v>
      </c>
      <c r="H170" s="49">
        <f t="shared" si="57"/>
        <v>0</v>
      </c>
      <c r="I170" s="1">
        <v>0</v>
      </c>
      <c r="J170" s="49">
        <f t="shared" si="58"/>
        <v>0</v>
      </c>
      <c r="K170" s="1">
        <v>0</v>
      </c>
      <c r="L170" s="49">
        <f t="shared" si="59"/>
        <v>0</v>
      </c>
      <c r="M170" s="50">
        <v>0</v>
      </c>
    </row>
    <row r="171" spans="1:14" x14ac:dyDescent="0.25">
      <c r="A171" s="51" t="str">
        <f t="shared" si="54"/>
        <v>Hannover Re-Death</v>
      </c>
      <c r="B171" s="1" t="s" vm="6">
        <v>7</v>
      </c>
      <c r="C171" s="1">
        <v>11</v>
      </c>
      <c r="D171" s="49">
        <f t="shared" si="55"/>
        <v>0.61111111111111116</v>
      </c>
      <c r="E171" s="1">
        <v>5</v>
      </c>
      <c r="F171" s="49">
        <f t="shared" si="56"/>
        <v>0.27777777777777779</v>
      </c>
      <c r="G171" s="1">
        <v>0</v>
      </c>
      <c r="H171" s="49">
        <f t="shared" si="57"/>
        <v>0</v>
      </c>
      <c r="I171" s="1">
        <v>1</v>
      </c>
      <c r="J171" s="49">
        <f t="shared" si="58"/>
        <v>5.5555555555555552E-2</v>
      </c>
      <c r="K171" s="1">
        <v>1</v>
      </c>
      <c r="L171" s="49">
        <f t="shared" si="59"/>
        <v>5.5555555555555552E-2</v>
      </c>
      <c r="M171" s="50">
        <v>2.5833333333333335</v>
      </c>
    </row>
    <row r="172" spans="1:14" x14ac:dyDescent="0.25">
      <c r="A172" s="51" t="str">
        <f t="shared" si="54"/>
        <v>HCF-Death</v>
      </c>
      <c r="B172" s="1" t="s" vm="7">
        <v>8</v>
      </c>
      <c r="C172" s="1">
        <v>1</v>
      </c>
      <c r="D172" s="49">
        <f t="shared" si="55"/>
        <v>1</v>
      </c>
      <c r="E172" s="1">
        <v>0</v>
      </c>
      <c r="F172" s="49">
        <f t="shared" si="56"/>
        <v>0</v>
      </c>
      <c r="G172" s="1">
        <v>0</v>
      </c>
      <c r="H172" s="49">
        <f t="shared" si="57"/>
        <v>0</v>
      </c>
      <c r="I172" s="1">
        <v>0</v>
      </c>
      <c r="J172" s="49">
        <f t="shared" si="58"/>
        <v>0</v>
      </c>
      <c r="K172" s="1">
        <v>0</v>
      </c>
      <c r="L172" s="49">
        <f t="shared" si="59"/>
        <v>0</v>
      </c>
      <c r="M172" s="50">
        <v>0.75</v>
      </c>
    </row>
    <row r="173" spans="1:14" x14ac:dyDescent="0.25">
      <c r="A173" s="51" t="str">
        <f t="shared" si="54"/>
        <v>MetLife-Death</v>
      </c>
      <c r="B173" s="1" t="s" vm="8">
        <v>9</v>
      </c>
      <c r="C173" s="1">
        <v>6</v>
      </c>
      <c r="D173" s="49">
        <f t="shared" si="55"/>
        <v>0.8571428571428571</v>
      </c>
      <c r="E173" s="1">
        <v>0</v>
      </c>
      <c r="F173" s="49">
        <f t="shared" si="56"/>
        <v>0</v>
      </c>
      <c r="G173" s="1">
        <v>1</v>
      </c>
      <c r="H173" s="49">
        <f t="shared" si="57"/>
        <v>0.14285714285714285</v>
      </c>
      <c r="I173" s="1">
        <v>0</v>
      </c>
      <c r="J173" s="49">
        <f t="shared" si="58"/>
        <v>0</v>
      </c>
      <c r="K173" s="1">
        <v>0</v>
      </c>
      <c r="L173" s="49">
        <f t="shared" si="59"/>
        <v>0</v>
      </c>
      <c r="M173" s="50">
        <v>1.2857142857142858</v>
      </c>
    </row>
    <row r="174" spans="1:14" x14ac:dyDescent="0.25">
      <c r="A174" s="51" t="str">
        <f t="shared" si="54"/>
        <v>MLC-Death</v>
      </c>
      <c r="B174" s="1" t="s" vm="9">
        <v>10</v>
      </c>
      <c r="C174" s="1">
        <v>5</v>
      </c>
      <c r="D174" s="49">
        <f t="shared" si="55"/>
        <v>0.625</v>
      </c>
      <c r="E174" s="1">
        <v>1</v>
      </c>
      <c r="F174" s="49">
        <f t="shared" si="56"/>
        <v>0.125</v>
      </c>
      <c r="G174" s="1">
        <v>0</v>
      </c>
      <c r="H174" s="49">
        <f t="shared" si="57"/>
        <v>0</v>
      </c>
      <c r="I174" s="1">
        <v>0</v>
      </c>
      <c r="J174" s="49">
        <f t="shared" si="58"/>
        <v>0</v>
      </c>
      <c r="K174" s="1">
        <v>2</v>
      </c>
      <c r="L174" s="49">
        <f t="shared" si="59"/>
        <v>0.25</v>
      </c>
      <c r="M174" s="50">
        <v>9</v>
      </c>
    </row>
    <row r="175" spans="1:14" x14ac:dyDescent="0.25">
      <c r="A175" s="51" t="str">
        <f t="shared" si="54"/>
        <v>NobleOak-Death</v>
      </c>
      <c r="B175" s="1" t="s" vm="10">
        <v>11</v>
      </c>
      <c r="C175" s="1">
        <v>0</v>
      </c>
      <c r="D175" s="49">
        <f t="shared" si="55"/>
        <v>0</v>
      </c>
      <c r="E175" s="1">
        <v>0</v>
      </c>
      <c r="F175" s="49">
        <f t="shared" si="56"/>
        <v>0</v>
      </c>
      <c r="G175" s="1">
        <v>0</v>
      </c>
      <c r="H175" s="49">
        <f t="shared" si="57"/>
        <v>0</v>
      </c>
      <c r="I175" s="1">
        <v>0</v>
      </c>
      <c r="J175" s="49">
        <f t="shared" si="58"/>
        <v>0</v>
      </c>
      <c r="K175" s="1">
        <v>0</v>
      </c>
      <c r="L175" s="49">
        <f t="shared" si="59"/>
        <v>0</v>
      </c>
      <c r="M175" s="50">
        <v>0</v>
      </c>
    </row>
    <row r="176" spans="1:14" x14ac:dyDescent="0.25">
      <c r="A176" s="51" t="str">
        <f t="shared" si="54"/>
        <v>OnePath-Death</v>
      </c>
      <c r="B176" s="1" t="s" vm="11">
        <v>12</v>
      </c>
      <c r="C176" s="1">
        <v>12</v>
      </c>
      <c r="D176" s="49">
        <f t="shared" si="55"/>
        <v>0.70588235294117652</v>
      </c>
      <c r="E176" s="1">
        <v>0</v>
      </c>
      <c r="F176" s="49">
        <f t="shared" si="56"/>
        <v>0</v>
      </c>
      <c r="G176" s="1">
        <v>1</v>
      </c>
      <c r="H176" s="49">
        <f t="shared" si="57"/>
        <v>5.8823529411764705E-2</v>
      </c>
      <c r="I176" s="1">
        <v>2</v>
      </c>
      <c r="J176" s="49">
        <f t="shared" si="58"/>
        <v>0.11764705882352941</v>
      </c>
      <c r="K176" s="1">
        <v>2</v>
      </c>
      <c r="L176" s="49">
        <f t="shared" si="59"/>
        <v>0.11764705882352941</v>
      </c>
      <c r="M176" s="50">
        <v>7.5</v>
      </c>
    </row>
    <row r="177" spans="1:13" x14ac:dyDescent="0.25">
      <c r="A177" s="51" t="str">
        <f t="shared" si="54"/>
        <v>QBE-Death</v>
      </c>
      <c r="B177" s="1" t="s" vm="12">
        <v>13</v>
      </c>
      <c r="C177" s="1">
        <v>0</v>
      </c>
      <c r="D177" s="49">
        <f t="shared" si="55"/>
        <v>0</v>
      </c>
      <c r="E177" s="1">
        <v>0</v>
      </c>
      <c r="F177" s="49">
        <f t="shared" si="56"/>
        <v>0</v>
      </c>
      <c r="G177" s="1">
        <v>0</v>
      </c>
      <c r="H177" s="49">
        <f t="shared" si="57"/>
        <v>0</v>
      </c>
      <c r="I177" s="1">
        <v>0</v>
      </c>
      <c r="J177" s="49">
        <f t="shared" si="58"/>
        <v>0</v>
      </c>
      <c r="K177" s="1">
        <v>0</v>
      </c>
      <c r="L177" s="49">
        <f t="shared" si="59"/>
        <v>0</v>
      </c>
      <c r="M177" s="50">
        <v>0</v>
      </c>
    </row>
    <row r="178" spans="1:13" x14ac:dyDescent="0.25">
      <c r="A178" s="51" t="str">
        <f t="shared" si="54"/>
        <v>Qinsure-Death</v>
      </c>
      <c r="B178" s="1" t="s" vm="13">
        <v>14</v>
      </c>
      <c r="C178" s="1">
        <v>0</v>
      </c>
      <c r="D178" s="49">
        <f t="shared" si="55"/>
        <v>0</v>
      </c>
      <c r="E178" s="1">
        <v>1</v>
      </c>
      <c r="F178" s="49">
        <f t="shared" si="56"/>
        <v>1</v>
      </c>
      <c r="G178" s="1">
        <v>0</v>
      </c>
      <c r="H178" s="49">
        <f t="shared" si="57"/>
        <v>0</v>
      </c>
      <c r="I178" s="1">
        <v>0</v>
      </c>
      <c r="J178" s="49">
        <f t="shared" si="58"/>
        <v>0</v>
      </c>
      <c r="K178" s="1">
        <v>0</v>
      </c>
      <c r="L178" s="49">
        <f t="shared" si="59"/>
        <v>0</v>
      </c>
      <c r="M178" s="50">
        <v>2.25</v>
      </c>
    </row>
    <row r="179" spans="1:13" x14ac:dyDescent="0.25">
      <c r="A179" s="51" t="str">
        <f t="shared" si="54"/>
        <v>St Andrews-Death</v>
      </c>
      <c r="B179" s="1" t="s" vm="14">
        <v>15</v>
      </c>
      <c r="C179" s="1">
        <v>0</v>
      </c>
      <c r="D179" s="49">
        <f t="shared" si="55"/>
        <v>0</v>
      </c>
      <c r="E179" s="1">
        <v>0</v>
      </c>
      <c r="F179" s="49">
        <f t="shared" si="56"/>
        <v>0</v>
      </c>
      <c r="G179" s="1">
        <v>2</v>
      </c>
      <c r="H179" s="49">
        <f t="shared" si="57"/>
        <v>1</v>
      </c>
      <c r="I179" s="1">
        <v>0</v>
      </c>
      <c r="J179" s="49">
        <f t="shared" si="58"/>
        <v>0</v>
      </c>
      <c r="K179" s="1">
        <v>0</v>
      </c>
      <c r="L179" s="49">
        <f t="shared" si="59"/>
        <v>0</v>
      </c>
      <c r="M179" s="50">
        <v>4.5</v>
      </c>
    </row>
    <row r="180" spans="1:13" x14ac:dyDescent="0.25">
      <c r="A180" s="51" t="str">
        <f t="shared" si="54"/>
        <v>St George-Death</v>
      </c>
      <c r="B180" s="1" t="s" vm="15">
        <v>16</v>
      </c>
      <c r="C180" s="1">
        <v>0</v>
      </c>
      <c r="D180" s="49">
        <f t="shared" si="55"/>
        <v>0</v>
      </c>
      <c r="E180" s="1">
        <v>0</v>
      </c>
      <c r="F180" s="49">
        <f t="shared" si="56"/>
        <v>0</v>
      </c>
      <c r="G180" s="1">
        <v>0</v>
      </c>
      <c r="H180" s="49">
        <f t="shared" si="57"/>
        <v>0</v>
      </c>
      <c r="I180" s="1">
        <v>0</v>
      </c>
      <c r="J180" s="49">
        <f t="shared" si="58"/>
        <v>0</v>
      </c>
      <c r="K180" s="1">
        <v>0</v>
      </c>
      <c r="L180" s="49">
        <f t="shared" si="59"/>
        <v>0</v>
      </c>
      <c r="M180" s="50">
        <v>0</v>
      </c>
    </row>
    <row r="181" spans="1:13" x14ac:dyDescent="0.25">
      <c r="A181" s="51" t="str">
        <f t="shared" si="54"/>
        <v>Suncorp-Death</v>
      </c>
      <c r="B181" s="1" t="s" vm="16">
        <v>17</v>
      </c>
      <c r="C181" s="1">
        <v>12</v>
      </c>
      <c r="D181" s="49">
        <f t="shared" si="55"/>
        <v>0.44444444444444442</v>
      </c>
      <c r="E181" s="1">
        <v>5</v>
      </c>
      <c r="F181" s="49">
        <f t="shared" si="56"/>
        <v>0.18518518518518517</v>
      </c>
      <c r="G181" s="1">
        <v>5</v>
      </c>
      <c r="H181" s="49">
        <f t="shared" si="57"/>
        <v>0.18518518518518517</v>
      </c>
      <c r="I181" s="1">
        <v>0</v>
      </c>
      <c r="J181" s="49">
        <f t="shared" si="58"/>
        <v>0</v>
      </c>
      <c r="K181" s="1">
        <v>5</v>
      </c>
      <c r="L181" s="49">
        <f t="shared" si="59"/>
        <v>0.18518518518518517</v>
      </c>
      <c r="M181" s="50">
        <v>7.1388888888888893</v>
      </c>
    </row>
    <row r="182" spans="1:13" x14ac:dyDescent="0.25">
      <c r="A182" s="51" t="str">
        <f t="shared" si="54"/>
        <v>Swiss Re-Death</v>
      </c>
      <c r="B182" s="1" t="s" vm="17">
        <v>18</v>
      </c>
      <c r="C182" s="1">
        <v>2</v>
      </c>
      <c r="D182" s="49">
        <f t="shared" ref="D182:D185" si="60">IFERROR(C182/($C182+$E182+$G182+$I182+$K182),0)</f>
        <v>1</v>
      </c>
      <c r="E182" s="1">
        <v>0</v>
      </c>
      <c r="F182" s="49">
        <f t="shared" ref="F182:F185" si="61">IFERROR(E182/($C182+$E182+$G182+$I182+$K182),0)</f>
        <v>0</v>
      </c>
      <c r="G182" s="1">
        <v>0</v>
      </c>
      <c r="H182" s="49">
        <f t="shared" si="57"/>
        <v>0</v>
      </c>
      <c r="I182" s="1">
        <v>0</v>
      </c>
      <c r="J182" s="49">
        <f t="shared" si="58"/>
        <v>0</v>
      </c>
      <c r="K182" s="1">
        <v>0</v>
      </c>
      <c r="L182" s="49">
        <f t="shared" si="59"/>
        <v>0</v>
      </c>
      <c r="M182" s="50">
        <v>0.75</v>
      </c>
    </row>
    <row r="183" spans="1:13" x14ac:dyDescent="0.25">
      <c r="A183" s="51" t="str">
        <f t="shared" si="54"/>
        <v>TAL Life-Death</v>
      </c>
      <c r="B183" s="1" t="s" vm="18">
        <v>19</v>
      </c>
      <c r="C183" s="1">
        <v>13</v>
      </c>
      <c r="D183" s="49">
        <f t="shared" si="60"/>
        <v>0.68421052631578949</v>
      </c>
      <c r="E183" s="1">
        <v>1</v>
      </c>
      <c r="F183" s="49">
        <f t="shared" si="61"/>
        <v>5.2631578947368418E-2</v>
      </c>
      <c r="G183" s="1">
        <v>0</v>
      </c>
      <c r="H183" s="49">
        <f t="shared" si="57"/>
        <v>0</v>
      </c>
      <c r="I183" s="1">
        <v>2</v>
      </c>
      <c r="J183" s="49">
        <f t="shared" si="58"/>
        <v>0.10526315789473684</v>
      </c>
      <c r="K183" s="1">
        <v>3</v>
      </c>
      <c r="L183" s="49">
        <f t="shared" si="59"/>
        <v>0.15789473684210525</v>
      </c>
      <c r="M183" s="50">
        <v>4.4210526315789478</v>
      </c>
    </row>
    <row r="184" spans="1:13" x14ac:dyDescent="0.25">
      <c r="A184" s="51" t="str">
        <f t="shared" si="54"/>
        <v>Westpac-Death</v>
      </c>
      <c r="B184" s="1" t="s" vm="19">
        <v>20</v>
      </c>
      <c r="C184" s="1">
        <v>7</v>
      </c>
      <c r="D184" s="49">
        <f t="shared" si="60"/>
        <v>0.63636363636363635</v>
      </c>
      <c r="E184" s="1">
        <v>1</v>
      </c>
      <c r="F184" s="49">
        <f t="shared" si="61"/>
        <v>9.0909090909090912E-2</v>
      </c>
      <c r="G184" s="1">
        <v>2</v>
      </c>
      <c r="H184" s="49">
        <f t="shared" si="57"/>
        <v>0.18181818181818182</v>
      </c>
      <c r="I184" s="1">
        <v>0</v>
      </c>
      <c r="J184" s="49">
        <f t="shared" si="58"/>
        <v>0</v>
      </c>
      <c r="K184" s="1">
        <v>1</v>
      </c>
      <c r="L184" s="49">
        <f t="shared" si="59"/>
        <v>9.0909090909090912E-2</v>
      </c>
      <c r="M184" s="50">
        <v>3.1363636363636362</v>
      </c>
    </row>
    <row r="185" spans="1:13" x14ac:dyDescent="0.25">
      <c r="A185" s="51" t="str">
        <f t="shared" si="54"/>
        <v>Zurich-Death</v>
      </c>
      <c r="B185" s="1" t="s" vm="20">
        <v>21</v>
      </c>
      <c r="C185" s="1">
        <v>3</v>
      </c>
      <c r="D185" s="49">
        <f t="shared" si="60"/>
        <v>0.75</v>
      </c>
      <c r="E185" s="1">
        <v>0</v>
      </c>
      <c r="F185" s="49">
        <f t="shared" si="61"/>
        <v>0</v>
      </c>
      <c r="G185" s="1">
        <v>0</v>
      </c>
      <c r="H185" s="49">
        <f t="shared" si="57"/>
        <v>0</v>
      </c>
      <c r="I185" s="1">
        <v>0</v>
      </c>
      <c r="J185" s="49">
        <f t="shared" si="58"/>
        <v>0</v>
      </c>
      <c r="K185" s="1">
        <v>1</v>
      </c>
      <c r="L185" s="49">
        <f t="shared" si="59"/>
        <v>0.25</v>
      </c>
      <c r="M185" s="50">
        <v>12.5625</v>
      </c>
    </row>
    <row r="187" spans="1:13" ht="14.45" customHeight="1" x14ac:dyDescent="0.25">
      <c r="B187" s="33" t="s">
        <v>31</v>
      </c>
      <c r="C187" s="294" t="s">
        <v>69</v>
      </c>
      <c r="D187" s="294"/>
      <c r="E187" s="291" t="s">
        <v>70</v>
      </c>
      <c r="F187" s="291"/>
      <c r="G187" s="291" t="s">
        <v>71</v>
      </c>
      <c r="H187" s="291"/>
      <c r="I187" s="291" t="s" vm="32">
        <v>66</v>
      </c>
      <c r="J187" s="291"/>
      <c r="K187" s="291" t="s">
        <v>67</v>
      </c>
      <c r="L187" s="291"/>
      <c r="M187" s="18" t="s" vm="33">
        <v>68</v>
      </c>
    </row>
    <row r="188" spans="1:13" x14ac:dyDescent="0.25">
      <c r="B188" s="8"/>
      <c r="C188" s="8" t="s">
        <v>95</v>
      </c>
      <c r="D188" s="8" t="s">
        <v>96</v>
      </c>
      <c r="E188" s="8" t="s">
        <v>95</v>
      </c>
      <c r="F188" s="8" t="s">
        <v>96</v>
      </c>
      <c r="G188" s="8" t="s">
        <v>95</v>
      </c>
      <c r="H188" s="8" t="s">
        <v>96</v>
      </c>
      <c r="I188" s="8" t="s">
        <v>95</v>
      </c>
      <c r="J188" s="8" t="s">
        <v>96</v>
      </c>
      <c r="K188" s="8" t="s">
        <v>95</v>
      </c>
      <c r="L188" s="8" t="s">
        <v>96</v>
      </c>
      <c r="M188" s="28"/>
    </row>
    <row r="189" spans="1:13" x14ac:dyDescent="0.25">
      <c r="A189" s="51" t="str">
        <f>B189&amp;"-"&amp;$B$187</f>
        <v>AIA-TPD</v>
      </c>
      <c r="B189" s="1" t="s">
        <v>1</v>
      </c>
      <c r="C189" s="1">
        <v>28</v>
      </c>
      <c r="D189" s="49">
        <f>IFERROR(C189/($C189+$E189+$G189+$I189+$K189),0)</f>
        <v>0.2153846153846154</v>
      </c>
      <c r="E189" s="1">
        <v>11</v>
      </c>
      <c r="F189" s="49">
        <f>IFERROR(E189/($C189+$E189+$G189+$I189+$K189),0)</f>
        <v>8.461538461538462E-2</v>
      </c>
      <c r="G189" s="1">
        <v>14</v>
      </c>
      <c r="H189" s="49">
        <f>IFERROR(G189/($C189+$E189+$G189+$I189+$K189),0)</f>
        <v>0.1076923076923077</v>
      </c>
      <c r="I189" s="1">
        <v>43</v>
      </c>
      <c r="J189" s="49">
        <f>IFERROR(I189/($C189+$E189+$G189+$I189+$K189),0)</f>
        <v>0.33076923076923076</v>
      </c>
      <c r="K189" s="1">
        <v>34</v>
      </c>
      <c r="L189" s="49">
        <f>IFERROR(K189/($C189+$E189+$G189+$I189+$K189),0)</f>
        <v>0.26153846153846155</v>
      </c>
      <c r="M189" s="50">
        <v>9.351923076923077</v>
      </c>
    </row>
    <row r="190" spans="1:13" x14ac:dyDescent="0.25">
      <c r="A190" s="51" t="str">
        <f t="shared" ref="A190:A209" si="62">B190&amp;"-"&amp;$B$187</f>
        <v>Allianz-TPD</v>
      </c>
      <c r="B190" s="1" t="s" vm="1">
        <v>2</v>
      </c>
      <c r="C190" s="1">
        <v>1</v>
      </c>
      <c r="D190" s="49">
        <f t="shared" ref="D190:D205" si="63">IFERROR(C190/($C190+$E190+$G190+$I190+$K190),0)</f>
        <v>1</v>
      </c>
      <c r="E190" s="1">
        <v>0</v>
      </c>
      <c r="F190" s="49">
        <f t="shared" ref="F190:F205" si="64">IFERROR(E190/($C190+$E190+$G190+$I190+$K190),0)</f>
        <v>0</v>
      </c>
      <c r="G190" s="1">
        <v>0</v>
      </c>
      <c r="H190" s="49">
        <f t="shared" ref="H190:H209" si="65">IFERROR(G190/($C190+$E190+$G190+$I190+$K190),0)</f>
        <v>0</v>
      </c>
      <c r="I190" s="1">
        <v>0</v>
      </c>
      <c r="J190" s="49">
        <f t="shared" ref="J190:J209" si="66">IFERROR(I190/($C190+$E190+$G190+$I190+$K190),0)</f>
        <v>0</v>
      </c>
      <c r="K190" s="1">
        <v>0</v>
      </c>
      <c r="L190" s="49">
        <f t="shared" ref="L190:L209" si="67">IFERROR(K190/($C190+$E190+$G190+$I190+$K190),0)</f>
        <v>0</v>
      </c>
      <c r="M190" s="50">
        <v>0.75</v>
      </c>
    </row>
    <row r="191" spans="1:13" x14ac:dyDescent="0.25">
      <c r="A191" s="51" t="str">
        <f t="shared" si="62"/>
        <v>AMP-TPD</v>
      </c>
      <c r="B191" s="1" t="s" vm="2">
        <v>3</v>
      </c>
      <c r="C191" s="1">
        <v>52</v>
      </c>
      <c r="D191" s="49">
        <f t="shared" si="63"/>
        <v>0.20799999999999999</v>
      </c>
      <c r="E191" s="1">
        <v>46</v>
      </c>
      <c r="F191" s="49">
        <f t="shared" si="64"/>
        <v>0.184</v>
      </c>
      <c r="G191" s="1">
        <v>66</v>
      </c>
      <c r="H191" s="49">
        <f t="shared" si="65"/>
        <v>0.26400000000000001</v>
      </c>
      <c r="I191" s="1">
        <v>60</v>
      </c>
      <c r="J191" s="49">
        <f t="shared" si="66"/>
        <v>0.24</v>
      </c>
      <c r="K191" s="1">
        <v>26</v>
      </c>
      <c r="L191" s="49">
        <f t="shared" si="67"/>
        <v>0.104</v>
      </c>
      <c r="M191" s="50">
        <v>6.1020000000000003</v>
      </c>
    </row>
    <row r="192" spans="1:13" x14ac:dyDescent="0.25">
      <c r="A192" s="51" t="str">
        <f t="shared" si="62"/>
        <v>Clearview-TPD</v>
      </c>
      <c r="B192" s="1" t="s" vm="3">
        <v>4</v>
      </c>
      <c r="C192" s="1">
        <v>0</v>
      </c>
      <c r="D192" s="49">
        <f t="shared" si="63"/>
        <v>0</v>
      </c>
      <c r="E192" s="1">
        <v>0</v>
      </c>
      <c r="F192" s="49">
        <f t="shared" si="64"/>
        <v>0</v>
      </c>
      <c r="G192" s="1">
        <v>0</v>
      </c>
      <c r="H192" s="49">
        <f t="shared" si="65"/>
        <v>0</v>
      </c>
      <c r="I192" s="1">
        <v>0</v>
      </c>
      <c r="J192" s="49">
        <f t="shared" si="66"/>
        <v>0</v>
      </c>
      <c r="K192" s="1">
        <v>0</v>
      </c>
      <c r="L192" s="49">
        <f t="shared" si="67"/>
        <v>0</v>
      </c>
      <c r="M192" s="50">
        <v>0</v>
      </c>
    </row>
    <row r="193" spans="1:13" x14ac:dyDescent="0.25">
      <c r="A193" s="51" t="str">
        <f t="shared" si="62"/>
        <v>CMLA-TPD</v>
      </c>
      <c r="B193" s="1" t="s" vm="4">
        <v>5</v>
      </c>
      <c r="C193" s="1">
        <v>84</v>
      </c>
      <c r="D193" s="49">
        <f t="shared" si="63"/>
        <v>0.50299401197604787</v>
      </c>
      <c r="E193" s="1">
        <v>12</v>
      </c>
      <c r="F193" s="49">
        <f t="shared" si="64"/>
        <v>7.1856287425149698E-2</v>
      </c>
      <c r="G193" s="1">
        <v>11</v>
      </c>
      <c r="H193" s="49">
        <f t="shared" si="65"/>
        <v>6.5868263473053898E-2</v>
      </c>
      <c r="I193" s="1">
        <v>28</v>
      </c>
      <c r="J193" s="49">
        <f t="shared" si="66"/>
        <v>0.16766467065868262</v>
      </c>
      <c r="K193" s="1">
        <v>32</v>
      </c>
      <c r="L193" s="49">
        <f t="shared" si="67"/>
        <v>0.19161676646706588</v>
      </c>
      <c r="M193" s="50">
        <v>6.0808383233532934</v>
      </c>
    </row>
    <row r="194" spans="1:13" x14ac:dyDescent="0.25">
      <c r="A194" s="51" t="str">
        <f t="shared" si="62"/>
        <v>Hallmark-TPD</v>
      </c>
      <c r="B194" s="1" t="s" vm="5">
        <v>6</v>
      </c>
      <c r="C194" s="1">
        <v>0</v>
      </c>
      <c r="D194" s="49">
        <f t="shared" si="63"/>
        <v>0</v>
      </c>
      <c r="E194" s="1">
        <v>0</v>
      </c>
      <c r="F194" s="49">
        <f t="shared" si="64"/>
        <v>0</v>
      </c>
      <c r="G194" s="1">
        <v>0</v>
      </c>
      <c r="H194" s="49">
        <f t="shared" si="65"/>
        <v>0</v>
      </c>
      <c r="I194" s="1">
        <v>0</v>
      </c>
      <c r="J194" s="49">
        <f t="shared" si="66"/>
        <v>0</v>
      </c>
      <c r="K194" s="1">
        <v>0</v>
      </c>
      <c r="L194" s="49">
        <f t="shared" si="67"/>
        <v>0</v>
      </c>
      <c r="M194" s="50">
        <v>0</v>
      </c>
    </row>
    <row r="195" spans="1:13" x14ac:dyDescent="0.25">
      <c r="A195" s="51" t="str">
        <f t="shared" si="62"/>
        <v>Hannover Re-TPD</v>
      </c>
      <c r="B195" s="1" t="s" vm="6">
        <v>7</v>
      </c>
      <c r="C195" s="1">
        <v>4</v>
      </c>
      <c r="D195" s="49">
        <f t="shared" si="63"/>
        <v>4.5454545454545456E-2</v>
      </c>
      <c r="E195" s="1">
        <v>2</v>
      </c>
      <c r="F195" s="49">
        <f t="shared" si="64"/>
        <v>2.2727272727272728E-2</v>
      </c>
      <c r="G195" s="1">
        <v>16</v>
      </c>
      <c r="H195" s="49">
        <f t="shared" si="65"/>
        <v>0.18181818181818182</v>
      </c>
      <c r="I195" s="1">
        <v>48</v>
      </c>
      <c r="J195" s="49">
        <f t="shared" si="66"/>
        <v>0.54545454545454541</v>
      </c>
      <c r="K195" s="1">
        <v>18</v>
      </c>
      <c r="L195" s="49">
        <f t="shared" si="67"/>
        <v>0.20454545454545456</v>
      </c>
      <c r="M195" s="50">
        <v>10.721590909090908</v>
      </c>
    </row>
    <row r="196" spans="1:13" x14ac:dyDescent="0.25">
      <c r="A196" s="51" t="str">
        <f t="shared" si="62"/>
        <v>HCF-TPD</v>
      </c>
      <c r="B196" s="1" t="s" vm="7">
        <v>8</v>
      </c>
      <c r="C196" s="1">
        <v>1</v>
      </c>
      <c r="D196" s="49">
        <f t="shared" si="63"/>
        <v>1</v>
      </c>
      <c r="E196" s="1">
        <v>0</v>
      </c>
      <c r="F196" s="49">
        <f t="shared" si="64"/>
        <v>0</v>
      </c>
      <c r="G196" s="1">
        <v>0</v>
      </c>
      <c r="H196" s="49">
        <f t="shared" si="65"/>
        <v>0</v>
      </c>
      <c r="I196" s="1">
        <v>0</v>
      </c>
      <c r="J196" s="49">
        <f t="shared" si="66"/>
        <v>0</v>
      </c>
      <c r="K196" s="1">
        <v>0</v>
      </c>
      <c r="L196" s="49">
        <f t="shared" si="67"/>
        <v>0</v>
      </c>
      <c r="M196" s="50">
        <v>0.75</v>
      </c>
    </row>
    <row r="197" spans="1:13" x14ac:dyDescent="0.25">
      <c r="A197" s="51" t="str">
        <f t="shared" si="62"/>
        <v>MetLife-TPD</v>
      </c>
      <c r="B197" s="1" t="s" vm="8">
        <v>9</v>
      </c>
      <c r="C197" s="1">
        <v>51</v>
      </c>
      <c r="D197" s="49">
        <f t="shared" si="63"/>
        <v>0.30538922155688625</v>
      </c>
      <c r="E197" s="1">
        <v>26</v>
      </c>
      <c r="F197" s="49">
        <f t="shared" si="64"/>
        <v>0.15568862275449102</v>
      </c>
      <c r="G197" s="1">
        <v>22</v>
      </c>
      <c r="H197" s="49">
        <f t="shared" si="65"/>
        <v>0.1317365269461078</v>
      </c>
      <c r="I197" s="1">
        <v>16</v>
      </c>
      <c r="J197" s="49">
        <f t="shared" si="66"/>
        <v>9.580838323353294E-2</v>
      </c>
      <c r="K197" s="1">
        <v>52</v>
      </c>
      <c r="L197" s="49">
        <f t="shared" si="67"/>
        <v>0.31137724550898205</v>
      </c>
      <c r="M197" s="50">
        <v>8.7889221556886223</v>
      </c>
    </row>
    <row r="198" spans="1:13" x14ac:dyDescent="0.25">
      <c r="A198" s="51" t="str">
        <f t="shared" si="62"/>
        <v>MLC-TPD</v>
      </c>
      <c r="B198" s="1" t="s" vm="9">
        <v>10</v>
      </c>
      <c r="C198" s="1">
        <v>69</v>
      </c>
      <c r="D198" s="49">
        <f t="shared" si="63"/>
        <v>0.69696969696969702</v>
      </c>
      <c r="E198" s="1">
        <v>7</v>
      </c>
      <c r="F198" s="49">
        <f t="shared" si="64"/>
        <v>7.0707070707070704E-2</v>
      </c>
      <c r="G198" s="1">
        <v>6</v>
      </c>
      <c r="H198" s="49">
        <f t="shared" si="65"/>
        <v>6.0606060606060608E-2</v>
      </c>
      <c r="I198" s="1">
        <v>8</v>
      </c>
      <c r="J198" s="49">
        <f t="shared" si="66"/>
        <v>8.0808080808080815E-2</v>
      </c>
      <c r="K198" s="1">
        <v>9</v>
      </c>
      <c r="L198" s="49">
        <f t="shared" si="67"/>
        <v>9.0909090909090912E-2</v>
      </c>
      <c r="M198" s="50">
        <v>3.7424242424242422</v>
      </c>
    </row>
    <row r="199" spans="1:13" x14ac:dyDescent="0.25">
      <c r="A199" s="51" t="str">
        <f t="shared" si="62"/>
        <v>NobleOak-TPD</v>
      </c>
      <c r="B199" s="1" t="s" vm="10">
        <v>11</v>
      </c>
      <c r="C199" s="1">
        <v>0</v>
      </c>
      <c r="D199" s="49">
        <f t="shared" si="63"/>
        <v>0</v>
      </c>
      <c r="E199" s="1">
        <v>0</v>
      </c>
      <c r="F199" s="49">
        <f t="shared" si="64"/>
        <v>0</v>
      </c>
      <c r="G199" s="1">
        <v>0</v>
      </c>
      <c r="H199" s="49">
        <f t="shared" si="65"/>
        <v>0</v>
      </c>
      <c r="I199" s="1">
        <v>0</v>
      </c>
      <c r="J199" s="49">
        <f t="shared" si="66"/>
        <v>0</v>
      </c>
      <c r="K199" s="1">
        <v>0</v>
      </c>
      <c r="L199" s="49">
        <f t="shared" si="67"/>
        <v>0</v>
      </c>
      <c r="M199" s="50">
        <v>0</v>
      </c>
    </row>
    <row r="200" spans="1:13" x14ac:dyDescent="0.25">
      <c r="A200" s="51" t="str">
        <f t="shared" si="62"/>
        <v>OnePath-TPD</v>
      </c>
      <c r="B200" s="1" t="s" vm="11">
        <v>12</v>
      </c>
      <c r="C200" s="1">
        <v>69</v>
      </c>
      <c r="D200" s="49">
        <f t="shared" si="63"/>
        <v>0.45394736842105265</v>
      </c>
      <c r="E200" s="1">
        <v>0</v>
      </c>
      <c r="F200" s="49">
        <f t="shared" si="64"/>
        <v>0</v>
      </c>
      <c r="G200" s="1">
        <v>9</v>
      </c>
      <c r="H200" s="49">
        <f t="shared" si="65"/>
        <v>5.921052631578947E-2</v>
      </c>
      <c r="I200" s="1">
        <v>44</v>
      </c>
      <c r="J200" s="49">
        <f t="shared" si="66"/>
        <v>0.28947368421052633</v>
      </c>
      <c r="K200" s="1">
        <v>30</v>
      </c>
      <c r="L200" s="49">
        <f t="shared" si="67"/>
        <v>0.19736842105263158</v>
      </c>
      <c r="M200" s="50">
        <v>7.2384868421052628</v>
      </c>
    </row>
    <row r="201" spans="1:13" x14ac:dyDescent="0.25">
      <c r="A201" s="51" t="str">
        <f t="shared" si="62"/>
        <v>QBE-TPD</v>
      </c>
      <c r="B201" s="1" t="s" vm="12">
        <v>13</v>
      </c>
      <c r="C201" s="1">
        <v>0</v>
      </c>
      <c r="D201" s="49">
        <f t="shared" si="63"/>
        <v>0</v>
      </c>
      <c r="E201" s="1">
        <v>0</v>
      </c>
      <c r="F201" s="49">
        <f t="shared" si="64"/>
        <v>0</v>
      </c>
      <c r="G201" s="1">
        <v>0</v>
      </c>
      <c r="H201" s="49">
        <f t="shared" si="65"/>
        <v>0</v>
      </c>
      <c r="I201" s="1">
        <v>0</v>
      </c>
      <c r="J201" s="49">
        <f t="shared" si="66"/>
        <v>0</v>
      </c>
      <c r="K201" s="1">
        <v>0</v>
      </c>
      <c r="L201" s="49">
        <f t="shared" si="67"/>
        <v>0</v>
      </c>
      <c r="M201" s="50">
        <v>0</v>
      </c>
    </row>
    <row r="202" spans="1:13" x14ac:dyDescent="0.25">
      <c r="A202" s="51" t="str">
        <f t="shared" si="62"/>
        <v>Qinsure-TPD</v>
      </c>
      <c r="B202" s="1" t="s" vm="13">
        <v>14</v>
      </c>
      <c r="C202" s="1">
        <v>0</v>
      </c>
      <c r="D202" s="49">
        <f t="shared" si="63"/>
        <v>0</v>
      </c>
      <c r="E202" s="1">
        <v>0</v>
      </c>
      <c r="F202" s="49">
        <f t="shared" si="64"/>
        <v>0</v>
      </c>
      <c r="G202" s="1">
        <v>0</v>
      </c>
      <c r="H202" s="49">
        <f t="shared" si="65"/>
        <v>0</v>
      </c>
      <c r="I202" s="1">
        <v>0</v>
      </c>
      <c r="J202" s="49">
        <f t="shared" si="66"/>
        <v>0</v>
      </c>
      <c r="K202" s="1">
        <v>0</v>
      </c>
      <c r="L202" s="49">
        <f t="shared" si="67"/>
        <v>0</v>
      </c>
      <c r="M202" s="50">
        <v>0</v>
      </c>
    </row>
    <row r="203" spans="1:13" x14ac:dyDescent="0.25">
      <c r="A203" s="51" t="str">
        <f t="shared" si="62"/>
        <v>St Andrews-TPD</v>
      </c>
      <c r="B203" s="1" t="s" vm="14">
        <v>15</v>
      </c>
      <c r="C203" s="1">
        <v>0</v>
      </c>
      <c r="D203" s="49">
        <f t="shared" si="63"/>
        <v>0</v>
      </c>
      <c r="E203" s="1">
        <v>0</v>
      </c>
      <c r="F203" s="49">
        <f t="shared" si="64"/>
        <v>0</v>
      </c>
      <c r="G203" s="1">
        <v>0</v>
      </c>
      <c r="H203" s="49">
        <f t="shared" si="65"/>
        <v>0</v>
      </c>
      <c r="I203" s="1">
        <v>0</v>
      </c>
      <c r="J203" s="49">
        <f t="shared" si="66"/>
        <v>0</v>
      </c>
      <c r="K203" s="1">
        <v>0</v>
      </c>
      <c r="L203" s="49">
        <f t="shared" si="67"/>
        <v>0</v>
      </c>
      <c r="M203" s="50">
        <v>0</v>
      </c>
    </row>
    <row r="204" spans="1:13" x14ac:dyDescent="0.25">
      <c r="A204" s="51" t="str">
        <f t="shared" si="62"/>
        <v>St George-TPD</v>
      </c>
      <c r="B204" s="1" t="s" vm="15">
        <v>16</v>
      </c>
      <c r="C204" s="1">
        <v>0</v>
      </c>
      <c r="D204" s="49">
        <f t="shared" si="63"/>
        <v>0</v>
      </c>
      <c r="E204" s="1">
        <v>0</v>
      </c>
      <c r="F204" s="49">
        <f t="shared" si="64"/>
        <v>0</v>
      </c>
      <c r="G204" s="1">
        <v>0</v>
      </c>
      <c r="H204" s="49">
        <f t="shared" si="65"/>
        <v>0</v>
      </c>
      <c r="I204" s="1">
        <v>0</v>
      </c>
      <c r="J204" s="49">
        <f t="shared" si="66"/>
        <v>0</v>
      </c>
      <c r="K204" s="1">
        <v>0</v>
      </c>
      <c r="L204" s="49">
        <f t="shared" si="67"/>
        <v>0</v>
      </c>
      <c r="M204" s="50">
        <v>0</v>
      </c>
    </row>
    <row r="205" spans="1:13" x14ac:dyDescent="0.25">
      <c r="A205" s="51" t="str">
        <f t="shared" si="62"/>
        <v>Suncorp-TPD</v>
      </c>
      <c r="B205" s="1" t="s" vm="16">
        <v>17</v>
      </c>
      <c r="C205" s="1">
        <v>12</v>
      </c>
      <c r="D205" s="49">
        <f t="shared" si="63"/>
        <v>0.14814814814814814</v>
      </c>
      <c r="E205" s="1">
        <v>21</v>
      </c>
      <c r="F205" s="49">
        <f t="shared" si="64"/>
        <v>0.25925925925925924</v>
      </c>
      <c r="G205" s="1">
        <v>28</v>
      </c>
      <c r="H205" s="49">
        <f t="shared" si="65"/>
        <v>0.34567901234567899</v>
      </c>
      <c r="I205" s="1">
        <v>11</v>
      </c>
      <c r="J205" s="49">
        <f t="shared" si="66"/>
        <v>0.13580246913580246</v>
      </c>
      <c r="K205" s="1">
        <v>9</v>
      </c>
      <c r="L205" s="49">
        <f t="shared" si="67"/>
        <v>0.1111111111111111</v>
      </c>
      <c r="M205" s="50">
        <v>6.6574074074074074</v>
      </c>
    </row>
    <row r="206" spans="1:13" x14ac:dyDescent="0.25">
      <c r="A206" s="51" t="str">
        <f t="shared" si="62"/>
        <v>Swiss Re-TPD</v>
      </c>
      <c r="B206" s="1" t="s" vm="17">
        <v>18</v>
      </c>
      <c r="C206" s="1">
        <v>2</v>
      </c>
      <c r="D206" s="49">
        <f t="shared" ref="D206:D209" si="68">IFERROR(C206/($C206+$E206+$G206+$I206+$K206),0)</f>
        <v>1</v>
      </c>
      <c r="E206" s="1">
        <v>0</v>
      </c>
      <c r="F206" s="49">
        <f t="shared" ref="F206:F209" si="69">IFERROR(E206/($C206+$E206+$G206+$I206+$K206),0)</f>
        <v>0</v>
      </c>
      <c r="G206" s="1">
        <v>0</v>
      </c>
      <c r="H206" s="49">
        <f t="shared" si="65"/>
        <v>0</v>
      </c>
      <c r="I206" s="1">
        <v>0</v>
      </c>
      <c r="J206" s="49">
        <f t="shared" si="66"/>
        <v>0</v>
      </c>
      <c r="K206" s="1">
        <v>0</v>
      </c>
      <c r="L206" s="49">
        <f t="shared" si="67"/>
        <v>0</v>
      </c>
      <c r="M206" s="50">
        <v>0.75</v>
      </c>
    </row>
    <row r="207" spans="1:13" x14ac:dyDescent="0.25">
      <c r="A207" s="51" t="str">
        <f t="shared" si="62"/>
        <v>TAL Life-TPD</v>
      </c>
      <c r="B207" s="1" t="s" vm="18">
        <v>19</v>
      </c>
      <c r="C207" s="1">
        <v>46</v>
      </c>
      <c r="D207" s="49">
        <f t="shared" si="68"/>
        <v>0.43809523809523809</v>
      </c>
      <c r="E207" s="1">
        <v>8</v>
      </c>
      <c r="F207" s="49">
        <f t="shared" si="69"/>
        <v>7.6190476190476197E-2</v>
      </c>
      <c r="G207" s="1">
        <v>22</v>
      </c>
      <c r="H207" s="49">
        <f t="shared" si="65"/>
        <v>0.20952380952380953</v>
      </c>
      <c r="I207" s="1">
        <v>20</v>
      </c>
      <c r="J207" s="49">
        <f t="shared" si="66"/>
        <v>0.19047619047619047</v>
      </c>
      <c r="K207" s="1">
        <v>9</v>
      </c>
      <c r="L207" s="49">
        <f t="shared" si="67"/>
        <v>8.5714285714285715E-2</v>
      </c>
      <c r="M207" s="50">
        <v>4.9285714285714288</v>
      </c>
    </row>
    <row r="208" spans="1:13" x14ac:dyDescent="0.25">
      <c r="A208" s="51" t="str">
        <f t="shared" si="62"/>
        <v>Westpac-TPD</v>
      </c>
      <c r="B208" s="1" t="s" vm="19">
        <v>20</v>
      </c>
      <c r="C208" s="1">
        <v>17</v>
      </c>
      <c r="D208" s="49">
        <f t="shared" si="68"/>
        <v>0.39534883720930231</v>
      </c>
      <c r="E208" s="1">
        <v>7</v>
      </c>
      <c r="F208" s="49">
        <f t="shared" si="69"/>
        <v>0.16279069767441862</v>
      </c>
      <c r="G208" s="1">
        <v>4</v>
      </c>
      <c r="H208" s="49">
        <f t="shared" si="65"/>
        <v>9.3023255813953487E-2</v>
      </c>
      <c r="I208" s="1">
        <v>8</v>
      </c>
      <c r="J208" s="49">
        <f t="shared" si="66"/>
        <v>0.18604651162790697</v>
      </c>
      <c r="K208" s="1">
        <v>7</v>
      </c>
      <c r="L208" s="49">
        <f t="shared" si="67"/>
        <v>0.16279069767441862</v>
      </c>
      <c r="M208" s="50">
        <v>7.2209302325581399</v>
      </c>
    </row>
    <row r="209" spans="1:13" x14ac:dyDescent="0.25">
      <c r="A209" s="51" t="str">
        <f t="shared" si="62"/>
        <v>Zurich-TPD</v>
      </c>
      <c r="B209" s="1" t="s" vm="20">
        <v>21</v>
      </c>
      <c r="C209" s="1">
        <v>6</v>
      </c>
      <c r="D209" s="49">
        <f t="shared" si="68"/>
        <v>0.4</v>
      </c>
      <c r="E209" s="1">
        <v>3</v>
      </c>
      <c r="F209" s="49">
        <f t="shared" si="69"/>
        <v>0.2</v>
      </c>
      <c r="G209" s="1">
        <v>3</v>
      </c>
      <c r="H209" s="49">
        <f t="shared" si="65"/>
        <v>0.2</v>
      </c>
      <c r="I209" s="1">
        <v>1</v>
      </c>
      <c r="J209" s="49">
        <f t="shared" si="66"/>
        <v>6.6666666666666666E-2</v>
      </c>
      <c r="K209" s="1">
        <v>2</v>
      </c>
      <c r="L209" s="49">
        <f t="shared" si="67"/>
        <v>0.13333333333333333</v>
      </c>
      <c r="M209" s="50">
        <v>4.6500000000000004</v>
      </c>
    </row>
    <row r="211" spans="1:13" ht="14.45" customHeight="1" x14ac:dyDescent="0.25">
      <c r="B211" s="33" t="s">
        <v>32</v>
      </c>
      <c r="C211" s="294" t="s">
        <v>69</v>
      </c>
      <c r="D211" s="294"/>
      <c r="E211" s="291" t="s">
        <v>70</v>
      </c>
      <c r="F211" s="291"/>
      <c r="G211" s="291" t="s">
        <v>71</v>
      </c>
      <c r="H211" s="291"/>
      <c r="I211" s="291" t="s" vm="32">
        <v>66</v>
      </c>
      <c r="J211" s="291"/>
      <c r="K211" s="291" t="s">
        <v>67</v>
      </c>
      <c r="L211" s="291"/>
      <c r="M211" s="18" t="s" vm="33">
        <v>68</v>
      </c>
    </row>
    <row r="212" spans="1:13" x14ac:dyDescent="0.25">
      <c r="B212" s="8"/>
      <c r="C212" s="8" t="s">
        <v>95</v>
      </c>
      <c r="D212" s="8" t="s">
        <v>96</v>
      </c>
      <c r="E212" s="8" t="s">
        <v>95</v>
      </c>
      <c r="F212" s="8" t="s">
        <v>96</v>
      </c>
      <c r="G212" s="8" t="s">
        <v>95</v>
      </c>
      <c r="H212" s="8" t="s">
        <v>96</v>
      </c>
      <c r="I212" s="8" t="s">
        <v>95</v>
      </c>
      <c r="J212" s="8" t="s">
        <v>96</v>
      </c>
      <c r="K212" s="8" t="s">
        <v>95</v>
      </c>
      <c r="L212" s="8" t="s">
        <v>96</v>
      </c>
      <c r="M212" s="28"/>
    </row>
    <row r="213" spans="1:13" x14ac:dyDescent="0.25">
      <c r="A213" s="51" t="str">
        <f>B213&amp;"-"&amp;$B$211</f>
        <v>AIA-Trauma</v>
      </c>
      <c r="B213" s="1" t="s">
        <v>1</v>
      </c>
      <c r="C213" s="1">
        <v>5</v>
      </c>
      <c r="D213" s="49">
        <f>IFERROR(C213/($C213+$E213+$G213+$I213+$K213),0)</f>
        <v>0.625</v>
      </c>
      <c r="E213" s="1">
        <v>2</v>
      </c>
      <c r="F213" s="49">
        <f>IFERROR(E213/($C213+$E213+$G213+$I213+$K213),0)</f>
        <v>0.25</v>
      </c>
      <c r="G213" s="1">
        <v>1</v>
      </c>
      <c r="H213" s="49">
        <f>IFERROR(G213/($C213+$E213+$G213+$I213+$K213),0)</f>
        <v>0.125</v>
      </c>
      <c r="I213" s="1">
        <v>0</v>
      </c>
      <c r="J213" s="49">
        <f>IFERROR(I213/($C213+$E213+$G213+$I213+$K213),0)</f>
        <v>0</v>
      </c>
      <c r="K213" s="1">
        <v>0</v>
      </c>
      <c r="L213" s="49">
        <f>IFERROR(K213/($C213+$E213+$G213+$I213+$K213),0)</f>
        <v>0</v>
      </c>
      <c r="M213" s="50">
        <v>1.59375</v>
      </c>
    </row>
    <row r="214" spans="1:13" x14ac:dyDescent="0.25">
      <c r="A214" s="51" t="str">
        <f t="shared" ref="A214:A233" si="70">B214&amp;"-"&amp;$B$211</f>
        <v>Allianz-Trauma</v>
      </c>
      <c r="B214" s="1" t="s" vm="1">
        <v>2</v>
      </c>
      <c r="C214" s="1">
        <v>0</v>
      </c>
      <c r="D214" s="49">
        <f t="shared" ref="D214:D229" si="71">IFERROR(C214/($C214+$E214+$G214+$I214+$K214),0)</f>
        <v>0</v>
      </c>
      <c r="E214" s="1">
        <v>1</v>
      </c>
      <c r="F214" s="49">
        <f t="shared" ref="F214:F229" si="72">IFERROR(E214/($C214+$E214+$G214+$I214+$K214),0)</f>
        <v>1</v>
      </c>
      <c r="G214" s="1">
        <v>0</v>
      </c>
      <c r="H214" s="49">
        <f t="shared" ref="H214:H233" si="73">IFERROR(G214/($C214+$E214+$G214+$I214+$K214),0)</f>
        <v>0</v>
      </c>
      <c r="I214" s="1">
        <v>0</v>
      </c>
      <c r="J214" s="49">
        <f t="shared" ref="J214:J233" si="74">IFERROR(I214/($C214+$E214+$G214+$I214+$K214),0)</f>
        <v>0</v>
      </c>
      <c r="K214" s="1">
        <v>0</v>
      </c>
      <c r="L214" s="49">
        <f t="shared" ref="L214:L233" si="75">IFERROR(K214/($C214+$E214+$G214+$I214+$K214),0)</f>
        <v>0</v>
      </c>
      <c r="M214" s="50">
        <v>2.25</v>
      </c>
    </row>
    <row r="215" spans="1:13" x14ac:dyDescent="0.25">
      <c r="A215" s="51" t="str">
        <f t="shared" si="70"/>
        <v>AMP-Trauma</v>
      </c>
      <c r="B215" s="1" t="s" vm="2">
        <v>3</v>
      </c>
      <c r="C215" s="1">
        <v>16</v>
      </c>
      <c r="D215" s="49">
        <f t="shared" si="71"/>
        <v>0.5161290322580645</v>
      </c>
      <c r="E215" s="1">
        <v>11</v>
      </c>
      <c r="F215" s="49">
        <f t="shared" si="72"/>
        <v>0.35483870967741937</v>
      </c>
      <c r="G215" s="1">
        <v>3</v>
      </c>
      <c r="H215" s="49">
        <f t="shared" si="73"/>
        <v>9.6774193548387094E-2</v>
      </c>
      <c r="I215" s="1">
        <v>1</v>
      </c>
      <c r="J215" s="49">
        <f t="shared" si="74"/>
        <v>3.2258064516129031E-2</v>
      </c>
      <c r="K215" s="1">
        <v>0</v>
      </c>
      <c r="L215" s="49">
        <f t="shared" si="75"/>
        <v>0</v>
      </c>
      <c r="M215" s="50">
        <v>1.9112903225806452</v>
      </c>
    </row>
    <row r="216" spans="1:13" x14ac:dyDescent="0.25">
      <c r="A216" s="51" t="str">
        <f t="shared" si="70"/>
        <v>Clearview-Trauma</v>
      </c>
      <c r="B216" s="1" t="s" vm="3">
        <v>4</v>
      </c>
      <c r="C216" s="1">
        <v>0</v>
      </c>
      <c r="D216" s="49">
        <f t="shared" si="71"/>
        <v>0</v>
      </c>
      <c r="E216" s="1">
        <v>0</v>
      </c>
      <c r="F216" s="49">
        <f t="shared" si="72"/>
        <v>0</v>
      </c>
      <c r="G216" s="1">
        <v>0</v>
      </c>
      <c r="H216" s="49">
        <f t="shared" si="73"/>
        <v>0</v>
      </c>
      <c r="I216" s="1">
        <v>0</v>
      </c>
      <c r="J216" s="49">
        <f t="shared" si="74"/>
        <v>0</v>
      </c>
      <c r="K216" s="1">
        <v>0</v>
      </c>
      <c r="L216" s="49">
        <f t="shared" si="75"/>
        <v>0</v>
      </c>
      <c r="M216" s="50">
        <v>0</v>
      </c>
    </row>
    <row r="217" spans="1:13" x14ac:dyDescent="0.25">
      <c r="A217" s="51" t="str">
        <f t="shared" si="70"/>
        <v>CMLA-Trauma</v>
      </c>
      <c r="B217" s="1" t="s" vm="4">
        <v>5</v>
      </c>
      <c r="C217" s="1">
        <v>43</v>
      </c>
      <c r="D217" s="49">
        <f t="shared" si="71"/>
        <v>0.69354838709677424</v>
      </c>
      <c r="E217" s="1">
        <v>12</v>
      </c>
      <c r="F217" s="49">
        <f t="shared" si="72"/>
        <v>0.19354838709677419</v>
      </c>
      <c r="G217" s="1">
        <v>3</v>
      </c>
      <c r="H217" s="49">
        <f t="shared" si="73"/>
        <v>4.8387096774193547E-2</v>
      </c>
      <c r="I217" s="1">
        <v>3</v>
      </c>
      <c r="J217" s="49">
        <f t="shared" si="74"/>
        <v>4.8387096774193547E-2</v>
      </c>
      <c r="K217" s="1">
        <v>1</v>
      </c>
      <c r="L217" s="49">
        <f t="shared" si="75"/>
        <v>1.6129032258064516E-2</v>
      </c>
      <c r="M217" s="50">
        <v>1.8991935483870968</v>
      </c>
    </row>
    <row r="218" spans="1:13" x14ac:dyDescent="0.25">
      <c r="A218" s="51" t="str">
        <f t="shared" si="70"/>
        <v>Hallmark-Trauma</v>
      </c>
      <c r="B218" s="1" t="s" vm="5">
        <v>6</v>
      </c>
      <c r="C218" s="1">
        <v>1</v>
      </c>
      <c r="D218" s="49">
        <f t="shared" si="71"/>
        <v>1</v>
      </c>
      <c r="E218" s="1">
        <v>0</v>
      </c>
      <c r="F218" s="49">
        <f t="shared" si="72"/>
        <v>0</v>
      </c>
      <c r="G218" s="1">
        <v>0</v>
      </c>
      <c r="H218" s="49">
        <f t="shared" si="73"/>
        <v>0</v>
      </c>
      <c r="I218" s="1">
        <v>0</v>
      </c>
      <c r="J218" s="49">
        <f t="shared" si="74"/>
        <v>0</v>
      </c>
      <c r="K218" s="1">
        <v>0</v>
      </c>
      <c r="L218" s="49">
        <f t="shared" si="75"/>
        <v>0</v>
      </c>
      <c r="M218" s="50">
        <v>0.75</v>
      </c>
    </row>
    <row r="219" spans="1:13" x14ac:dyDescent="0.25">
      <c r="A219" s="51" t="str">
        <f t="shared" si="70"/>
        <v>Hannover Re-Trauma</v>
      </c>
      <c r="B219" s="1" t="s" vm="6">
        <v>7</v>
      </c>
      <c r="C219" s="1">
        <v>1</v>
      </c>
      <c r="D219" s="49">
        <f t="shared" si="71"/>
        <v>1</v>
      </c>
      <c r="E219" s="1">
        <v>0</v>
      </c>
      <c r="F219" s="49">
        <f t="shared" si="72"/>
        <v>0</v>
      </c>
      <c r="G219" s="1">
        <v>0</v>
      </c>
      <c r="H219" s="49">
        <f t="shared" si="73"/>
        <v>0</v>
      </c>
      <c r="I219" s="1">
        <v>0</v>
      </c>
      <c r="J219" s="49">
        <f t="shared" si="74"/>
        <v>0</v>
      </c>
      <c r="K219" s="1">
        <v>0</v>
      </c>
      <c r="L219" s="49">
        <f t="shared" si="75"/>
        <v>0</v>
      </c>
      <c r="M219" s="50">
        <v>0.75</v>
      </c>
    </row>
    <row r="220" spans="1:13" x14ac:dyDescent="0.25">
      <c r="A220" s="51" t="str">
        <f t="shared" si="70"/>
        <v>HCF-Trauma</v>
      </c>
      <c r="B220" s="1" t="s" vm="7">
        <v>8</v>
      </c>
      <c r="C220" s="1">
        <v>9</v>
      </c>
      <c r="D220" s="49">
        <f t="shared" si="71"/>
        <v>0.75</v>
      </c>
      <c r="E220" s="1">
        <v>3</v>
      </c>
      <c r="F220" s="49">
        <f t="shared" si="72"/>
        <v>0.25</v>
      </c>
      <c r="G220" s="1">
        <v>0</v>
      </c>
      <c r="H220" s="49">
        <f t="shared" si="73"/>
        <v>0</v>
      </c>
      <c r="I220" s="1">
        <v>0</v>
      </c>
      <c r="J220" s="49">
        <f t="shared" si="74"/>
        <v>0</v>
      </c>
      <c r="K220" s="1">
        <v>0</v>
      </c>
      <c r="L220" s="49">
        <f t="shared" si="75"/>
        <v>0</v>
      </c>
      <c r="M220" s="50">
        <v>1.125</v>
      </c>
    </row>
    <row r="221" spans="1:13" x14ac:dyDescent="0.25">
      <c r="A221" s="51" t="str">
        <f t="shared" si="70"/>
        <v>MetLife-Trauma</v>
      </c>
      <c r="B221" s="1" t="s" vm="8">
        <v>9</v>
      </c>
      <c r="C221" s="1">
        <v>3</v>
      </c>
      <c r="D221" s="49">
        <f t="shared" si="71"/>
        <v>0.6</v>
      </c>
      <c r="E221" s="1">
        <v>1</v>
      </c>
      <c r="F221" s="49">
        <f t="shared" si="72"/>
        <v>0.2</v>
      </c>
      <c r="G221" s="1">
        <v>1</v>
      </c>
      <c r="H221" s="49">
        <f t="shared" si="73"/>
        <v>0.2</v>
      </c>
      <c r="I221" s="1">
        <v>0</v>
      </c>
      <c r="J221" s="49">
        <f t="shared" si="74"/>
        <v>0</v>
      </c>
      <c r="K221" s="1">
        <v>0</v>
      </c>
      <c r="L221" s="49">
        <f t="shared" si="75"/>
        <v>0</v>
      </c>
      <c r="M221" s="50">
        <v>1.8</v>
      </c>
    </row>
    <row r="222" spans="1:13" x14ac:dyDescent="0.25">
      <c r="A222" s="51" t="str">
        <f t="shared" si="70"/>
        <v>MLC-Trauma</v>
      </c>
      <c r="B222" s="1" t="s" vm="9">
        <v>10</v>
      </c>
      <c r="C222" s="1">
        <v>14</v>
      </c>
      <c r="D222" s="49">
        <f t="shared" si="71"/>
        <v>0.7</v>
      </c>
      <c r="E222" s="1">
        <v>3</v>
      </c>
      <c r="F222" s="49">
        <f t="shared" si="72"/>
        <v>0.15</v>
      </c>
      <c r="G222" s="1">
        <v>2</v>
      </c>
      <c r="H222" s="49">
        <f t="shared" si="73"/>
        <v>0.1</v>
      </c>
      <c r="I222" s="1">
        <v>0</v>
      </c>
      <c r="J222" s="49">
        <f t="shared" si="74"/>
        <v>0</v>
      </c>
      <c r="K222" s="1">
        <v>1</v>
      </c>
      <c r="L222" s="49">
        <f t="shared" si="75"/>
        <v>0.05</v>
      </c>
      <c r="M222" s="50">
        <v>2.2124999999999999</v>
      </c>
    </row>
    <row r="223" spans="1:13" x14ac:dyDescent="0.25">
      <c r="A223" s="51" t="str">
        <f t="shared" si="70"/>
        <v>NobleOak-Trauma</v>
      </c>
      <c r="B223" s="1" t="s" vm="10">
        <v>11</v>
      </c>
      <c r="C223" s="1">
        <v>0</v>
      </c>
      <c r="D223" s="49">
        <f t="shared" si="71"/>
        <v>0</v>
      </c>
      <c r="E223" s="1">
        <v>0</v>
      </c>
      <c r="F223" s="49">
        <f t="shared" si="72"/>
        <v>0</v>
      </c>
      <c r="G223" s="1">
        <v>0</v>
      </c>
      <c r="H223" s="49">
        <f t="shared" si="73"/>
        <v>0</v>
      </c>
      <c r="I223" s="1">
        <v>0</v>
      </c>
      <c r="J223" s="49">
        <f t="shared" si="74"/>
        <v>0</v>
      </c>
      <c r="K223" s="1">
        <v>0</v>
      </c>
      <c r="L223" s="49">
        <f t="shared" si="75"/>
        <v>0</v>
      </c>
      <c r="M223" s="50">
        <v>0</v>
      </c>
    </row>
    <row r="224" spans="1:13" x14ac:dyDescent="0.25">
      <c r="A224" s="51" t="str">
        <f t="shared" si="70"/>
        <v>OnePath-Trauma</v>
      </c>
      <c r="B224" s="1" t="s" vm="11">
        <v>12</v>
      </c>
      <c r="C224" s="1">
        <v>23</v>
      </c>
      <c r="D224" s="49">
        <f t="shared" si="71"/>
        <v>0.92</v>
      </c>
      <c r="E224" s="1">
        <v>2</v>
      </c>
      <c r="F224" s="49">
        <f t="shared" si="72"/>
        <v>0.08</v>
      </c>
      <c r="G224" s="1">
        <v>0</v>
      </c>
      <c r="H224" s="49">
        <f t="shared" si="73"/>
        <v>0</v>
      </c>
      <c r="I224" s="1">
        <v>0</v>
      </c>
      <c r="J224" s="49">
        <f t="shared" si="74"/>
        <v>0</v>
      </c>
      <c r="K224" s="1">
        <v>0</v>
      </c>
      <c r="L224" s="49">
        <f t="shared" si="75"/>
        <v>0</v>
      </c>
      <c r="M224" s="50">
        <v>0.87</v>
      </c>
    </row>
    <row r="225" spans="1:13" x14ac:dyDescent="0.25">
      <c r="A225" s="51" t="str">
        <f t="shared" si="70"/>
        <v>QBE-Trauma</v>
      </c>
      <c r="B225" s="1" t="s" vm="12">
        <v>13</v>
      </c>
      <c r="C225" s="1">
        <v>0</v>
      </c>
      <c r="D225" s="49">
        <f t="shared" si="71"/>
        <v>0</v>
      </c>
      <c r="E225" s="1">
        <v>0</v>
      </c>
      <c r="F225" s="49">
        <f t="shared" si="72"/>
        <v>0</v>
      </c>
      <c r="G225" s="1">
        <v>0</v>
      </c>
      <c r="H225" s="49">
        <f t="shared" si="73"/>
        <v>0</v>
      </c>
      <c r="I225" s="1">
        <v>0</v>
      </c>
      <c r="J225" s="49">
        <f t="shared" si="74"/>
        <v>0</v>
      </c>
      <c r="K225" s="1">
        <v>0</v>
      </c>
      <c r="L225" s="49">
        <f t="shared" si="75"/>
        <v>0</v>
      </c>
      <c r="M225" s="50">
        <v>0</v>
      </c>
    </row>
    <row r="226" spans="1:13" x14ac:dyDescent="0.25">
      <c r="A226" s="51" t="str">
        <f t="shared" si="70"/>
        <v>Qinsure-Trauma</v>
      </c>
      <c r="B226" s="1" t="s" vm="13">
        <v>14</v>
      </c>
      <c r="C226" s="1">
        <v>0</v>
      </c>
      <c r="D226" s="49">
        <f t="shared" si="71"/>
        <v>0</v>
      </c>
      <c r="E226" s="1">
        <v>0</v>
      </c>
      <c r="F226" s="49">
        <f t="shared" si="72"/>
        <v>0</v>
      </c>
      <c r="G226" s="1">
        <v>0</v>
      </c>
      <c r="H226" s="49">
        <f t="shared" si="73"/>
        <v>0</v>
      </c>
      <c r="I226" s="1">
        <v>0</v>
      </c>
      <c r="J226" s="49">
        <f t="shared" si="74"/>
        <v>0</v>
      </c>
      <c r="K226" s="1">
        <v>0</v>
      </c>
      <c r="L226" s="49">
        <f t="shared" si="75"/>
        <v>0</v>
      </c>
      <c r="M226" s="50">
        <v>0</v>
      </c>
    </row>
    <row r="227" spans="1:13" x14ac:dyDescent="0.25">
      <c r="A227" s="51" t="str">
        <f t="shared" si="70"/>
        <v>St Andrews-Trauma</v>
      </c>
      <c r="B227" s="1" t="s" vm="14">
        <v>15</v>
      </c>
      <c r="C227" s="1">
        <v>0</v>
      </c>
      <c r="D227" s="49">
        <f t="shared" si="71"/>
        <v>0</v>
      </c>
      <c r="E227" s="1">
        <v>0</v>
      </c>
      <c r="F227" s="49">
        <f t="shared" si="72"/>
        <v>0</v>
      </c>
      <c r="G227" s="1">
        <v>0</v>
      </c>
      <c r="H227" s="49">
        <f t="shared" si="73"/>
        <v>0</v>
      </c>
      <c r="I227" s="1">
        <v>0</v>
      </c>
      <c r="J227" s="49">
        <f t="shared" si="74"/>
        <v>0</v>
      </c>
      <c r="K227" s="1">
        <v>0</v>
      </c>
      <c r="L227" s="49">
        <f t="shared" si="75"/>
        <v>0</v>
      </c>
      <c r="M227" s="50">
        <v>0</v>
      </c>
    </row>
    <row r="228" spans="1:13" x14ac:dyDescent="0.25">
      <c r="A228" s="51" t="str">
        <f t="shared" si="70"/>
        <v>St George-Trauma</v>
      </c>
      <c r="B228" s="1" t="s" vm="15">
        <v>16</v>
      </c>
      <c r="C228" s="1">
        <v>0</v>
      </c>
      <c r="D228" s="49">
        <f t="shared" si="71"/>
        <v>0</v>
      </c>
      <c r="E228" s="1">
        <v>0</v>
      </c>
      <c r="F228" s="49">
        <f t="shared" si="72"/>
        <v>0</v>
      </c>
      <c r="G228" s="1">
        <v>0</v>
      </c>
      <c r="H228" s="49">
        <f t="shared" si="73"/>
        <v>0</v>
      </c>
      <c r="I228" s="1">
        <v>0</v>
      </c>
      <c r="J228" s="49">
        <f t="shared" si="74"/>
        <v>0</v>
      </c>
      <c r="K228" s="1">
        <v>0</v>
      </c>
      <c r="L228" s="49">
        <f t="shared" si="75"/>
        <v>0</v>
      </c>
      <c r="M228" s="50">
        <v>0</v>
      </c>
    </row>
    <row r="229" spans="1:13" x14ac:dyDescent="0.25">
      <c r="A229" s="51" t="str">
        <f t="shared" si="70"/>
        <v>Suncorp-Trauma</v>
      </c>
      <c r="B229" s="1" t="s" vm="16">
        <v>17</v>
      </c>
      <c r="C229" s="1">
        <v>7</v>
      </c>
      <c r="D229" s="49">
        <f t="shared" si="71"/>
        <v>0.33333333333333331</v>
      </c>
      <c r="E229" s="1">
        <v>11</v>
      </c>
      <c r="F229" s="49">
        <f t="shared" si="72"/>
        <v>0.52380952380952384</v>
      </c>
      <c r="G229" s="1">
        <v>3</v>
      </c>
      <c r="H229" s="49">
        <f t="shared" si="73"/>
        <v>0.14285714285714285</v>
      </c>
      <c r="I229" s="1">
        <v>0</v>
      </c>
      <c r="J229" s="49">
        <f t="shared" si="74"/>
        <v>0</v>
      </c>
      <c r="K229" s="1">
        <v>0</v>
      </c>
      <c r="L229" s="49">
        <f t="shared" si="75"/>
        <v>0</v>
      </c>
      <c r="M229" s="50">
        <v>2.0714285714285716</v>
      </c>
    </row>
    <row r="230" spans="1:13" x14ac:dyDescent="0.25">
      <c r="A230" s="51" t="str">
        <f t="shared" si="70"/>
        <v>Swiss Re-Trauma</v>
      </c>
      <c r="B230" s="1" t="s" vm="17">
        <v>18</v>
      </c>
      <c r="C230" s="1">
        <v>0</v>
      </c>
      <c r="D230" s="49">
        <f t="shared" ref="D230:D233" si="76">IFERROR(C230/($C230+$E230+$G230+$I230+$K230),0)</f>
        <v>0</v>
      </c>
      <c r="E230" s="1">
        <v>0</v>
      </c>
      <c r="F230" s="49">
        <f t="shared" ref="F230:F233" si="77">IFERROR(E230/($C230+$E230+$G230+$I230+$K230),0)</f>
        <v>0</v>
      </c>
      <c r="G230" s="1">
        <v>0</v>
      </c>
      <c r="H230" s="49">
        <f t="shared" si="73"/>
        <v>0</v>
      </c>
      <c r="I230" s="1">
        <v>0</v>
      </c>
      <c r="J230" s="49">
        <f t="shared" si="74"/>
        <v>0</v>
      </c>
      <c r="K230" s="1">
        <v>0</v>
      </c>
      <c r="L230" s="49">
        <f t="shared" si="75"/>
        <v>0</v>
      </c>
      <c r="M230" s="50">
        <v>0</v>
      </c>
    </row>
    <row r="231" spans="1:13" x14ac:dyDescent="0.25">
      <c r="A231" s="51" t="str">
        <f t="shared" si="70"/>
        <v>TAL Life-Trauma</v>
      </c>
      <c r="B231" s="1" t="s" vm="18">
        <v>19</v>
      </c>
      <c r="C231" s="1">
        <v>5</v>
      </c>
      <c r="D231" s="49">
        <f t="shared" si="76"/>
        <v>0.45454545454545453</v>
      </c>
      <c r="E231" s="1">
        <v>2</v>
      </c>
      <c r="F231" s="49">
        <f t="shared" si="77"/>
        <v>0.18181818181818182</v>
      </c>
      <c r="G231" s="1">
        <v>0</v>
      </c>
      <c r="H231" s="49">
        <f t="shared" si="73"/>
        <v>0</v>
      </c>
      <c r="I231" s="1">
        <v>2</v>
      </c>
      <c r="J231" s="49">
        <f t="shared" si="74"/>
        <v>0.18181818181818182</v>
      </c>
      <c r="K231" s="1">
        <v>2</v>
      </c>
      <c r="L231" s="49">
        <f t="shared" si="75"/>
        <v>0.18181818181818182</v>
      </c>
      <c r="M231" s="50">
        <v>5.6590909090909092</v>
      </c>
    </row>
    <row r="232" spans="1:13" x14ac:dyDescent="0.25">
      <c r="A232" s="51" t="str">
        <f t="shared" si="70"/>
        <v>Westpac-Trauma</v>
      </c>
      <c r="B232" s="1" t="s" vm="19">
        <v>20</v>
      </c>
      <c r="C232" s="1">
        <v>10</v>
      </c>
      <c r="D232" s="49">
        <f t="shared" si="76"/>
        <v>0.58823529411764708</v>
      </c>
      <c r="E232" s="1">
        <v>3</v>
      </c>
      <c r="F232" s="49">
        <f t="shared" si="77"/>
        <v>0.17647058823529413</v>
      </c>
      <c r="G232" s="1">
        <v>2</v>
      </c>
      <c r="H232" s="49">
        <f t="shared" si="73"/>
        <v>0.11764705882352941</v>
      </c>
      <c r="I232" s="1">
        <v>0</v>
      </c>
      <c r="J232" s="49">
        <f t="shared" si="74"/>
        <v>0</v>
      </c>
      <c r="K232" s="1">
        <v>2</v>
      </c>
      <c r="L232" s="49">
        <f t="shared" si="75"/>
        <v>0.11764705882352941</v>
      </c>
      <c r="M232" s="50">
        <v>3.4852941176470589</v>
      </c>
    </row>
    <row r="233" spans="1:13" x14ac:dyDescent="0.25">
      <c r="A233" s="51" t="str">
        <f t="shared" si="70"/>
        <v>Zurich-Trauma</v>
      </c>
      <c r="B233" s="1" t="s" vm="20">
        <v>21</v>
      </c>
      <c r="C233" s="1">
        <v>5</v>
      </c>
      <c r="D233" s="49">
        <f t="shared" si="76"/>
        <v>0.5</v>
      </c>
      <c r="E233" s="1">
        <v>3</v>
      </c>
      <c r="F233" s="49">
        <f t="shared" si="77"/>
        <v>0.3</v>
      </c>
      <c r="G233" s="1">
        <v>1</v>
      </c>
      <c r="H233" s="49">
        <f t="shared" si="73"/>
        <v>0.1</v>
      </c>
      <c r="I233" s="1">
        <v>1</v>
      </c>
      <c r="J233" s="49">
        <f t="shared" si="74"/>
        <v>0.1</v>
      </c>
      <c r="K233" s="1">
        <v>0</v>
      </c>
      <c r="L233" s="49">
        <f t="shared" si="75"/>
        <v>0</v>
      </c>
      <c r="M233" s="50">
        <v>2.4</v>
      </c>
    </row>
    <row r="235" spans="1:13" ht="14.45" customHeight="1" x14ac:dyDescent="0.25">
      <c r="B235" s="33" t="s">
        <v>33</v>
      </c>
      <c r="C235" s="294" t="s">
        <v>69</v>
      </c>
      <c r="D235" s="294"/>
      <c r="E235" s="291" t="s">
        <v>70</v>
      </c>
      <c r="F235" s="291"/>
      <c r="G235" s="291" t="s">
        <v>71</v>
      </c>
      <c r="H235" s="291"/>
      <c r="I235" s="291" t="s" vm="32">
        <v>66</v>
      </c>
      <c r="J235" s="291"/>
      <c r="K235" s="291" t="s">
        <v>67</v>
      </c>
      <c r="L235" s="291"/>
      <c r="M235" s="18" t="s" vm="33">
        <v>68</v>
      </c>
    </row>
    <row r="236" spans="1:13" x14ac:dyDescent="0.25">
      <c r="B236" s="8"/>
      <c r="C236" s="8" t="s">
        <v>95</v>
      </c>
      <c r="D236" s="8" t="s">
        <v>96</v>
      </c>
      <c r="E236" s="8" t="s">
        <v>95</v>
      </c>
      <c r="F236" s="8" t="s">
        <v>96</v>
      </c>
      <c r="G236" s="8" t="s">
        <v>95</v>
      </c>
      <c r="H236" s="8" t="s">
        <v>96</v>
      </c>
      <c r="I236" s="8" t="s">
        <v>95</v>
      </c>
      <c r="J236" s="8" t="s">
        <v>96</v>
      </c>
      <c r="K236" s="8" t="s">
        <v>95</v>
      </c>
      <c r="L236" s="8" t="s">
        <v>96</v>
      </c>
      <c r="M236" s="28"/>
    </row>
    <row r="237" spans="1:13" x14ac:dyDescent="0.25">
      <c r="A237" s="51" t="str">
        <f>B237&amp;"-"&amp;$B$235</f>
        <v>AIA-DII</v>
      </c>
      <c r="B237" s="1" t="s">
        <v>1</v>
      </c>
      <c r="C237" s="1">
        <v>83</v>
      </c>
      <c r="D237" s="49">
        <f>IFERROR(C237/($C237+$E237+$G237+$I237+$K237),0)</f>
        <v>0.73451327433628322</v>
      </c>
      <c r="E237" s="1">
        <v>7</v>
      </c>
      <c r="F237" s="49">
        <f>IFERROR(E237/($C237+$E237+$G237+$I237+$K237),0)</f>
        <v>6.1946902654867256E-2</v>
      </c>
      <c r="G237" s="1">
        <v>4</v>
      </c>
      <c r="H237" s="49">
        <f>IFERROR(G237/($C237+$E237+$G237+$I237+$K237),0)</f>
        <v>3.5398230088495575E-2</v>
      </c>
      <c r="I237" s="1">
        <v>8</v>
      </c>
      <c r="J237" s="49">
        <f>IFERROR(I237/($C237+$E237+$G237+$I237+$K237),0)</f>
        <v>7.0796460176991149E-2</v>
      </c>
      <c r="K237" s="1">
        <v>11</v>
      </c>
      <c r="L237" s="49">
        <f>IFERROR(K237/($C237+$E237+$G237+$I237+$K237),0)</f>
        <v>9.7345132743362831E-2</v>
      </c>
      <c r="M237" s="50">
        <v>3.7699115044247788</v>
      </c>
    </row>
    <row r="238" spans="1:13" x14ac:dyDescent="0.25">
      <c r="A238" s="51" t="str">
        <f t="shared" ref="A238:A257" si="78">B238&amp;"-"&amp;$B$235</f>
        <v>Allianz-DII</v>
      </c>
      <c r="B238" s="1" t="s" vm="1">
        <v>2</v>
      </c>
      <c r="C238" s="1">
        <v>0</v>
      </c>
      <c r="D238" s="49">
        <f t="shared" ref="D238:D253" si="79">IFERROR(C238/($C238+$E238+$G238+$I238+$K238),0)</f>
        <v>0</v>
      </c>
      <c r="E238" s="1">
        <v>0</v>
      </c>
      <c r="F238" s="49">
        <f t="shared" ref="F238:F253" si="80">IFERROR(E238/($C238+$E238+$G238+$I238+$K238),0)</f>
        <v>0</v>
      </c>
      <c r="G238" s="1">
        <v>0</v>
      </c>
      <c r="H238" s="49">
        <f t="shared" ref="H238:H257" si="81">IFERROR(G238/($C238+$E238+$G238+$I238+$K238),0)</f>
        <v>0</v>
      </c>
      <c r="I238" s="1">
        <v>0</v>
      </c>
      <c r="J238" s="49">
        <f t="shared" ref="J238:J257" si="82">IFERROR(I238/($C238+$E238+$G238+$I238+$K238),0)</f>
        <v>0</v>
      </c>
      <c r="K238" s="1">
        <v>0</v>
      </c>
      <c r="L238" s="49">
        <f t="shared" ref="L238:L257" si="83">IFERROR(K238/($C238+$E238+$G238+$I238+$K238),0)</f>
        <v>0</v>
      </c>
      <c r="M238" s="50">
        <v>0</v>
      </c>
    </row>
    <row r="239" spans="1:13" x14ac:dyDescent="0.25">
      <c r="A239" s="51" t="str">
        <f t="shared" si="78"/>
        <v>AMP-DII</v>
      </c>
      <c r="B239" s="1" t="s" vm="2">
        <v>3</v>
      </c>
      <c r="C239" s="1">
        <v>108</v>
      </c>
      <c r="D239" s="49">
        <f t="shared" si="79"/>
        <v>0.54822335025380708</v>
      </c>
      <c r="E239" s="1">
        <v>33</v>
      </c>
      <c r="F239" s="49">
        <f t="shared" si="80"/>
        <v>0.16751269035532995</v>
      </c>
      <c r="G239" s="1">
        <v>29</v>
      </c>
      <c r="H239" s="49">
        <f t="shared" si="81"/>
        <v>0.14720812182741116</v>
      </c>
      <c r="I239" s="1">
        <v>16</v>
      </c>
      <c r="J239" s="49">
        <f t="shared" si="82"/>
        <v>8.1218274111675121E-2</v>
      </c>
      <c r="K239" s="1">
        <v>11</v>
      </c>
      <c r="L239" s="49">
        <f t="shared" si="83"/>
        <v>5.5837563451776651E-2</v>
      </c>
      <c r="M239" s="50">
        <v>3.3083756345177666</v>
      </c>
    </row>
    <row r="240" spans="1:13" x14ac:dyDescent="0.25">
      <c r="A240" s="51" t="str">
        <f t="shared" si="78"/>
        <v>Clearview-DII</v>
      </c>
      <c r="B240" s="1" t="s" vm="3">
        <v>4</v>
      </c>
      <c r="C240" s="1">
        <v>0</v>
      </c>
      <c r="D240" s="49">
        <f t="shared" si="79"/>
        <v>0</v>
      </c>
      <c r="E240" s="1">
        <v>0</v>
      </c>
      <c r="F240" s="49">
        <f t="shared" si="80"/>
        <v>0</v>
      </c>
      <c r="G240" s="1">
        <v>0</v>
      </c>
      <c r="H240" s="49">
        <f t="shared" si="81"/>
        <v>0</v>
      </c>
      <c r="I240" s="1">
        <v>0</v>
      </c>
      <c r="J240" s="49">
        <f t="shared" si="82"/>
        <v>0</v>
      </c>
      <c r="K240" s="1">
        <v>0</v>
      </c>
      <c r="L240" s="49">
        <f t="shared" si="83"/>
        <v>0</v>
      </c>
      <c r="M240" s="50">
        <v>0</v>
      </c>
    </row>
    <row r="241" spans="1:13" x14ac:dyDescent="0.25">
      <c r="A241" s="51" t="str">
        <f t="shared" si="78"/>
        <v>CMLA-DII</v>
      </c>
      <c r="B241" s="1" t="s" vm="4">
        <v>5</v>
      </c>
      <c r="C241" s="1">
        <v>246</v>
      </c>
      <c r="D241" s="49">
        <f t="shared" si="79"/>
        <v>0.82</v>
      </c>
      <c r="E241" s="1">
        <v>21</v>
      </c>
      <c r="F241" s="49">
        <f t="shared" si="80"/>
        <v>7.0000000000000007E-2</v>
      </c>
      <c r="G241" s="1">
        <v>19</v>
      </c>
      <c r="H241" s="49">
        <f t="shared" si="81"/>
        <v>6.3333333333333339E-2</v>
      </c>
      <c r="I241" s="1">
        <v>9</v>
      </c>
      <c r="J241" s="49">
        <f t="shared" si="82"/>
        <v>0.03</v>
      </c>
      <c r="K241" s="1">
        <v>5</v>
      </c>
      <c r="L241" s="49">
        <f t="shared" si="83"/>
        <v>1.6666666666666666E-2</v>
      </c>
      <c r="M241" s="50">
        <v>1.7275</v>
      </c>
    </row>
    <row r="242" spans="1:13" x14ac:dyDescent="0.25">
      <c r="A242" s="51" t="str">
        <f t="shared" si="78"/>
        <v>Hallmark-DII</v>
      </c>
      <c r="B242" s="1" t="s" vm="5">
        <v>6</v>
      </c>
      <c r="C242" s="1">
        <v>0</v>
      </c>
      <c r="D242" s="49">
        <f t="shared" si="79"/>
        <v>0</v>
      </c>
      <c r="E242" s="1">
        <v>0</v>
      </c>
      <c r="F242" s="49">
        <f t="shared" si="80"/>
        <v>0</v>
      </c>
      <c r="G242" s="1">
        <v>0</v>
      </c>
      <c r="H242" s="49">
        <f t="shared" si="81"/>
        <v>0</v>
      </c>
      <c r="I242" s="1">
        <v>0</v>
      </c>
      <c r="J242" s="49">
        <f t="shared" si="82"/>
        <v>0</v>
      </c>
      <c r="K242" s="1">
        <v>0</v>
      </c>
      <c r="L242" s="49">
        <f t="shared" si="83"/>
        <v>0</v>
      </c>
      <c r="M242" s="50">
        <v>0</v>
      </c>
    </row>
    <row r="243" spans="1:13" x14ac:dyDescent="0.25">
      <c r="A243" s="51" t="str">
        <f t="shared" si="78"/>
        <v>Hannover Re-DII</v>
      </c>
      <c r="B243" s="1" t="s" vm="6">
        <v>7</v>
      </c>
      <c r="C243" s="1">
        <v>66</v>
      </c>
      <c r="D243" s="49">
        <f t="shared" si="79"/>
        <v>0.81481481481481477</v>
      </c>
      <c r="E243" s="1">
        <v>11</v>
      </c>
      <c r="F243" s="49">
        <f t="shared" si="80"/>
        <v>0.13580246913580246</v>
      </c>
      <c r="G243" s="1">
        <v>2</v>
      </c>
      <c r="H243" s="49">
        <f t="shared" si="81"/>
        <v>2.4691358024691357E-2</v>
      </c>
      <c r="I243" s="1">
        <v>2</v>
      </c>
      <c r="J243" s="49">
        <f t="shared" si="82"/>
        <v>2.4691358024691357E-2</v>
      </c>
      <c r="K243" s="1">
        <v>0</v>
      </c>
      <c r="L243" s="49">
        <f t="shared" si="83"/>
        <v>0</v>
      </c>
      <c r="M243" s="50">
        <v>1.25</v>
      </c>
    </row>
    <row r="244" spans="1:13" x14ac:dyDescent="0.25">
      <c r="A244" s="51" t="str">
        <f t="shared" si="78"/>
        <v>HCF-DII</v>
      </c>
      <c r="B244" s="1" t="s" vm="7">
        <v>8</v>
      </c>
      <c r="C244" s="1">
        <v>2</v>
      </c>
      <c r="D244" s="49">
        <f t="shared" si="79"/>
        <v>0.4</v>
      </c>
      <c r="E244" s="1">
        <v>3</v>
      </c>
      <c r="F244" s="49">
        <f t="shared" si="80"/>
        <v>0.6</v>
      </c>
      <c r="G244" s="1">
        <v>0</v>
      </c>
      <c r="H244" s="49">
        <f t="shared" si="81"/>
        <v>0</v>
      </c>
      <c r="I244" s="1">
        <v>0</v>
      </c>
      <c r="J244" s="49">
        <f t="shared" si="82"/>
        <v>0</v>
      </c>
      <c r="K244" s="1">
        <v>0</v>
      </c>
      <c r="L244" s="49">
        <f t="shared" si="83"/>
        <v>0</v>
      </c>
      <c r="M244" s="50">
        <v>1.65</v>
      </c>
    </row>
    <row r="245" spans="1:13" x14ac:dyDescent="0.25">
      <c r="A245" s="51" t="str">
        <f t="shared" si="78"/>
        <v>MetLife-DII</v>
      </c>
      <c r="B245" s="1" t="s" vm="8">
        <v>9</v>
      </c>
      <c r="C245" s="1">
        <v>18</v>
      </c>
      <c r="D245" s="49">
        <f t="shared" si="79"/>
        <v>0.5</v>
      </c>
      <c r="E245" s="1">
        <v>6</v>
      </c>
      <c r="F245" s="49">
        <f t="shared" si="80"/>
        <v>0.16666666666666666</v>
      </c>
      <c r="G245" s="1">
        <v>6</v>
      </c>
      <c r="H245" s="49">
        <f t="shared" si="81"/>
        <v>0.16666666666666666</v>
      </c>
      <c r="I245" s="1">
        <v>2</v>
      </c>
      <c r="J245" s="49">
        <f t="shared" si="82"/>
        <v>5.5555555555555552E-2</v>
      </c>
      <c r="K245" s="1">
        <v>4</v>
      </c>
      <c r="L245" s="49">
        <f t="shared" si="83"/>
        <v>0.1111111111111111</v>
      </c>
      <c r="M245" s="50">
        <v>4.333333333333333</v>
      </c>
    </row>
    <row r="246" spans="1:13" x14ac:dyDescent="0.25">
      <c r="A246" s="51" t="str">
        <f t="shared" si="78"/>
        <v>MLC-DII</v>
      </c>
      <c r="B246" s="1" t="s" vm="9">
        <v>10</v>
      </c>
      <c r="C246" s="1">
        <v>107</v>
      </c>
      <c r="D246" s="49">
        <f t="shared" si="79"/>
        <v>0.75352112676056338</v>
      </c>
      <c r="E246" s="1">
        <v>15</v>
      </c>
      <c r="F246" s="49">
        <f t="shared" si="80"/>
        <v>0.10563380281690141</v>
      </c>
      <c r="G246" s="1">
        <v>8</v>
      </c>
      <c r="H246" s="49">
        <f t="shared" si="81"/>
        <v>5.6338028169014086E-2</v>
      </c>
      <c r="I246" s="1">
        <v>3</v>
      </c>
      <c r="J246" s="49">
        <f t="shared" si="82"/>
        <v>2.1126760563380281E-2</v>
      </c>
      <c r="K246" s="1">
        <v>9</v>
      </c>
      <c r="L246" s="49">
        <f t="shared" si="83"/>
        <v>6.3380281690140844E-2</v>
      </c>
      <c r="M246" s="50">
        <v>2.683098591549296</v>
      </c>
    </row>
    <row r="247" spans="1:13" x14ac:dyDescent="0.25">
      <c r="A247" s="51" t="str">
        <f t="shared" si="78"/>
        <v>NobleOak-DII</v>
      </c>
      <c r="B247" s="1" t="s" vm="10">
        <v>11</v>
      </c>
      <c r="C247" s="1">
        <v>0</v>
      </c>
      <c r="D247" s="49">
        <f t="shared" si="79"/>
        <v>0</v>
      </c>
      <c r="E247" s="1">
        <v>0</v>
      </c>
      <c r="F247" s="49">
        <f t="shared" si="80"/>
        <v>0</v>
      </c>
      <c r="G247" s="1">
        <v>0</v>
      </c>
      <c r="H247" s="49">
        <f t="shared" si="81"/>
        <v>0</v>
      </c>
      <c r="I247" s="1">
        <v>0</v>
      </c>
      <c r="J247" s="49">
        <f t="shared" si="82"/>
        <v>0</v>
      </c>
      <c r="K247" s="1">
        <v>0</v>
      </c>
      <c r="L247" s="49">
        <f t="shared" si="83"/>
        <v>0</v>
      </c>
      <c r="M247" s="50">
        <v>0</v>
      </c>
    </row>
    <row r="248" spans="1:13" x14ac:dyDescent="0.25">
      <c r="A248" s="51" t="str">
        <f t="shared" si="78"/>
        <v>OnePath-DII</v>
      </c>
      <c r="B248" s="1" t="s" vm="11">
        <v>12</v>
      </c>
      <c r="C248" s="1">
        <v>109</v>
      </c>
      <c r="D248" s="49">
        <f t="shared" si="79"/>
        <v>0.83846153846153848</v>
      </c>
      <c r="E248" s="1">
        <v>7</v>
      </c>
      <c r="F248" s="49">
        <f t="shared" si="80"/>
        <v>5.3846153846153849E-2</v>
      </c>
      <c r="G248" s="1">
        <v>2</v>
      </c>
      <c r="H248" s="49">
        <f t="shared" si="81"/>
        <v>1.5384615384615385E-2</v>
      </c>
      <c r="I248" s="1">
        <v>6</v>
      </c>
      <c r="J248" s="49">
        <f t="shared" si="82"/>
        <v>4.6153846153846156E-2</v>
      </c>
      <c r="K248" s="1">
        <v>6</v>
      </c>
      <c r="L248" s="49">
        <f t="shared" si="83"/>
        <v>4.6153846153846156E-2</v>
      </c>
      <c r="M248" s="50">
        <v>2.0653846153846156</v>
      </c>
    </row>
    <row r="249" spans="1:13" x14ac:dyDescent="0.25">
      <c r="A249" s="51" t="str">
        <f t="shared" si="78"/>
        <v>QBE-DII</v>
      </c>
      <c r="B249" s="1" t="s" vm="12">
        <v>13</v>
      </c>
      <c r="C249" s="1">
        <v>0</v>
      </c>
      <c r="D249" s="49">
        <f t="shared" si="79"/>
        <v>0</v>
      </c>
      <c r="E249" s="1">
        <v>0</v>
      </c>
      <c r="F249" s="49">
        <f t="shared" si="80"/>
        <v>0</v>
      </c>
      <c r="G249" s="1">
        <v>0</v>
      </c>
      <c r="H249" s="49">
        <f t="shared" si="81"/>
        <v>0</v>
      </c>
      <c r="I249" s="1">
        <v>0</v>
      </c>
      <c r="J249" s="49">
        <f t="shared" si="82"/>
        <v>0</v>
      </c>
      <c r="K249" s="1">
        <v>0</v>
      </c>
      <c r="L249" s="49">
        <f t="shared" si="83"/>
        <v>0</v>
      </c>
      <c r="M249" s="50">
        <v>0</v>
      </c>
    </row>
    <row r="250" spans="1:13" x14ac:dyDescent="0.25">
      <c r="A250" s="51" t="str">
        <f t="shared" si="78"/>
        <v>Qinsure-DII</v>
      </c>
      <c r="B250" s="1" t="s" vm="13">
        <v>14</v>
      </c>
      <c r="C250" s="1">
        <v>1</v>
      </c>
      <c r="D250" s="49">
        <f t="shared" si="79"/>
        <v>1</v>
      </c>
      <c r="E250" s="1">
        <v>0</v>
      </c>
      <c r="F250" s="49">
        <f t="shared" si="80"/>
        <v>0</v>
      </c>
      <c r="G250" s="1">
        <v>0</v>
      </c>
      <c r="H250" s="49">
        <f t="shared" si="81"/>
        <v>0</v>
      </c>
      <c r="I250" s="1">
        <v>0</v>
      </c>
      <c r="J250" s="49">
        <f t="shared" si="82"/>
        <v>0</v>
      </c>
      <c r="K250" s="1">
        <v>0</v>
      </c>
      <c r="L250" s="49">
        <f t="shared" si="83"/>
        <v>0</v>
      </c>
      <c r="M250" s="50">
        <v>0.75</v>
      </c>
    </row>
    <row r="251" spans="1:13" x14ac:dyDescent="0.25">
      <c r="A251" s="51" t="str">
        <f t="shared" si="78"/>
        <v>St Andrews-DII</v>
      </c>
      <c r="B251" s="1" t="s" vm="14">
        <v>15</v>
      </c>
      <c r="C251" s="1">
        <v>0</v>
      </c>
      <c r="D251" s="49">
        <f t="shared" si="79"/>
        <v>0</v>
      </c>
      <c r="E251" s="1">
        <v>0</v>
      </c>
      <c r="F251" s="49">
        <f t="shared" si="80"/>
        <v>0</v>
      </c>
      <c r="G251" s="1">
        <v>0</v>
      </c>
      <c r="H251" s="49">
        <f t="shared" si="81"/>
        <v>0</v>
      </c>
      <c r="I251" s="1">
        <v>0</v>
      </c>
      <c r="J251" s="49">
        <f t="shared" si="82"/>
        <v>0</v>
      </c>
      <c r="K251" s="1">
        <v>0</v>
      </c>
      <c r="L251" s="49">
        <f t="shared" si="83"/>
        <v>0</v>
      </c>
      <c r="M251" s="50">
        <v>0</v>
      </c>
    </row>
    <row r="252" spans="1:13" x14ac:dyDescent="0.25">
      <c r="A252" s="51" t="str">
        <f t="shared" si="78"/>
        <v>St George-DII</v>
      </c>
      <c r="B252" s="1" t="s" vm="15">
        <v>16</v>
      </c>
      <c r="C252" s="1">
        <v>0</v>
      </c>
      <c r="D252" s="49">
        <f t="shared" si="79"/>
        <v>0</v>
      </c>
      <c r="E252" s="1">
        <v>0</v>
      </c>
      <c r="F252" s="49">
        <f t="shared" si="80"/>
        <v>0</v>
      </c>
      <c r="G252" s="1">
        <v>0</v>
      </c>
      <c r="H252" s="49">
        <f t="shared" si="81"/>
        <v>0</v>
      </c>
      <c r="I252" s="1">
        <v>0</v>
      </c>
      <c r="J252" s="49">
        <f t="shared" si="82"/>
        <v>0</v>
      </c>
      <c r="K252" s="1">
        <v>0</v>
      </c>
      <c r="L252" s="49">
        <f t="shared" si="83"/>
        <v>0</v>
      </c>
      <c r="M252" s="50">
        <v>0</v>
      </c>
    </row>
    <row r="253" spans="1:13" x14ac:dyDescent="0.25">
      <c r="A253" s="51" t="str">
        <f t="shared" si="78"/>
        <v>Suncorp-DII</v>
      </c>
      <c r="B253" s="1" t="s" vm="16">
        <v>17</v>
      </c>
      <c r="C253" s="1">
        <v>41</v>
      </c>
      <c r="D253" s="49">
        <f t="shared" si="79"/>
        <v>0.4606741573033708</v>
      </c>
      <c r="E253" s="1">
        <v>27</v>
      </c>
      <c r="F253" s="49">
        <f t="shared" si="80"/>
        <v>0.30337078651685395</v>
      </c>
      <c r="G253" s="1">
        <v>9</v>
      </c>
      <c r="H253" s="49">
        <f t="shared" si="81"/>
        <v>0.10112359550561797</v>
      </c>
      <c r="I253" s="1">
        <v>5</v>
      </c>
      <c r="J253" s="49">
        <f t="shared" si="82"/>
        <v>5.6179775280898875E-2</v>
      </c>
      <c r="K253" s="1">
        <v>7</v>
      </c>
      <c r="L253" s="49">
        <f t="shared" si="83"/>
        <v>7.8651685393258425E-2</v>
      </c>
      <c r="M253" s="50">
        <v>3.6741573033707864</v>
      </c>
    </row>
    <row r="254" spans="1:13" x14ac:dyDescent="0.25">
      <c r="A254" s="51" t="str">
        <f t="shared" si="78"/>
        <v>Swiss Re-DII</v>
      </c>
      <c r="B254" s="1" t="s" vm="17">
        <v>18</v>
      </c>
      <c r="C254" s="1">
        <v>2</v>
      </c>
      <c r="D254" s="49">
        <f t="shared" ref="D254:D257" si="84">IFERROR(C254/($C254+$E254+$G254+$I254+$K254),0)</f>
        <v>1</v>
      </c>
      <c r="E254" s="1">
        <v>0</v>
      </c>
      <c r="F254" s="49">
        <f t="shared" ref="F254:F257" si="85">IFERROR(E254/($C254+$E254+$G254+$I254+$K254),0)</f>
        <v>0</v>
      </c>
      <c r="G254" s="1">
        <v>0</v>
      </c>
      <c r="H254" s="49">
        <f t="shared" si="81"/>
        <v>0</v>
      </c>
      <c r="I254" s="1">
        <v>0</v>
      </c>
      <c r="J254" s="49">
        <f t="shared" si="82"/>
        <v>0</v>
      </c>
      <c r="K254" s="1">
        <v>0</v>
      </c>
      <c r="L254" s="49">
        <f t="shared" si="83"/>
        <v>0</v>
      </c>
      <c r="M254" s="50">
        <v>0.75</v>
      </c>
    </row>
    <row r="255" spans="1:13" x14ac:dyDescent="0.25">
      <c r="A255" s="51" t="str">
        <f t="shared" si="78"/>
        <v>TAL Life-DII</v>
      </c>
      <c r="B255" s="1" t="s" vm="18">
        <v>19</v>
      </c>
      <c r="C255" s="1">
        <v>167</v>
      </c>
      <c r="D255" s="49">
        <f t="shared" si="84"/>
        <v>0.65234375</v>
      </c>
      <c r="E255" s="1">
        <v>19</v>
      </c>
      <c r="F255" s="49">
        <f t="shared" si="85"/>
        <v>7.421875E-2</v>
      </c>
      <c r="G255" s="1">
        <v>20</v>
      </c>
      <c r="H255" s="49">
        <f t="shared" si="81"/>
        <v>7.8125E-2</v>
      </c>
      <c r="I255" s="1">
        <v>19</v>
      </c>
      <c r="J255" s="49">
        <f t="shared" si="82"/>
        <v>7.421875E-2</v>
      </c>
      <c r="K255" s="1">
        <v>31</v>
      </c>
      <c r="L255" s="49">
        <f t="shared" si="83"/>
        <v>0.12109375</v>
      </c>
      <c r="M255" s="50">
        <v>4.48828125</v>
      </c>
    </row>
    <row r="256" spans="1:13" x14ac:dyDescent="0.25">
      <c r="A256" s="51" t="str">
        <f t="shared" si="78"/>
        <v>Westpac-DII</v>
      </c>
      <c r="B256" s="1" t="s" vm="19">
        <v>20</v>
      </c>
      <c r="C256" s="1">
        <v>40</v>
      </c>
      <c r="D256" s="49">
        <f t="shared" si="84"/>
        <v>0.63492063492063489</v>
      </c>
      <c r="E256" s="1">
        <v>12</v>
      </c>
      <c r="F256" s="49">
        <f t="shared" si="85"/>
        <v>0.19047619047619047</v>
      </c>
      <c r="G256" s="1">
        <v>8</v>
      </c>
      <c r="H256" s="49">
        <f t="shared" si="81"/>
        <v>0.12698412698412698</v>
      </c>
      <c r="I256" s="1">
        <v>1</v>
      </c>
      <c r="J256" s="49">
        <f t="shared" si="82"/>
        <v>1.5873015873015872E-2</v>
      </c>
      <c r="K256" s="1">
        <v>2</v>
      </c>
      <c r="L256" s="49">
        <f t="shared" si="83"/>
        <v>3.1746031746031744E-2</v>
      </c>
      <c r="M256" s="50">
        <v>2.5714285714285716</v>
      </c>
    </row>
    <row r="257" spans="1:13" x14ac:dyDescent="0.25">
      <c r="A257" s="51" t="str">
        <f t="shared" si="78"/>
        <v>Zurich-DII</v>
      </c>
      <c r="B257" s="1" t="s" vm="20">
        <v>21</v>
      </c>
      <c r="C257" s="1">
        <v>21</v>
      </c>
      <c r="D257" s="49">
        <f t="shared" si="84"/>
        <v>0.61764705882352944</v>
      </c>
      <c r="E257" s="1">
        <v>3</v>
      </c>
      <c r="F257" s="49">
        <f t="shared" si="85"/>
        <v>8.8235294117647065E-2</v>
      </c>
      <c r="G257" s="1">
        <v>7</v>
      </c>
      <c r="H257" s="49">
        <f t="shared" si="81"/>
        <v>0.20588235294117646</v>
      </c>
      <c r="I257" s="1">
        <v>3</v>
      </c>
      <c r="J257" s="49">
        <f t="shared" si="82"/>
        <v>8.8235294117647065E-2</v>
      </c>
      <c r="K257" s="1">
        <v>0</v>
      </c>
      <c r="L257" s="49">
        <f t="shared" si="83"/>
        <v>0</v>
      </c>
      <c r="M257" s="50">
        <v>2.3823529411764706</v>
      </c>
    </row>
    <row r="259" spans="1:13" ht="14.45" customHeight="1" x14ac:dyDescent="0.25">
      <c r="B259" s="33" t="s">
        <v>34</v>
      </c>
      <c r="C259" s="294" t="s">
        <v>69</v>
      </c>
      <c r="D259" s="294"/>
      <c r="E259" s="291" t="s">
        <v>70</v>
      </c>
      <c r="F259" s="291"/>
      <c r="G259" s="291" t="s">
        <v>71</v>
      </c>
      <c r="H259" s="291"/>
      <c r="I259" s="291" t="s" vm="32">
        <v>66</v>
      </c>
      <c r="J259" s="291"/>
      <c r="K259" s="291" t="s">
        <v>67</v>
      </c>
      <c r="L259" s="291"/>
      <c r="M259" s="18" t="s" vm="33">
        <v>68</v>
      </c>
    </row>
    <row r="260" spans="1:13" x14ac:dyDescent="0.25">
      <c r="B260" s="8"/>
      <c r="C260" s="8" t="s">
        <v>95</v>
      </c>
      <c r="D260" s="8" t="s">
        <v>96</v>
      </c>
      <c r="E260" s="8" t="s">
        <v>95</v>
      </c>
      <c r="F260" s="8" t="s">
        <v>96</v>
      </c>
      <c r="G260" s="8" t="s">
        <v>95</v>
      </c>
      <c r="H260" s="8" t="s">
        <v>96</v>
      </c>
      <c r="I260" s="8" t="s">
        <v>95</v>
      </c>
      <c r="J260" s="8" t="s">
        <v>96</v>
      </c>
      <c r="K260" s="8" t="s">
        <v>95</v>
      </c>
      <c r="L260" s="8" t="s">
        <v>96</v>
      </c>
      <c r="M260" s="28"/>
    </row>
    <row r="261" spans="1:13" x14ac:dyDescent="0.25">
      <c r="A261" s="51" t="str">
        <f>B261&amp;"-"&amp;$B$259</f>
        <v>AIA-CCI</v>
      </c>
      <c r="B261" s="1" t="s">
        <v>1</v>
      </c>
      <c r="C261" s="1">
        <v>1</v>
      </c>
      <c r="D261" s="49">
        <f>IFERROR(C261/($C261+$E261+$G261+$I261+$K261),0)</f>
        <v>1</v>
      </c>
      <c r="E261" s="1">
        <v>0</v>
      </c>
      <c r="F261" s="49">
        <f>IFERROR(E261/($C261+$E261+$G261+$I261+$K261),0)</f>
        <v>0</v>
      </c>
      <c r="G261" s="1">
        <v>0</v>
      </c>
      <c r="H261" s="49">
        <f>IFERROR(G261/($C261+$E261+$G261+$I261+$K261),0)</f>
        <v>0</v>
      </c>
      <c r="I261" s="1">
        <v>0</v>
      </c>
      <c r="J261" s="49">
        <f>IFERROR(I261/($C261+$E261+$G261+$I261+$K261),0)</f>
        <v>0</v>
      </c>
      <c r="K261" s="1">
        <v>0</v>
      </c>
      <c r="L261" s="49">
        <f>IFERROR(K261/($C261+$E261+$G261+$I261+$K261),0)</f>
        <v>0</v>
      </c>
      <c r="M261" s="50">
        <v>0.75</v>
      </c>
    </row>
    <row r="262" spans="1:13" x14ac:dyDescent="0.25">
      <c r="A262" s="51" t="str">
        <f t="shared" ref="A262:A281" si="86">B262&amp;"-"&amp;$B$259</f>
        <v>Allianz-CCI</v>
      </c>
      <c r="B262" s="1" t="s" vm="1">
        <v>2</v>
      </c>
      <c r="C262" s="1">
        <v>4</v>
      </c>
      <c r="D262" s="49">
        <f t="shared" ref="D262:D277" si="87">IFERROR(C262/($C262+$E262+$G262+$I262+$K262),0)</f>
        <v>0.66666666666666663</v>
      </c>
      <c r="E262" s="1">
        <v>1</v>
      </c>
      <c r="F262" s="49">
        <f t="shared" ref="F262:F277" si="88">IFERROR(E262/($C262+$E262+$G262+$I262+$K262),0)</f>
        <v>0.16666666666666666</v>
      </c>
      <c r="G262" s="1">
        <v>0</v>
      </c>
      <c r="H262" s="49">
        <f t="shared" ref="H262:H281" si="89">IFERROR(G262/($C262+$E262+$G262+$I262+$K262),0)</f>
        <v>0</v>
      </c>
      <c r="I262" s="1">
        <v>1</v>
      </c>
      <c r="J262" s="49">
        <f t="shared" ref="J262:J281" si="90">IFERROR(I262/($C262+$E262+$G262+$I262+$K262),0)</f>
        <v>0.16666666666666666</v>
      </c>
      <c r="K262" s="1">
        <v>0</v>
      </c>
      <c r="L262" s="49">
        <f t="shared" ref="L262:L281" si="91">IFERROR(K262/($C262+$E262+$G262+$I262+$K262),0)</f>
        <v>0</v>
      </c>
      <c r="M262" s="50">
        <v>2.375</v>
      </c>
    </row>
    <row r="263" spans="1:13" x14ac:dyDescent="0.25">
      <c r="A263" s="51" t="str">
        <f t="shared" si="86"/>
        <v>AMP-CCI</v>
      </c>
      <c r="B263" s="1" t="s" vm="2">
        <v>3</v>
      </c>
      <c r="C263" s="1">
        <v>0</v>
      </c>
      <c r="D263" s="49">
        <f t="shared" si="87"/>
        <v>0</v>
      </c>
      <c r="E263" s="1">
        <v>0</v>
      </c>
      <c r="F263" s="49">
        <f t="shared" si="88"/>
        <v>0</v>
      </c>
      <c r="G263" s="1">
        <v>0</v>
      </c>
      <c r="H263" s="49">
        <f t="shared" si="89"/>
        <v>0</v>
      </c>
      <c r="I263" s="1">
        <v>0</v>
      </c>
      <c r="J263" s="49">
        <f t="shared" si="90"/>
        <v>0</v>
      </c>
      <c r="K263" s="1">
        <v>0</v>
      </c>
      <c r="L263" s="49">
        <f t="shared" si="91"/>
        <v>0</v>
      </c>
      <c r="M263" s="50">
        <v>0</v>
      </c>
    </row>
    <row r="264" spans="1:13" x14ac:dyDescent="0.25">
      <c r="A264" s="51" t="str">
        <f t="shared" si="86"/>
        <v>Clearview-CCI</v>
      </c>
      <c r="B264" s="1" t="s" vm="3">
        <v>4</v>
      </c>
      <c r="C264" s="1">
        <v>0</v>
      </c>
      <c r="D264" s="49">
        <f t="shared" si="87"/>
        <v>0</v>
      </c>
      <c r="E264" s="1">
        <v>0</v>
      </c>
      <c r="F264" s="49">
        <f t="shared" si="88"/>
        <v>0</v>
      </c>
      <c r="G264" s="1">
        <v>0</v>
      </c>
      <c r="H264" s="49">
        <f t="shared" si="89"/>
        <v>0</v>
      </c>
      <c r="I264" s="1">
        <v>0</v>
      </c>
      <c r="J264" s="49">
        <f t="shared" si="90"/>
        <v>0</v>
      </c>
      <c r="K264" s="1">
        <v>0</v>
      </c>
      <c r="L264" s="49">
        <f t="shared" si="91"/>
        <v>0</v>
      </c>
      <c r="M264" s="50">
        <v>0</v>
      </c>
    </row>
    <row r="265" spans="1:13" x14ac:dyDescent="0.25">
      <c r="A265" s="51" t="str">
        <f t="shared" si="86"/>
        <v>CMLA-CCI</v>
      </c>
      <c r="B265" s="1" t="s" vm="4">
        <v>5</v>
      </c>
      <c r="C265" s="1">
        <v>724</v>
      </c>
      <c r="D265" s="49">
        <f t="shared" si="87"/>
        <v>0.92111959287531808</v>
      </c>
      <c r="E265" s="1">
        <v>37</v>
      </c>
      <c r="F265" s="49">
        <f t="shared" si="88"/>
        <v>4.7073791348600506E-2</v>
      </c>
      <c r="G265" s="1">
        <v>15</v>
      </c>
      <c r="H265" s="49">
        <f t="shared" si="89"/>
        <v>1.9083969465648856E-2</v>
      </c>
      <c r="I265" s="1">
        <v>7</v>
      </c>
      <c r="J265" s="49">
        <f t="shared" si="90"/>
        <v>8.9058524173027988E-3</v>
      </c>
      <c r="K265" s="1">
        <v>3</v>
      </c>
      <c r="L265" s="49">
        <f t="shared" si="91"/>
        <v>3.8167938931297708E-3</v>
      </c>
      <c r="M265" s="50">
        <v>1.0314885496183206</v>
      </c>
    </row>
    <row r="266" spans="1:13" x14ac:dyDescent="0.25">
      <c r="A266" s="51" t="str">
        <f t="shared" si="86"/>
        <v>Hallmark-CCI</v>
      </c>
      <c r="B266" s="1" t="s" vm="5">
        <v>6</v>
      </c>
      <c r="C266" s="1">
        <v>0</v>
      </c>
      <c r="D266" s="49">
        <f t="shared" si="87"/>
        <v>0</v>
      </c>
      <c r="E266" s="1">
        <v>2</v>
      </c>
      <c r="F266" s="49">
        <f t="shared" si="88"/>
        <v>1</v>
      </c>
      <c r="G266" s="1">
        <v>0</v>
      </c>
      <c r="H266" s="49">
        <f t="shared" si="89"/>
        <v>0</v>
      </c>
      <c r="I266" s="1">
        <v>0</v>
      </c>
      <c r="J266" s="49">
        <f t="shared" si="90"/>
        <v>0</v>
      </c>
      <c r="K266" s="1">
        <v>0</v>
      </c>
      <c r="L266" s="49">
        <f t="shared" si="91"/>
        <v>0</v>
      </c>
      <c r="M266" s="50">
        <v>2.25</v>
      </c>
    </row>
    <row r="267" spans="1:13" x14ac:dyDescent="0.25">
      <c r="A267" s="51" t="str">
        <f t="shared" si="86"/>
        <v>Hannover Re-CCI</v>
      </c>
      <c r="B267" s="1" t="s" vm="6">
        <v>7</v>
      </c>
      <c r="C267" s="1">
        <v>0</v>
      </c>
      <c r="D267" s="49">
        <f t="shared" si="87"/>
        <v>0</v>
      </c>
      <c r="E267" s="1">
        <v>0</v>
      </c>
      <c r="F267" s="49">
        <f t="shared" si="88"/>
        <v>0</v>
      </c>
      <c r="G267" s="1">
        <v>0</v>
      </c>
      <c r="H267" s="49">
        <f t="shared" si="89"/>
        <v>0</v>
      </c>
      <c r="I267" s="1">
        <v>0</v>
      </c>
      <c r="J267" s="49">
        <f t="shared" si="90"/>
        <v>0</v>
      </c>
      <c r="K267" s="1">
        <v>0</v>
      </c>
      <c r="L267" s="49">
        <f t="shared" si="91"/>
        <v>0</v>
      </c>
      <c r="M267" s="50">
        <v>0</v>
      </c>
    </row>
    <row r="268" spans="1:13" x14ac:dyDescent="0.25">
      <c r="A268" s="51" t="str">
        <f t="shared" si="86"/>
        <v>HCF-CCI</v>
      </c>
      <c r="B268" s="1" t="s" vm="7">
        <v>8</v>
      </c>
      <c r="C268" s="1">
        <v>0</v>
      </c>
      <c r="D268" s="49">
        <f t="shared" si="87"/>
        <v>0</v>
      </c>
      <c r="E268" s="1">
        <v>0</v>
      </c>
      <c r="F268" s="49">
        <f t="shared" si="88"/>
        <v>0</v>
      </c>
      <c r="G268" s="1">
        <v>0</v>
      </c>
      <c r="H268" s="49">
        <f t="shared" si="89"/>
        <v>0</v>
      </c>
      <c r="I268" s="1">
        <v>0</v>
      </c>
      <c r="J268" s="49">
        <f t="shared" si="90"/>
        <v>0</v>
      </c>
      <c r="K268" s="1">
        <v>0</v>
      </c>
      <c r="L268" s="49">
        <f t="shared" si="91"/>
        <v>0</v>
      </c>
      <c r="M268" s="50">
        <v>0</v>
      </c>
    </row>
    <row r="269" spans="1:13" x14ac:dyDescent="0.25">
      <c r="A269" s="51" t="str">
        <f t="shared" si="86"/>
        <v>MetLife-CCI</v>
      </c>
      <c r="B269" s="1" t="s" vm="8">
        <v>9</v>
      </c>
      <c r="C269" s="1">
        <v>1</v>
      </c>
      <c r="D269" s="49">
        <f t="shared" si="87"/>
        <v>1</v>
      </c>
      <c r="E269" s="1">
        <v>0</v>
      </c>
      <c r="F269" s="49">
        <f t="shared" si="88"/>
        <v>0</v>
      </c>
      <c r="G269" s="1">
        <v>0</v>
      </c>
      <c r="H269" s="49">
        <f t="shared" si="89"/>
        <v>0</v>
      </c>
      <c r="I269" s="1">
        <v>0</v>
      </c>
      <c r="J269" s="49">
        <f t="shared" si="90"/>
        <v>0</v>
      </c>
      <c r="K269" s="1">
        <v>0</v>
      </c>
      <c r="L269" s="49">
        <f t="shared" si="91"/>
        <v>0</v>
      </c>
      <c r="M269" s="50">
        <v>0.75</v>
      </c>
    </row>
    <row r="270" spans="1:13" x14ac:dyDescent="0.25">
      <c r="A270" s="51" t="str">
        <f t="shared" si="86"/>
        <v>MLC-CCI</v>
      </c>
      <c r="B270" s="1" t="s" vm="9">
        <v>10</v>
      </c>
      <c r="C270" s="1">
        <v>24</v>
      </c>
      <c r="D270" s="49">
        <f t="shared" si="87"/>
        <v>0.75</v>
      </c>
      <c r="E270" s="1">
        <v>3</v>
      </c>
      <c r="F270" s="49">
        <f t="shared" si="88"/>
        <v>9.375E-2</v>
      </c>
      <c r="G270" s="1">
        <v>1</v>
      </c>
      <c r="H270" s="49">
        <f t="shared" si="89"/>
        <v>3.125E-2</v>
      </c>
      <c r="I270" s="1">
        <v>3</v>
      </c>
      <c r="J270" s="49">
        <f t="shared" si="90"/>
        <v>9.375E-2</v>
      </c>
      <c r="K270" s="1">
        <v>1</v>
      </c>
      <c r="L270" s="49">
        <f t="shared" si="91"/>
        <v>3.125E-2</v>
      </c>
      <c r="M270" s="50">
        <v>2.3203125</v>
      </c>
    </row>
    <row r="271" spans="1:13" x14ac:dyDescent="0.25">
      <c r="A271" s="51" t="str">
        <f t="shared" si="86"/>
        <v>NobleOak-CCI</v>
      </c>
      <c r="B271" s="1" t="s" vm="10">
        <v>11</v>
      </c>
      <c r="C271" s="1">
        <v>0</v>
      </c>
      <c r="D271" s="49">
        <f t="shared" si="87"/>
        <v>0</v>
      </c>
      <c r="E271" s="1">
        <v>0</v>
      </c>
      <c r="F271" s="49">
        <f t="shared" si="88"/>
        <v>0</v>
      </c>
      <c r="G271" s="1">
        <v>0</v>
      </c>
      <c r="H271" s="49">
        <f t="shared" si="89"/>
        <v>0</v>
      </c>
      <c r="I271" s="1">
        <v>0</v>
      </c>
      <c r="J271" s="49">
        <f t="shared" si="90"/>
        <v>0</v>
      </c>
      <c r="K271" s="1">
        <v>0</v>
      </c>
      <c r="L271" s="49">
        <f t="shared" si="91"/>
        <v>0</v>
      </c>
      <c r="M271" s="50">
        <v>0</v>
      </c>
    </row>
    <row r="272" spans="1:13" x14ac:dyDescent="0.25">
      <c r="A272" s="51" t="str">
        <f t="shared" si="86"/>
        <v>OnePath-CCI</v>
      </c>
      <c r="B272" s="1" t="s" vm="11">
        <v>12</v>
      </c>
      <c r="C272" s="1">
        <v>25</v>
      </c>
      <c r="D272" s="49">
        <f t="shared" si="87"/>
        <v>0.8928571428571429</v>
      </c>
      <c r="E272" s="1">
        <v>0</v>
      </c>
      <c r="F272" s="49">
        <f t="shared" si="88"/>
        <v>0</v>
      </c>
      <c r="G272" s="1">
        <v>1</v>
      </c>
      <c r="H272" s="49">
        <f t="shared" si="89"/>
        <v>3.5714285714285712E-2</v>
      </c>
      <c r="I272" s="1">
        <v>2</v>
      </c>
      <c r="J272" s="49">
        <f t="shared" si="90"/>
        <v>7.1428571428571425E-2</v>
      </c>
      <c r="K272" s="1">
        <v>0</v>
      </c>
      <c r="L272" s="49">
        <f t="shared" si="91"/>
        <v>0</v>
      </c>
      <c r="M272" s="50">
        <v>1.4732142857142858</v>
      </c>
    </row>
    <row r="273" spans="1:13" x14ac:dyDescent="0.25">
      <c r="A273" s="51" t="str">
        <f t="shared" si="86"/>
        <v>QBE-CCI</v>
      </c>
      <c r="B273" s="1" t="s" vm="12">
        <v>13</v>
      </c>
      <c r="C273" s="1">
        <v>0</v>
      </c>
      <c r="D273" s="49">
        <f t="shared" si="87"/>
        <v>0</v>
      </c>
      <c r="E273" s="1">
        <v>1</v>
      </c>
      <c r="F273" s="49">
        <f t="shared" si="88"/>
        <v>0.5</v>
      </c>
      <c r="G273" s="1">
        <v>1</v>
      </c>
      <c r="H273" s="49">
        <f t="shared" si="89"/>
        <v>0.5</v>
      </c>
      <c r="I273" s="1">
        <v>0</v>
      </c>
      <c r="J273" s="49">
        <f t="shared" si="90"/>
        <v>0</v>
      </c>
      <c r="K273" s="1">
        <v>0</v>
      </c>
      <c r="L273" s="49">
        <f t="shared" si="91"/>
        <v>0</v>
      </c>
      <c r="M273" s="50">
        <v>3.375</v>
      </c>
    </row>
    <row r="274" spans="1:13" x14ac:dyDescent="0.25">
      <c r="A274" s="51" t="str">
        <f t="shared" si="86"/>
        <v>Qinsure-CCI</v>
      </c>
      <c r="B274" s="1" t="s" vm="13">
        <v>14</v>
      </c>
      <c r="C274" s="1">
        <v>0</v>
      </c>
      <c r="D274" s="49">
        <f t="shared" si="87"/>
        <v>0</v>
      </c>
      <c r="E274" s="1">
        <v>0</v>
      </c>
      <c r="F274" s="49">
        <f t="shared" si="88"/>
        <v>0</v>
      </c>
      <c r="G274" s="1">
        <v>0</v>
      </c>
      <c r="H274" s="49">
        <f t="shared" si="89"/>
        <v>0</v>
      </c>
      <c r="I274" s="1">
        <v>0</v>
      </c>
      <c r="J274" s="49">
        <f t="shared" si="90"/>
        <v>0</v>
      </c>
      <c r="K274" s="1">
        <v>0</v>
      </c>
      <c r="L274" s="49">
        <f t="shared" si="91"/>
        <v>0</v>
      </c>
      <c r="M274" s="50">
        <v>0</v>
      </c>
    </row>
    <row r="275" spans="1:13" x14ac:dyDescent="0.25">
      <c r="A275" s="51" t="str">
        <f t="shared" si="86"/>
        <v>St Andrews-CCI</v>
      </c>
      <c r="B275" s="1" t="s" vm="14">
        <v>15</v>
      </c>
      <c r="C275" s="1">
        <v>0</v>
      </c>
      <c r="D275" s="49">
        <f t="shared" si="87"/>
        <v>0</v>
      </c>
      <c r="E275" s="1">
        <v>2</v>
      </c>
      <c r="F275" s="49">
        <f t="shared" si="88"/>
        <v>0.25</v>
      </c>
      <c r="G275" s="1">
        <v>0</v>
      </c>
      <c r="H275" s="49">
        <f t="shared" si="89"/>
        <v>0</v>
      </c>
      <c r="I275" s="1">
        <v>3</v>
      </c>
      <c r="J275" s="49">
        <f t="shared" si="90"/>
        <v>0.375</v>
      </c>
      <c r="K275" s="1">
        <v>3</v>
      </c>
      <c r="L275" s="49">
        <f t="shared" si="91"/>
        <v>0.375</v>
      </c>
      <c r="M275" s="50">
        <v>10.6875</v>
      </c>
    </row>
    <row r="276" spans="1:13" x14ac:dyDescent="0.25">
      <c r="A276" s="51" t="str">
        <f t="shared" si="86"/>
        <v>St George-CCI</v>
      </c>
      <c r="B276" s="1" t="s" vm="15">
        <v>16</v>
      </c>
      <c r="C276" s="1">
        <v>0</v>
      </c>
      <c r="D276" s="49">
        <f t="shared" si="87"/>
        <v>0</v>
      </c>
      <c r="E276" s="1">
        <v>0</v>
      </c>
      <c r="F276" s="49">
        <f t="shared" si="88"/>
        <v>0</v>
      </c>
      <c r="G276" s="1">
        <v>1</v>
      </c>
      <c r="H276" s="49">
        <f t="shared" si="89"/>
        <v>1</v>
      </c>
      <c r="I276" s="1">
        <v>0</v>
      </c>
      <c r="J276" s="49">
        <f t="shared" si="90"/>
        <v>0</v>
      </c>
      <c r="K276" s="1">
        <v>0</v>
      </c>
      <c r="L276" s="49">
        <f t="shared" si="91"/>
        <v>0</v>
      </c>
      <c r="M276" s="50">
        <v>4.5</v>
      </c>
    </row>
    <row r="277" spans="1:13" x14ac:dyDescent="0.25">
      <c r="A277" s="51" t="str">
        <f t="shared" si="86"/>
        <v>Suncorp-CCI</v>
      </c>
      <c r="B277" s="1" t="s" vm="16">
        <v>17</v>
      </c>
      <c r="C277" s="1">
        <v>1</v>
      </c>
      <c r="D277" s="49">
        <f t="shared" si="87"/>
        <v>0.25</v>
      </c>
      <c r="E277" s="1">
        <v>0</v>
      </c>
      <c r="F277" s="49">
        <f t="shared" si="88"/>
        <v>0</v>
      </c>
      <c r="G277" s="1">
        <v>2</v>
      </c>
      <c r="H277" s="49">
        <f t="shared" si="89"/>
        <v>0.5</v>
      </c>
      <c r="I277" s="1">
        <v>1</v>
      </c>
      <c r="J277" s="49">
        <f t="shared" si="90"/>
        <v>0.25</v>
      </c>
      <c r="K277" s="1">
        <v>0</v>
      </c>
      <c r="L277" s="49">
        <f t="shared" si="91"/>
        <v>0</v>
      </c>
      <c r="M277" s="50">
        <v>4.6875</v>
      </c>
    </row>
    <row r="278" spans="1:13" x14ac:dyDescent="0.25">
      <c r="A278" s="51" t="str">
        <f t="shared" si="86"/>
        <v>Swiss Re-CCI</v>
      </c>
      <c r="B278" s="1" t="s" vm="17">
        <v>18</v>
      </c>
      <c r="C278" s="1">
        <v>0</v>
      </c>
      <c r="D278" s="49">
        <f t="shared" ref="D278:D281" si="92">IFERROR(C278/($C278+$E278+$G278+$I278+$K278),0)</f>
        <v>0</v>
      </c>
      <c r="E278" s="1">
        <v>0</v>
      </c>
      <c r="F278" s="49">
        <f t="shared" ref="F278:F281" si="93">IFERROR(E278/($C278+$E278+$G278+$I278+$K278),0)</f>
        <v>0</v>
      </c>
      <c r="G278" s="1">
        <v>0</v>
      </c>
      <c r="H278" s="49">
        <f t="shared" si="89"/>
        <v>0</v>
      </c>
      <c r="I278" s="1">
        <v>0</v>
      </c>
      <c r="J278" s="49">
        <f t="shared" si="90"/>
        <v>0</v>
      </c>
      <c r="K278" s="1">
        <v>0</v>
      </c>
      <c r="L278" s="49">
        <f t="shared" si="91"/>
        <v>0</v>
      </c>
      <c r="M278" s="50">
        <v>0</v>
      </c>
    </row>
    <row r="279" spans="1:13" x14ac:dyDescent="0.25">
      <c r="A279" s="51" t="str">
        <f t="shared" si="86"/>
        <v>TAL Life-CCI</v>
      </c>
      <c r="B279" s="1" t="s" vm="18">
        <v>19</v>
      </c>
      <c r="C279" s="1">
        <v>0</v>
      </c>
      <c r="D279" s="49">
        <f t="shared" si="92"/>
        <v>0</v>
      </c>
      <c r="E279" s="1">
        <v>0</v>
      </c>
      <c r="F279" s="49">
        <f t="shared" si="93"/>
        <v>0</v>
      </c>
      <c r="G279" s="1">
        <v>0</v>
      </c>
      <c r="H279" s="49">
        <f t="shared" si="89"/>
        <v>0</v>
      </c>
      <c r="I279" s="1">
        <v>0</v>
      </c>
      <c r="J279" s="49">
        <f t="shared" si="90"/>
        <v>0</v>
      </c>
      <c r="K279" s="1">
        <v>0</v>
      </c>
      <c r="L279" s="49">
        <f t="shared" si="91"/>
        <v>0</v>
      </c>
      <c r="M279" s="50">
        <v>0</v>
      </c>
    </row>
    <row r="280" spans="1:13" x14ac:dyDescent="0.25">
      <c r="A280" s="51" t="str">
        <f t="shared" si="86"/>
        <v>Westpac-CCI</v>
      </c>
      <c r="B280" s="1" t="s" vm="19">
        <v>20</v>
      </c>
      <c r="C280" s="1">
        <v>6</v>
      </c>
      <c r="D280" s="49">
        <f t="shared" si="92"/>
        <v>0.54545454545454541</v>
      </c>
      <c r="E280" s="1">
        <v>2</v>
      </c>
      <c r="F280" s="49">
        <f t="shared" si="93"/>
        <v>0.18181818181818182</v>
      </c>
      <c r="G280" s="1">
        <v>3</v>
      </c>
      <c r="H280" s="49">
        <f t="shared" si="89"/>
        <v>0.27272727272727271</v>
      </c>
      <c r="I280" s="1">
        <v>0</v>
      </c>
      <c r="J280" s="49">
        <f t="shared" si="90"/>
        <v>0</v>
      </c>
      <c r="K280" s="1">
        <v>0</v>
      </c>
      <c r="L280" s="49">
        <f t="shared" si="91"/>
        <v>0</v>
      </c>
      <c r="M280" s="50">
        <v>2.0454545454545454</v>
      </c>
    </row>
    <row r="281" spans="1:13" x14ac:dyDescent="0.25">
      <c r="A281" s="51" t="str">
        <f t="shared" si="86"/>
        <v>Zurich-CCI</v>
      </c>
      <c r="B281" s="1" t="s" vm="20">
        <v>21</v>
      </c>
      <c r="C281" s="1">
        <v>0</v>
      </c>
      <c r="D281" s="49">
        <f t="shared" si="92"/>
        <v>0</v>
      </c>
      <c r="E281" s="1">
        <v>0</v>
      </c>
      <c r="F281" s="49">
        <f t="shared" si="93"/>
        <v>0</v>
      </c>
      <c r="G281" s="1">
        <v>0</v>
      </c>
      <c r="H281" s="49">
        <f t="shared" si="89"/>
        <v>0</v>
      </c>
      <c r="I281" s="1">
        <v>0</v>
      </c>
      <c r="J281" s="49">
        <f t="shared" si="90"/>
        <v>0</v>
      </c>
      <c r="K281" s="1">
        <v>0</v>
      </c>
      <c r="L281" s="49">
        <f t="shared" si="91"/>
        <v>0</v>
      </c>
      <c r="M281" s="50">
        <v>0</v>
      </c>
    </row>
    <row r="283" spans="1:13" ht="14.45" customHeight="1" x14ac:dyDescent="0.25">
      <c r="B283" s="33" t="s">
        <v>35</v>
      </c>
      <c r="C283" s="294" t="s">
        <v>69</v>
      </c>
      <c r="D283" s="294"/>
      <c r="E283" s="291" t="s">
        <v>70</v>
      </c>
      <c r="F283" s="291"/>
      <c r="G283" s="291" t="s">
        <v>71</v>
      </c>
      <c r="H283" s="291"/>
      <c r="I283" s="291" t="s" vm="32">
        <v>66</v>
      </c>
      <c r="J283" s="291"/>
      <c r="K283" s="291" t="s">
        <v>67</v>
      </c>
      <c r="L283" s="291"/>
      <c r="M283" s="18" t="s" vm="33">
        <v>68</v>
      </c>
    </row>
    <row r="284" spans="1:13" x14ac:dyDescent="0.25">
      <c r="B284" s="8"/>
      <c r="C284" s="8" t="s">
        <v>95</v>
      </c>
      <c r="D284" s="8" t="s">
        <v>96</v>
      </c>
      <c r="E284" s="8" t="s">
        <v>95</v>
      </c>
      <c r="F284" s="8" t="s">
        <v>96</v>
      </c>
      <c r="G284" s="8" t="s">
        <v>95</v>
      </c>
      <c r="H284" s="8" t="s">
        <v>96</v>
      </c>
      <c r="I284" s="8" t="s">
        <v>95</v>
      </c>
      <c r="J284" s="8" t="s">
        <v>96</v>
      </c>
      <c r="K284" s="8" t="s">
        <v>95</v>
      </c>
      <c r="L284" s="8" t="s">
        <v>96</v>
      </c>
      <c r="M284" s="28"/>
    </row>
    <row r="285" spans="1:13" x14ac:dyDescent="0.25">
      <c r="A285" s="51" t="str">
        <f>B285&amp;"-"&amp;$B$283</f>
        <v>AIA-Funeral</v>
      </c>
      <c r="B285" s="1" t="s">
        <v>1</v>
      </c>
      <c r="C285" s="1">
        <v>0</v>
      </c>
      <c r="D285" s="49">
        <f>IFERROR(C285/($C285+$E285+$G285+$I285+$K285),0)</f>
        <v>0</v>
      </c>
      <c r="E285" s="1">
        <v>0</v>
      </c>
      <c r="F285" s="49">
        <f>IFERROR(E285/($C285+$E285+$G285+$I285+$K285),0)</f>
        <v>0</v>
      </c>
      <c r="G285" s="1">
        <v>0</v>
      </c>
      <c r="H285" s="49">
        <f>IFERROR(G285/($C285+$E285+$G285+$I285+$K285),0)</f>
        <v>0</v>
      </c>
      <c r="I285" s="1">
        <v>0</v>
      </c>
      <c r="J285" s="49">
        <f>IFERROR(I285/($C285+$E285+$G285+$I285+$K285),0)</f>
        <v>0</v>
      </c>
      <c r="K285" s="1">
        <v>0</v>
      </c>
      <c r="L285" s="49">
        <f>IFERROR(K285/($C285+$E285+$G285+$I285+$K285),0)</f>
        <v>0</v>
      </c>
      <c r="M285" s="50">
        <v>0</v>
      </c>
    </row>
    <row r="286" spans="1:13" x14ac:dyDescent="0.25">
      <c r="A286" s="51" t="str">
        <f t="shared" ref="A286:A305" si="94">B286&amp;"-"&amp;$B$283</f>
        <v>Allianz-Funeral</v>
      </c>
      <c r="B286" s="1" t="s" vm="1">
        <v>2</v>
      </c>
      <c r="C286" s="1">
        <v>0</v>
      </c>
      <c r="D286" s="49">
        <f t="shared" ref="D286:D301" si="95">IFERROR(C286/($C286+$E286+$G286+$I286+$K286),0)</f>
        <v>0</v>
      </c>
      <c r="E286" s="1">
        <v>0</v>
      </c>
      <c r="F286" s="49">
        <f t="shared" ref="F286:F301" si="96">IFERROR(E286/($C286+$E286+$G286+$I286+$K286),0)</f>
        <v>0</v>
      </c>
      <c r="G286" s="1">
        <v>0</v>
      </c>
      <c r="H286" s="49">
        <f t="shared" ref="H286:H305" si="97">IFERROR(G286/($C286+$E286+$G286+$I286+$K286),0)</f>
        <v>0</v>
      </c>
      <c r="I286" s="1">
        <v>0</v>
      </c>
      <c r="J286" s="49">
        <f t="shared" ref="J286:J305" si="98">IFERROR(I286/($C286+$E286+$G286+$I286+$K286),0)</f>
        <v>0</v>
      </c>
      <c r="K286" s="1">
        <v>0</v>
      </c>
      <c r="L286" s="49">
        <f t="shared" ref="L286:L305" si="99">IFERROR(K286/($C286+$E286+$G286+$I286+$K286),0)</f>
        <v>0</v>
      </c>
      <c r="M286" s="50">
        <v>0</v>
      </c>
    </row>
    <row r="287" spans="1:13" x14ac:dyDescent="0.25">
      <c r="A287" s="51" t="str">
        <f t="shared" si="94"/>
        <v>AMP-Funeral</v>
      </c>
      <c r="B287" s="1" t="s" vm="2">
        <v>3</v>
      </c>
      <c r="C287" s="1">
        <v>0</v>
      </c>
      <c r="D287" s="49">
        <f t="shared" si="95"/>
        <v>0</v>
      </c>
      <c r="E287" s="1">
        <v>0</v>
      </c>
      <c r="F287" s="49">
        <f t="shared" si="96"/>
        <v>0</v>
      </c>
      <c r="G287" s="1">
        <v>0</v>
      </c>
      <c r="H287" s="49">
        <f t="shared" si="97"/>
        <v>0</v>
      </c>
      <c r="I287" s="1">
        <v>0</v>
      </c>
      <c r="J287" s="49">
        <f t="shared" si="98"/>
        <v>0</v>
      </c>
      <c r="K287" s="1">
        <v>0</v>
      </c>
      <c r="L287" s="49">
        <f t="shared" si="99"/>
        <v>0</v>
      </c>
      <c r="M287" s="50">
        <v>0</v>
      </c>
    </row>
    <row r="288" spans="1:13" x14ac:dyDescent="0.25">
      <c r="A288" s="51" t="str">
        <f t="shared" si="94"/>
        <v>Clearview-Funeral</v>
      </c>
      <c r="B288" s="1" t="s" vm="3">
        <v>4</v>
      </c>
      <c r="C288" s="1">
        <v>0</v>
      </c>
      <c r="D288" s="49">
        <f t="shared" si="95"/>
        <v>0</v>
      </c>
      <c r="E288" s="1">
        <v>0</v>
      </c>
      <c r="F288" s="49">
        <f t="shared" si="96"/>
        <v>0</v>
      </c>
      <c r="G288" s="1">
        <v>0</v>
      </c>
      <c r="H288" s="49">
        <f t="shared" si="97"/>
        <v>0</v>
      </c>
      <c r="I288" s="1">
        <v>0</v>
      </c>
      <c r="J288" s="49">
        <f t="shared" si="98"/>
        <v>0</v>
      </c>
      <c r="K288" s="1">
        <v>0</v>
      </c>
      <c r="L288" s="49">
        <f t="shared" si="99"/>
        <v>0</v>
      </c>
      <c r="M288" s="50">
        <v>0</v>
      </c>
    </row>
    <row r="289" spans="1:13" x14ac:dyDescent="0.25">
      <c r="A289" s="51" t="str">
        <f t="shared" si="94"/>
        <v>CMLA-Funeral</v>
      </c>
      <c r="B289" s="1" t="s" vm="4">
        <v>5</v>
      </c>
      <c r="C289" s="1">
        <v>0</v>
      </c>
      <c r="D289" s="49">
        <f t="shared" si="95"/>
        <v>0</v>
      </c>
      <c r="E289" s="1">
        <v>0</v>
      </c>
      <c r="F289" s="49">
        <f t="shared" si="96"/>
        <v>0</v>
      </c>
      <c r="G289" s="1">
        <v>0</v>
      </c>
      <c r="H289" s="49">
        <f t="shared" si="97"/>
        <v>0</v>
      </c>
      <c r="I289" s="1">
        <v>0</v>
      </c>
      <c r="J289" s="49">
        <f t="shared" si="98"/>
        <v>0</v>
      </c>
      <c r="K289" s="1">
        <v>0</v>
      </c>
      <c r="L289" s="49">
        <f t="shared" si="99"/>
        <v>0</v>
      </c>
      <c r="M289" s="50">
        <v>0</v>
      </c>
    </row>
    <row r="290" spans="1:13" x14ac:dyDescent="0.25">
      <c r="A290" s="51" t="str">
        <f t="shared" si="94"/>
        <v>Hallmark-Funeral</v>
      </c>
      <c r="B290" s="1" t="s" vm="5">
        <v>6</v>
      </c>
      <c r="C290" s="1">
        <v>0</v>
      </c>
      <c r="D290" s="49">
        <f t="shared" si="95"/>
        <v>0</v>
      </c>
      <c r="E290" s="1">
        <v>0</v>
      </c>
      <c r="F290" s="49">
        <f t="shared" si="96"/>
        <v>0</v>
      </c>
      <c r="G290" s="1">
        <v>0</v>
      </c>
      <c r="H290" s="49">
        <f t="shared" si="97"/>
        <v>0</v>
      </c>
      <c r="I290" s="1">
        <v>0</v>
      </c>
      <c r="J290" s="49">
        <f t="shared" si="98"/>
        <v>0</v>
      </c>
      <c r="K290" s="1">
        <v>0</v>
      </c>
      <c r="L290" s="49">
        <f t="shared" si="99"/>
        <v>0</v>
      </c>
      <c r="M290" s="50">
        <v>0</v>
      </c>
    </row>
    <row r="291" spans="1:13" x14ac:dyDescent="0.25">
      <c r="A291" s="51" t="str">
        <f t="shared" si="94"/>
        <v>Hannover Re-Funeral</v>
      </c>
      <c r="B291" s="1" t="s" vm="6">
        <v>7</v>
      </c>
      <c r="C291" s="1">
        <v>5</v>
      </c>
      <c r="D291" s="49">
        <f t="shared" si="95"/>
        <v>1</v>
      </c>
      <c r="E291" s="1">
        <v>0</v>
      </c>
      <c r="F291" s="49">
        <f t="shared" si="96"/>
        <v>0</v>
      </c>
      <c r="G291" s="1">
        <v>0</v>
      </c>
      <c r="H291" s="49">
        <f t="shared" si="97"/>
        <v>0</v>
      </c>
      <c r="I291" s="1">
        <v>0</v>
      </c>
      <c r="J291" s="49">
        <f t="shared" si="98"/>
        <v>0</v>
      </c>
      <c r="K291" s="1">
        <v>0</v>
      </c>
      <c r="L291" s="49">
        <f t="shared" si="99"/>
        <v>0</v>
      </c>
      <c r="M291" s="50">
        <v>0.75</v>
      </c>
    </row>
    <row r="292" spans="1:13" x14ac:dyDescent="0.25">
      <c r="A292" s="51" t="str">
        <f t="shared" si="94"/>
        <v>HCF-Funeral</v>
      </c>
      <c r="B292" s="1" t="s" vm="7">
        <v>8</v>
      </c>
      <c r="C292" s="1">
        <v>0</v>
      </c>
      <c r="D292" s="49">
        <f t="shared" si="95"/>
        <v>0</v>
      </c>
      <c r="E292" s="1">
        <v>0</v>
      </c>
      <c r="F292" s="49">
        <f t="shared" si="96"/>
        <v>0</v>
      </c>
      <c r="G292" s="1">
        <v>0</v>
      </c>
      <c r="H292" s="49">
        <f t="shared" si="97"/>
        <v>0</v>
      </c>
      <c r="I292" s="1">
        <v>0</v>
      </c>
      <c r="J292" s="49">
        <f t="shared" si="98"/>
        <v>0</v>
      </c>
      <c r="K292" s="1">
        <v>0</v>
      </c>
      <c r="L292" s="49">
        <f t="shared" si="99"/>
        <v>0</v>
      </c>
      <c r="M292" s="50">
        <v>0</v>
      </c>
    </row>
    <row r="293" spans="1:13" x14ac:dyDescent="0.25">
      <c r="A293" s="51" t="str">
        <f t="shared" si="94"/>
        <v>MetLife-Funeral</v>
      </c>
      <c r="B293" s="1" t="s" vm="8">
        <v>9</v>
      </c>
      <c r="C293" s="1">
        <v>0</v>
      </c>
      <c r="D293" s="49">
        <f t="shared" si="95"/>
        <v>0</v>
      </c>
      <c r="E293" s="1">
        <v>0</v>
      </c>
      <c r="F293" s="49">
        <f t="shared" si="96"/>
        <v>0</v>
      </c>
      <c r="G293" s="1">
        <v>0</v>
      </c>
      <c r="H293" s="49">
        <f t="shared" si="97"/>
        <v>0</v>
      </c>
      <c r="I293" s="1">
        <v>0</v>
      </c>
      <c r="J293" s="49">
        <f t="shared" si="98"/>
        <v>0</v>
      </c>
      <c r="K293" s="1">
        <v>0</v>
      </c>
      <c r="L293" s="49">
        <f t="shared" si="99"/>
        <v>0</v>
      </c>
      <c r="M293" s="50">
        <v>0</v>
      </c>
    </row>
    <row r="294" spans="1:13" x14ac:dyDescent="0.25">
      <c r="A294" s="51" t="str">
        <f t="shared" si="94"/>
        <v>MLC-Funeral</v>
      </c>
      <c r="B294" s="1" t="s" vm="9">
        <v>10</v>
      </c>
      <c r="C294" s="1">
        <v>0</v>
      </c>
      <c r="D294" s="49">
        <f t="shared" si="95"/>
        <v>0</v>
      </c>
      <c r="E294" s="1">
        <v>0</v>
      </c>
      <c r="F294" s="49">
        <f t="shared" si="96"/>
        <v>0</v>
      </c>
      <c r="G294" s="1">
        <v>0</v>
      </c>
      <c r="H294" s="49">
        <f t="shared" si="97"/>
        <v>0</v>
      </c>
      <c r="I294" s="1">
        <v>0</v>
      </c>
      <c r="J294" s="49">
        <f t="shared" si="98"/>
        <v>0</v>
      </c>
      <c r="K294" s="1">
        <v>0</v>
      </c>
      <c r="L294" s="49">
        <f t="shared" si="99"/>
        <v>0</v>
      </c>
      <c r="M294" s="50">
        <v>0</v>
      </c>
    </row>
    <row r="295" spans="1:13" x14ac:dyDescent="0.25">
      <c r="A295" s="51" t="str">
        <f t="shared" si="94"/>
        <v>NobleOak-Funeral</v>
      </c>
      <c r="B295" s="1" t="s" vm="10">
        <v>11</v>
      </c>
      <c r="C295" s="1">
        <v>0</v>
      </c>
      <c r="D295" s="49">
        <f t="shared" si="95"/>
        <v>0</v>
      </c>
      <c r="E295" s="1">
        <v>0</v>
      </c>
      <c r="F295" s="49">
        <f t="shared" si="96"/>
        <v>0</v>
      </c>
      <c r="G295" s="1">
        <v>0</v>
      </c>
      <c r="H295" s="49">
        <f t="shared" si="97"/>
        <v>0</v>
      </c>
      <c r="I295" s="1">
        <v>0</v>
      </c>
      <c r="J295" s="49">
        <f t="shared" si="98"/>
        <v>0</v>
      </c>
      <c r="K295" s="1">
        <v>0</v>
      </c>
      <c r="L295" s="49">
        <f t="shared" si="99"/>
        <v>0</v>
      </c>
      <c r="M295" s="50">
        <v>0</v>
      </c>
    </row>
    <row r="296" spans="1:13" x14ac:dyDescent="0.25">
      <c r="A296" s="51" t="str">
        <f t="shared" si="94"/>
        <v>OnePath-Funeral</v>
      </c>
      <c r="B296" s="1" t="s" vm="11">
        <v>12</v>
      </c>
      <c r="C296" s="1">
        <v>0</v>
      </c>
      <c r="D296" s="49">
        <f t="shared" si="95"/>
        <v>0</v>
      </c>
      <c r="E296" s="1">
        <v>0</v>
      </c>
      <c r="F296" s="49">
        <f t="shared" si="96"/>
        <v>0</v>
      </c>
      <c r="G296" s="1">
        <v>0</v>
      </c>
      <c r="H296" s="49">
        <f t="shared" si="97"/>
        <v>0</v>
      </c>
      <c r="I296" s="1">
        <v>0</v>
      </c>
      <c r="J296" s="49">
        <f t="shared" si="98"/>
        <v>0</v>
      </c>
      <c r="K296" s="1">
        <v>0</v>
      </c>
      <c r="L296" s="49">
        <f t="shared" si="99"/>
        <v>0</v>
      </c>
      <c r="M296" s="50">
        <v>0</v>
      </c>
    </row>
    <row r="297" spans="1:13" x14ac:dyDescent="0.25">
      <c r="A297" s="51" t="str">
        <f t="shared" si="94"/>
        <v>QBE-Funeral</v>
      </c>
      <c r="B297" s="1" t="s" vm="12">
        <v>13</v>
      </c>
      <c r="C297" s="1">
        <v>0</v>
      </c>
      <c r="D297" s="49">
        <f t="shared" si="95"/>
        <v>0</v>
      </c>
      <c r="E297" s="1">
        <v>0</v>
      </c>
      <c r="F297" s="49">
        <f t="shared" si="96"/>
        <v>0</v>
      </c>
      <c r="G297" s="1">
        <v>0</v>
      </c>
      <c r="H297" s="49">
        <f t="shared" si="97"/>
        <v>0</v>
      </c>
      <c r="I297" s="1">
        <v>0</v>
      </c>
      <c r="J297" s="49">
        <f t="shared" si="98"/>
        <v>0</v>
      </c>
      <c r="K297" s="1">
        <v>0</v>
      </c>
      <c r="L297" s="49">
        <f t="shared" si="99"/>
        <v>0</v>
      </c>
      <c r="M297" s="50">
        <v>0</v>
      </c>
    </row>
    <row r="298" spans="1:13" x14ac:dyDescent="0.25">
      <c r="A298" s="51" t="str">
        <f t="shared" si="94"/>
        <v>Qinsure-Funeral</v>
      </c>
      <c r="B298" s="1" t="s" vm="13">
        <v>14</v>
      </c>
      <c r="C298" s="1">
        <v>0</v>
      </c>
      <c r="D298" s="49">
        <f t="shared" si="95"/>
        <v>0</v>
      </c>
      <c r="E298" s="1">
        <v>0</v>
      </c>
      <c r="F298" s="49">
        <f t="shared" si="96"/>
        <v>0</v>
      </c>
      <c r="G298" s="1">
        <v>0</v>
      </c>
      <c r="H298" s="49">
        <f t="shared" si="97"/>
        <v>0</v>
      </c>
      <c r="I298" s="1">
        <v>0</v>
      </c>
      <c r="J298" s="49">
        <f t="shared" si="98"/>
        <v>0</v>
      </c>
      <c r="K298" s="1">
        <v>0</v>
      </c>
      <c r="L298" s="49">
        <f t="shared" si="99"/>
        <v>0</v>
      </c>
      <c r="M298" s="50">
        <v>0</v>
      </c>
    </row>
    <row r="299" spans="1:13" x14ac:dyDescent="0.25">
      <c r="A299" s="51" t="str">
        <f t="shared" si="94"/>
        <v>St Andrews-Funeral</v>
      </c>
      <c r="B299" s="1" t="s" vm="14">
        <v>15</v>
      </c>
      <c r="C299" s="1">
        <v>1</v>
      </c>
      <c r="D299" s="49">
        <f t="shared" si="95"/>
        <v>0.5</v>
      </c>
      <c r="E299" s="1">
        <v>0</v>
      </c>
      <c r="F299" s="49">
        <f t="shared" si="96"/>
        <v>0</v>
      </c>
      <c r="G299" s="1">
        <v>0</v>
      </c>
      <c r="H299" s="49">
        <f t="shared" si="97"/>
        <v>0</v>
      </c>
      <c r="I299" s="1">
        <v>1</v>
      </c>
      <c r="J299" s="49">
        <f t="shared" si="98"/>
        <v>0.5</v>
      </c>
      <c r="K299" s="1">
        <v>0</v>
      </c>
      <c r="L299" s="49">
        <f t="shared" si="99"/>
        <v>0</v>
      </c>
      <c r="M299" s="50">
        <v>4.875</v>
      </c>
    </row>
    <row r="300" spans="1:13" x14ac:dyDescent="0.25">
      <c r="A300" s="51" t="str">
        <f t="shared" si="94"/>
        <v>St George-Funeral</v>
      </c>
      <c r="B300" s="1" t="s" vm="15">
        <v>16</v>
      </c>
      <c r="C300" s="1">
        <v>0</v>
      </c>
      <c r="D300" s="49">
        <f t="shared" si="95"/>
        <v>0</v>
      </c>
      <c r="E300" s="1">
        <v>0</v>
      </c>
      <c r="F300" s="49">
        <f t="shared" si="96"/>
        <v>0</v>
      </c>
      <c r="G300" s="1">
        <v>0</v>
      </c>
      <c r="H300" s="49">
        <f t="shared" si="97"/>
        <v>0</v>
      </c>
      <c r="I300" s="1">
        <v>0</v>
      </c>
      <c r="J300" s="49">
        <f t="shared" si="98"/>
        <v>0</v>
      </c>
      <c r="K300" s="1">
        <v>0</v>
      </c>
      <c r="L300" s="49">
        <f t="shared" si="99"/>
        <v>0</v>
      </c>
      <c r="M300" s="50">
        <v>0</v>
      </c>
    </row>
    <row r="301" spans="1:13" x14ac:dyDescent="0.25">
      <c r="A301" s="51" t="str">
        <f t="shared" si="94"/>
        <v>Suncorp-Funeral</v>
      </c>
      <c r="B301" s="1" t="s" vm="16">
        <v>17</v>
      </c>
      <c r="C301" s="1">
        <v>1</v>
      </c>
      <c r="D301" s="49">
        <f t="shared" si="95"/>
        <v>0.25</v>
      </c>
      <c r="E301" s="1">
        <v>2</v>
      </c>
      <c r="F301" s="49">
        <f t="shared" si="96"/>
        <v>0.5</v>
      </c>
      <c r="G301" s="1">
        <v>1</v>
      </c>
      <c r="H301" s="49">
        <f t="shared" si="97"/>
        <v>0.25</v>
      </c>
      <c r="I301" s="1">
        <v>0</v>
      </c>
      <c r="J301" s="49">
        <f t="shared" si="98"/>
        <v>0</v>
      </c>
      <c r="K301" s="1">
        <v>0</v>
      </c>
      <c r="L301" s="49">
        <f t="shared" si="99"/>
        <v>0</v>
      </c>
      <c r="M301" s="50">
        <v>2.4375</v>
      </c>
    </row>
    <row r="302" spans="1:13" x14ac:dyDescent="0.25">
      <c r="A302" s="51" t="str">
        <f t="shared" si="94"/>
        <v>Swiss Re-Funeral</v>
      </c>
      <c r="B302" s="1" t="s" vm="17">
        <v>18</v>
      </c>
      <c r="C302" s="1">
        <v>0</v>
      </c>
      <c r="D302" s="49">
        <f t="shared" ref="D302:D305" si="100">IFERROR(C302/($C302+$E302+$G302+$I302+$K302),0)</f>
        <v>0</v>
      </c>
      <c r="E302" s="1">
        <v>0</v>
      </c>
      <c r="F302" s="49">
        <f t="shared" ref="F302:F305" si="101">IFERROR(E302/($C302+$E302+$G302+$I302+$K302),0)</f>
        <v>0</v>
      </c>
      <c r="G302" s="1">
        <v>0</v>
      </c>
      <c r="H302" s="49">
        <f t="shared" si="97"/>
        <v>0</v>
      </c>
      <c r="I302" s="1">
        <v>0</v>
      </c>
      <c r="J302" s="49">
        <f t="shared" si="98"/>
        <v>0</v>
      </c>
      <c r="K302" s="1">
        <v>0</v>
      </c>
      <c r="L302" s="49">
        <f t="shared" si="99"/>
        <v>0</v>
      </c>
      <c r="M302" s="50">
        <v>0</v>
      </c>
    </row>
    <row r="303" spans="1:13" x14ac:dyDescent="0.25">
      <c r="A303" s="51" t="str">
        <f t="shared" si="94"/>
        <v>TAL Life-Funeral</v>
      </c>
      <c r="B303" s="1" t="s" vm="18">
        <v>19</v>
      </c>
      <c r="C303" s="1">
        <v>8</v>
      </c>
      <c r="D303" s="49">
        <f t="shared" si="100"/>
        <v>0.88888888888888884</v>
      </c>
      <c r="E303" s="1">
        <v>1</v>
      </c>
      <c r="F303" s="49">
        <f t="shared" si="101"/>
        <v>0.1111111111111111</v>
      </c>
      <c r="G303" s="1">
        <v>0</v>
      </c>
      <c r="H303" s="49">
        <f t="shared" si="97"/>
        <v>0</v>
      </c>
      <c r="I303" s="1">
        <v>0</v>
      </c>
      <c r="J303" s="49">
        <f t="shared" si="98"/>
        <v>0</v>
      </c>
      <c r="K303" s="1">
        <v>0</v>
      </c>
      <c r="L303" s="49">
        <f t="shared" si="99"/>
        <v>0</v>
      </c>
      <c r="M303" s="50">
        <v>0.91666666666666663</v>
      </c>
    </row>
    <row r="304" spans="1:13" x14ac:dyDescent="0.25">
      <c r="A304" s="51" t="str">
        <f t="shared" si="94"/>
        <v>Westpac-Funeral</v>
      </c>
      <c r="B304" s="1" t="s" vm="19">
        <v>20</v>
      </c>
      <c r="C304" s="1">
        <v>2</v>
      </c>
      <c r="D304" s="49">
        <f t="shared" si="100"/>
        <v>0.5</v>
      </c>
      <c r="E304" s="1">
        <v>2</v>
      </c>
      <c r="F304" s="49">
        <f t="shared" si="101"/>
        <v>0.5</v>
      </c>
      <c r="G304" s="1">
        <v>0</v>
      </c>
      <c r="H304" s="49">
        <f t="shared" si="97"/>
        <v>0</v>
      </c>
      <c r="I304" s="1">
        <v>0</v>
      </c>
      <c r="J304" s="49">
        <f t="shared" si="98"/>
        <v>0</v>
      </c>
      <c r="K304" s="1">
        <v>0</v>
      </c>
      <c r="L304" s="49">
        <f t="shared" si="99"/>
        <v>0</v>
      </c>
      <c r="M304" s="50">
        <v>1.5</v>
      </c>
    </row>
    <row r="305" spans="1:13" x14ac:dyDescent="0.25">
      <c r="A305" s="51" t="str">
        <f t="shared" si="94"/>
        <v>Zurich-Funeral</v>
      </c>
      <c r="B305" s="1" t="s" vm="20">
        <v>21</v>
      </c>
      <c r="C305" s="1">
        <v>0</v>
      </c>
      <c r="D305" s="49">
        <f t="shared" si="100"/>
        <v>0</v>
      </c>
      <c r="E305" s="1">
        <v>0</v>
      </c>
      <c r="F305" s="49">
        <f t="shared" si="101"/>
        <v>0</v>
      </c>
      <c r="G305" s="1">
        <v>0</v>
      </c>
      <c r="H305" s="49">
        <f t="shared" si="97"/>
        <v>0</v>
      </c>
      <c r="I305" s="1">
        <v>0</v>
      </c>
      <c r="J305" s="49">
        <f t="shared" si="98"/>
        <v>0</v>
      </c>
      <c r="K305" s="1">
        <v>0</v>
      </c>
      <c r="L305" s="49">
        <f t="shared" si="99"/>
        <v>0</v>
      </c>
      <c r="M305" s="50">
        <v>0</v>
      </c>
    </row>
    <row r="307" spans="1:13" ht="14.45" customHeight="1" x14ac:dyDescent="0.25">
      <c r="B307" s="33" t="s">
        <v>36</v>
      </c>
      <c r="C307" s="294" t="s">
        <v>69</v>
      </c>
      <c r="D307" s="294"/>
      <c r="E307" s="291" t="s">
        <v>70</v>
      </c>
      <c r="F307" s="291"/>
      <c r="G307" s="291" t="s">
        <v>71</v>
      </c>
      <c r="H307" s="291"/>
      <c r="I307" s="291" t="s" vm="32">
        <v>66</v>
      </c>
      <c r="J307" s="291"/>
      <c r="K307" s="291" t="s">
        <v>67</v>
      </c>
      <c r="L307" s="291"/>
      <c r="M307" s="18" t="s" vm="33">
        <v>68</v>
      </c>
    </row>
    <row r="308" spans="1:13" x14ac:dyDescent="0.25">
      <c r="B308" s="8"/>
      <c r="C308" s="8" t="s">
        <v>95</v>
      </c>
      <c r="D308" s="8" t="s">
        <v>96</v>
      </c>
      <c r="E308" s="8" t="s">
        <v>95</v>
      </c>
      <c r="F308" s="8" t="s">
        <v>96</v>
      </c>
      <c r="G308" s="8" t="s">
        <v>95</v>
      </c>
      <c r="H308" s="8" t="s">
        <v>96</v>
      </c>
      <c r="I308" s="8" t="s">
        <v>95</v>
      </c>
      <c r="J308" s="8" t="s">
        <v>96</v>
      </c>
      <c r="K308" s="8" t="s">
        <v>95</v>
      </c>
      <c r="L308" s="8" t="s">
        <v>96</v>
      </c>
      <c r="M308" s="28"/>
    </row>
    <row r="309" spans="1:13" x14ac:dyDescent="0.25">
      <c r="A309" s="51" t="str">
        <f>B309&amp;"-"&amp;$B$307</f>
        <v>AIA-Accident</v>
      </c>
      <c r="B309" s="1" t="s">
        <v>1</v>
      </c>
      <c r="C309" s="1">
        <v>0</v>
      </c>
      <c r="D309" s="49">
        <f>IFERROR(C309/($C309+$E309+$G309+$I309+$K309),0)</f>
        <v>0</v>
      </c>
      <c r="E309" s="1">
        <v>0</v>
      </c>
      <c r="F309" s="49">
        <f>IFERROR(E309/($C309+$E309+$G309+$I309+$K309),0)</f>
        <v>0</v>
      </c>
      <c r="G309" s="1">
        <v>0</v>
      </c>
      <c r="H309" s="49">
        <f>IFERROR(G309/($C309+$E309+$G309+$I309+$K309),0)</f>
        <v>0</v>
      </c>
      <c r="I309" s="1">
        <v>0</v>
      </c>
      <c r="J309" s="49">
        <f>IFERROR(I309/($C309+$E309+$G309+$I309+$K309),0)</f>
        <v>0</v>
      </c>
      <c r="K309" s="1">
        <v>0</v>
      </c>
      <c r="L309" s="49">
        <f>IFERROR(K309/($C309+$E309+$G309+$I309+$K309),0)</f>
        <v>0</v>
      </c>
      <c r="M309" s="50">
        <v>0</v>
      </c>
    </row>
    <row r="310" spans="1:13" x14ac:dyDescent="0.25">
      <c r="A310" s="51" t="str">
        <f t="shared" ref="A310:A329" si="102">B310&amp;"-"&amp;$B$307</f>
        <v>Allianz-Accident</v>
      </c>
      <c r="B310" s="1" t="s" vm="1">
        <v>2</v>
      </c>
      <c r="C310" s="1">
        <v>0</v>
      </c>
      <c r="D310" s="49">
        <f t="shared" ref="D310:D325" si="103">IFERROR(C310/($C310+$E310+$G310+$I310+$K310),0)</f>
        <v>0</v>
      </c>
      <c r="E310" s="1">
        <v>0</v>
      </c>
      <c r="F310" s="49">
        <f t="shared" ref="F310:F325" si="104">IFERROR(E310/($C310+$E310+$G310+$I310+$K310),0)</f>
        <v>0</v>
      </c>
      <c r="G310" s="1">
        <v>0</v>
      </c>
      <c r="H310" s="49">
        <f t="shared" ref="H310:H329" si="105">IFERROR(G310/($C310+$E310+$G310+$I310+$K310),0)</f>
        <v>0</v>
      </c>
      <c r="I310" s="1">
        <v>0</v>
      </c>
      <c r="J310" s="49">
        <f t="shared" ref="J310:J329" si="106">IFERROR(I310/($C310+$E310+$G310+$I310+$K310),0)</f>
        <v>0</v>
      </c>
      <c r="K310" s="1">
        <v>0</v>
      </c>
      <c r="L310" s="49">
        <f t="shared" ref="L310:L329" si="107">IFERROR(K310/($C310+$E310+$G310+$I310+$K310),0)</f>
        <v>0</v>
      </c>
      <c r="M310" s="50">
        <v>0</v>
      </c>
    </row>
    <row r="311" spans="1:13" x14ac:dyDescent="0.25">
      <c r="A311" s="51" t="str">
        <f t="shared" si="102"/>
        <v>AMP-Accident</v>
      </c>
      <c r="B311" s="1" t="s" vm="2">
        <v>3</v>
      </c>
      <c r="C311" s="1">
        <v>0</v>
      </c>
      <c r="D311" s="49">
        <f t="shared" si="103"/>
        <v>0</v>
      </c>
      <c r="E311" s="1">
        <v>0</v>
      </c>
      <c r="F311" s="49">
        <f t="shared" si="104"/>
        <v>0</v>
      </c>
      <c r="G311" s="1">
        <v>0</v>
      </c>
      <c r="H311" s="49">
        <f t="shared" si="105"/>
        <v>0</v>
      </c>
      <c r="I311" s="1">
        <v>0</v>
      </c>
      <c r="J311" s="49">
        <f t="shared" si="106"/>
        <v>0</v>
      </c>
      <c r="K311" s="1">
        <v>0</v>
      </c>
      <c r="L311" s="49">
        <f t="shared" si="107"/>
        <v>0</v>
      </c>
      <c r="M311" s="50">
        <v>0</v>
      </c>
    </row>
    <row r="312" spans="1:13" x14ac:dyDescent="0.25">
      <c r="A312" s="51" t="str">
        <f t="shared" si="102"/>
        <v>Clearview-Accident</v>
      </c>
      <c r="B312" s="1" t="s" vm="3">
        <v>4</v>
      </c>
      <c r="C312" s="1">
        <v>2</v>
      </c>
      <c r="D312" s="49">
        <f t="shared" si="103"/>
        <v>1</v>
      </c>
      <c r="E312" s="1">
        <v>0</v>
      </c>
      <c r="F312" s="49">
        <f t="shared" si="104"/>
        <v>0</v>
      </c>
      <c r="G312" s="1">
        <v>0</v>
      </c>
      <c r="H312" s="49">
        <f t="shared" si="105"/>
        <v>0</v>
      </c>
      <c r="I312" s="1">
        <v>0</v>
      </c>
      <c r="J312" s="49">
        <f t="shared" si="106"/>
        <v>0</v>
      </c>
      <c r="K312" s="1">
        <v>0</v>
      </c>
      <c r="L312" s="49">
        <f t="shared" si="107"/>
        <v>0</v>
      </c>
      <c r="M312" s="50">
        <v>0.75</v>
      </c>
    </row>
    <row r="313" spans="1:13" x14ac:dyDescent="0.25">
      <c r="A313" s="51" t="str">
        <f t="shared" si="102"/>
        <v>CMLA-Accident</v>
      </c>
      <c r="B313" s="1" t="s" vm="4">
        <v>5</v>
      </c>
      <c r="C313" s="1">
        <v>32</v>
      </c>
      <c r="D313" s="49">
        <f t="shared" si="103"/>
        <v>0.66666666666666663</v>
      </c>
      <c r="E313" s="1">
        <v>3</v>
      </c>
      <c r="F313" s="49">
        <f t="shared" si="104"/>
        <v>6.25E-2</v>
      </c>
      <c r="G313" s="1">
        <v>6</v>
      </c>
      <c r="H313" s="49">
        <f t="shared" si="105"/>
        <v>0.125</v>
      </c>
      <c r="I313" s="1">
        <v>4</v>
      </c>
      <c r="J313" s="49">
        <f t="shared" si="106"/>
        <v>8.3333333333333329E-2</v>
      </c>
      <c r="K313" s="1">
        <v>3</v>
      </c>
      <c r="L313" s="49">
        <f t="shared" si="107"/>
        <v>6.25E-2</v>
      </c>
      <c r="M313" s="50">
        <v>3.328125</v>
      </c>
    </row>
    <row r="314" spans="1:13" x14ac:dyDescent="0.25">
      <c r="A314" s="51" t="str">
        <f t="shared" si="102"/>
        <v>Hallmark-Accident</v>
      </c>
      <c r="B314" s="1" t="s" vm="5">
        <v>6</v>
      </c>
      <c r="C314" s="1">
        <v>0</v>
      </c>
      <c r="D314" s="49">
        <f t="shared" si="103"/>
        <v>0</v>
      </c>
      <c r="E314" s="1">
        <v>0</v>
      </c>
      <c r="F314" s="49">
        <f t="shared" si="104"/>
        <v>0</v>
      </c>
      <c r="G314" s="1">
        <v>0</v>
      </c>
      <c r="H314" s="49">
        <f t="shared" si="105"/>
        <v>0</v>
      </c>
      <c r="I314" s="1">
        <v>0</v>
      </c>
      <c r="J314" s="49">
        <f t="shared" si="106"/>
        <v>0</v>
      </c>
      <c r="K314" s="1">
        <v>0</v>
      </c>
      <c r="L314" s="49">
        <f t="shared" si="107"/>
        <v>0</v>
      </c>
      <c r="M314" s="50">
        <v>0</v>
      </c>
    </row>
    <row r="315" spans="1:13" x14ac:dyDescent="0.25">
      <c r="A315" s="51" t="str">
        <f t="shared" si="102"/>
        <v>Hannover Re-Accident</v>
      </c>
      <c r="B315" s="1" t="s" vm="6">
        <v>7</v>
      </c>
      <c r="C315" s="1">
        <v>4</v>
      </c>
      <c r="D315" s="49">
        <f t="shared" si="103"/>
        <v>0.8</v>
      </c>
      <c r="E315" s="1">
        <v>0</v>
      </c>
      <c r="F315" s="49">
        <f t="shared" si="104"/>
        <v>0</v>
      </c>
      <c r="G315" s="1">
        <v>1</v>
      </c>
      <c r="H315" s="49">
        <f t="shared" si="105"/>
        <v>0.2</v>
      </c>
      <c r="I315" s="1">
        <v>0</v>
      </c>
      <c r="J315" s="49">
        <f t="shared" si="106"/>
        <v>0</v>
      </c>
      <c r="K315" s="1">
        <v>0</v>
      </c>
      <c r="L315" s="49">
        <f t="shared" si="107"/>
        <v>0</v>
      </c>
      <c r="M315" s="50">
        <v>1.5</v>
      </c>
    </row>
    <row r="316" spans="1:13" x14ac:dyDescent="0.25">
      <c r="A316" s="51" t="str">
        <f t="shared" si="102"/>
        <v>HCF-Accident</v>
      </c>
      <c r="B316" s="1" t="s" vm="7">
        <v>8</v>
      </c>
      <c r="C316" s="1">
        <v>18</v>
      </c>
      <c r="D316" s="49">
        <f t="shared" si="103"/>
        <v>0.9</v>
      </c>
      <c r="E316" s="1">
        <v>2</v>
      </c>
      <c r="F316" s="49">
        <f t="shared" si="104"/>
        <v>0.1</v>
      </c>
      <c r="G316" s="1">
        <v>0</v>
      </c>
      <c r="H316" s="49">
        <f t="shared" si="105"/>
        <v>0</v>
      </c>
      <c r="I316" s="1">
        <v>0</v>
      </c>
      <c r="J316" s="49">
        <f t="shared" si="106"/>
        <v>0</v>
      </c>
      <c r="K316" s="1">
        <v>0</v>
      </c>
      <c r="L316" s="49">
        <f t="shared" si="107"/>
        <v>0</v>
      </c>
      <c r="M316" s="50">
        <v>0.9</v>
      </c>
    </row>
    <row r="317" spans="1:13" x14ac:dyDescent="0.25">
      <c r="A317" s="51" t="str">
        <f t="shared" si="102"/>
        <v>MetLife-Accident</v>
      </c>
      <c r="B317" s="1" t="s" vm="8">
        <v>9</v>
      </c>
      <c r="C317" s="1">
        <v>1</v>
      </c>
      <c r="D317" s="49">
        <f t="shared" si="103"/>
        <v>0.5</v>
      </c>
      <c r="E317" s="1">
        <v>0</v>
      </c>
      <c r="F317" s="49">
        <f t="shared" si="104"/>
        <v>0</v>
      </c>
      <c r="G317" s="1">
        <v>0</v>
      </c>
      <c r="H317" s="49">
        <f t="shared" si="105"/>
        <v>0</v>
      </c>
      <c r="I317" s="1">
        <v>0</v>
      </c>
      <c r="J317" s="49">
        <f t="shared" si="106"/>
        <v>0</v>
      </c>
      <c r="K317" s="1">
        <v>1</v>
      </c>
      <c r="L317" s="49">
        <f t="shared" si="107"/>
        <v>0.5</v>
      </c>
      <c r="M317" s="50">
        <v>15.375</v>
      </c>
    </row>
    <row r="318" spans="1:13" x14ac:dyDescent="0.25">
      <c r="A318" s="51" t="str">
        <f t="shared" si="102"/>
        <v>MLC-Accident</v>
      </c>
      <c r="B318" s="1" t="s" vm="9">
        <v>10</v>
      </c>
      <c r="C318" s="1">
        <v>5</v>
      </c>
      <c r="D318" s="49">
        <f t="shared" si="103"/>
        <v>0.7142857142857143</v>
      </c>
      <c r="E318" s="1">
        <v>1</v>
      </c>
      <c r="F318" s="49">
        <f t="shared" si="104"/>
        <v>0.14285714285714285</v>
      </c>
      <c r="G318" s="1">
        <v>0</v>
      </c>
      <c r="H318" s="49">
        <f t="shared" si="105"/>
        <v>0</v>
      </c>
      <c r="I318" s="1">
        <v>0</v>
      </c>
      <c r="J318" s="49">
        <f t="shared" si="106"/>
        <v>0</v>
      </c>
      <c r="K318" s="1">
        <v>1</v>
      </c>
      <c r="L318" s="49">
        <f t="shared" si="107"/>
        <v>0.14285714285714285</v>
      </c>
      <c r="M318" s="50">
        <v>5.1428571428571432</v>
      </c>
    </row>
    <row r="319" spans="1:13" x14ac:dyDescent="0.25">
      <c r="A319" s="51" t="str">
        <f t="shared" si="102"/>
        <v>NobleOak-Accident</v>
      </c>
      <c r="B319" s="1" t="s" vm="10">
        <v>11</v>
      </c>
      <c r="C319" s="1">
        <v>0</v>
      </c>
      <c r="D319" s="49">
        <f t="shared" si="103"/>
        <v>0</v>
      </c>
      <c r="E319" s="1">
        <v>0</v>
      </c>
      <c r="F319" s="49">
        <f t="shared" si="104"/>
        <v>0</v>
      </c>
      <c r="G319" s="1">
        <v>0</v>
      </c>
      <c r="H319" s="49">
        <f t="shared" si="105"/>
        <v>0</v>
      </c>
      <c r="I319" s="1">
        <v>0</v>
      </c>
      <c r="J319" s="49">
        <f t="shared" si="106"/>
        <v>0</v>
      </c>
      <c r="K319" s="1">
        <v>0</v>
      </c>
      <c r="L319" s="49">
        <f t="shared" si="107"/>
        <v>0</v>
      </c>
      <c r="M319" s="50">
        <v>0</v>
      </c>
    </row>
    <row r="320" spans="1:13" x14ac:dyDescent="0.25">
      <c r="A320" s="51" t="str">
        <f t="shared" si="102"/>
        <v>OnePath-Accident</v>
      </c>
      <c r="B320" s="1" t="s" vm="11">
        <v>12</v>
      </c>
      <c r="C320" s="1">
        <v>1</v>
      </c>
      <c r="D320" s="49">
        <f t="shared" si="103"/>
        <v>0.5</v>
      </c>
      <c r="E320" s="1">
        <v>0</v>
      </c>
      <c r="F320" s="49">
        <f t="shared" si="104"/>
        <v>0</v>
      </c>
      <c r="G320" s="1">
        <v>1</v>
      </c>
      <c r="H320" s="49">
        <f t="shared" si="105"/>
        <v>0.5</v>
      </c>
      <c r="I320" s="1">
        <v>0</v>
      </c>
      <c r="J320" s="49">
        <f t="shared" si="106"/>
        <v>0</v>
      </c>
      <c r="K320" s="1">
        <v>0</v>
      </c>
      <c r="L320" s="49">
        <f t="shared" si="107"/>
        <v>0</v>
      </c>
      <c r="M320" s="50">
        <v>2.625</v>
      </c>
    </row>
    <row r="321" spans="1:13" x14ac:dyDescent="0.25">
      <c r="A321" s="51" t="str">
        <f t="shared" si="102"/>
        <v>QBE-Accident</v>
      </c>
      <c r="B321" s="1" t="s" vm="12">
        <v>13</v>
      </c>
      <c r="C321" s="1">
        <v>0</v>
      </c>
      <c r="D321" s="49">
        <f t="shared" si="103"/>
        <v>0</v>
      </c>
      <c r="E321" s="1">
        <v>0</v>
      </c>
      <c r="F321" s="49">
        <f t="shared" si="104"/>
        <v>0</v>
      </c>
      <c r="G321" s="1">
        <v>0</v>
      </c>
      <c r="H321" s="49">
        <f t="shared" si="105"/>
        <v>0</v>
      </c>
      <c r="I321" s="1">
        <v>0</v>
      </c>
      <c r="J321" s="49">
        <f t="shared" si="106"/>
        <v>0</v>
      </c>
      <c r="K321" s="1">
        <v>0</v>
      </c>
      <c r="L321" s="49">
        <f t="shared" si="107"/>
        <v>0</v>
      </c>
      <c r="M321" s="50">
        <v>0</v>
      </c>
    </row>
    <row r="322" spans="1:13" x14ac:dyDescent="0.25">
      <c r="A322" s="51" t="str">
        <f t="shared" si="102"/>
        <v>Qinsure-Accident</v>
      </c>
      <c r="B322" s="1" t="s" vm="13">
        <v>14</v>
      </c>
      <c r="C322" s="1">
        <v>0</v>
      </c>
      <c r="D322" s="49">
        <f t="shared" si="103"/>
        <v>0</v>
      </c>
      <c r="E322" s="1">
        <v>0</v>
      </c>
      <c r="F322" s="49">
        <f t="shared" si="104"/>
        <v>0</v>
      </c>
      <c r="G322" s="1">
        <v>0</v>
      </c>
      <c r="H322" s="49">
        <f t="shared" si="105"/>
        <v>0</v>
      </c>
      <c r="I322" s="1">
        <v>0</v>
      </c>
      <c r="J322" s="49">
        <f t="shared" si="106"/>
        <v>0</v>
      </c>
      <c r="K322" s="1">
        <v>0</v>
      </c>
      <c r="L322" s="49">
        <f t="shared" si="107"/>
        <v>0</v>
      </c>
      <c r="M322" s="50">
        <v>0</v>
      </c>
    </row>
    <row r="323" spans="1:13" x14ac:dyDescent="0.25">
      <c r="A323" s="51" t="str">
        <f t="shared" si="102"/>
        <v>St Andrews-Accident</v>
      </c>
      <c r="B323" s="1" t="s" vm="14">
        <v>15</v>
      </c>
      <c r="C323" s="1">
        <v>0</v>
      </c>
      <c r="D323" s="49">
        <f t="shared" si="103"/>
        <v>0</v>
      </c>
      <c r="E323" s="1">
        <v>0</v>
      </c>
      <c r="F323" s="49">
        <f t="shared" si="104"/>
        <v>0</v>
      </c>
      <c r="G323" s="1">
        <v>0</v>
      </c>
      <c r="H323" s="49">
        <f t="shared" si="105"/>
        <v>0</v>
      </c>
      <c r="I323" s="1">
        <v>2</v>
      </c>
      <c r="J323" s="49">
        <f t="shared" si="106"/>
        <v>1</v>
      </c>
      <c r="K323" s="1">
        <v>0</v>
      </c>
      <c r="L323" s="49">
        <f t="shared" si="107"/>
        <v>0</v>
      </c>
      <c r="M323" s="50">
        <v>9</v>
      </c>
    </row>
    <row r="324" spans="1:13" x14ac:dyDescent="0.25">
      <c r="A324" s="51" t="str">
        <f t="shared" si="102"/>
        <v>St George-Accident</v>
      </c>
      <c r="B324" s="1" t="s" vm="15">
        <v>16</v>
      </c>
      <c r="C324" s="1">
        <v>0</v>
      </c>
      <c r="D324" s="49">
        <f t="shared" si="103"/>
        <v>0</v>
      </c>
      <c r="E324" s="1">
        <v>0</v>
      </c>
      <c r="F324" s="49">
        <f t="shared" si="104"/>
        <v>0</v>
      </c>
      <c r="G324" s="1">
        <v>0</v>
      </c>
      <c r="H324" s="49">
        <f t="shared" si="105"/>
        <v>0</v>
      </c>
      <c r="I324" s="1">
        <v>0</v>
      </c>
      <c r="J324" s="49">
        <f t="shared" si="106"/>
        <v>0</v>
      </c>
      <c r="K324" s="1">
        <v>0</v>
      </c>
      <c r="L324" s="49">
        <f t="shared" si="107"/>
        <v>0</v>
      </c>
      <c r="M324" s="50">
        <v>0</v>
      </c>
    </row>
    <row r="325" spans="1:13" x14ac:dyDescent="0.25">
      <c r="A325" s="51" t="str">
        <f t="shared" si="102"/>
        <v>Suncorp-Accident</v>
      </c>
      <c r="B325" s="1" t="s" vm="16">
        <v>17</v>
      </c>
      <c r="C325" s="1">
        <v>3</v>
      </c>
      <c r="D325" s="49">
        <f t="shared" si="103"/>
        <v>0.75</v>
      </c>
      <c r="E325" s="1">
        <v>1</v>
      </c>
      <c r="F325" s="49">
        <f t="shared" si="104"/>
        <v>0.25</v>
      </c>
      <c r="G325" s="1">
        <v>0</v>
      </c>
      <c r="H325" s="49">
        <f t="shared" si="105"/>
        <v>0</v>
      </c>
      <c r="I325" s="1">
        <v>0</v>
      </c>
      <c r="J325" s="49">
        <f t="shared" si="106"/>
        <v>0</v>
      </c>
      <c r="K325" s="1">
        <v>0</v>
      </c>
      <c r="L325" s="49">
        <f t="shared" si="107"/>
        <v>0</v>
      </c>
      <c r="M325" s="50">
        <v>1.125</v>
      </c>
    </row>
    <row r="326" spans="1:13" x14ac:dyDescent="0.25">
      <c r="A326" s="51" t="str">
        <f t="shared" si="102"/>
        <v>Swiss Re-Accident</v>
      </c>
      <c r="B326" s="1" t="s" vm="17">
        <v>18</v>
      </c>
      <c r="C326" s="1">
        <v>1</v>
      </c>
      <c r="D326" s="49">
        <f t="shared" ref="D326:D329" si="108">IFERROR(C326/($C326+$E326+$G326+$I326+$K326),0)</f>
        <v>1</v>
      </c>
      <c r="E326" s="1">
        <v>0</v>
      </c>
      <c r="F326" s="49">
        <f t="shared" ref="F326:F329" si="109">IFERROR(E326/($C326+$E326+$G326+$I326+$K326),0)</f>
        <v>0</v>
      </c>
      <c r="G326" s="1">
        <v>0</v>
      </c>
      <c r="H326" s="49">
        <f t="shared" si="105"/>
        <v>0</v>
      </c>
      <c r="I326" s="1">
        <v>0</v>
      </c>
      <c r="J326" s="49">
        <f t="shared" si="106"/>
        <v>0</v>
      </c>
      <c r="K326" s="1">
        <v>0</v>
      </c>
      <c r="L326" s="49">
        <f t="shared" si="107"/>
        <v>0</v>
      </c>
      <c r="M326" s="50">
        <v>0.75</v>
      </c>
    </row>
    <row r="327" spans="1:13" x14ac:dyDescent="0.25">
      <c r="A327" s="51" t="str">
        <f t="shared" si="102"/>
        <v>TAL Life-Accident</v>
      </c>
      <c r="B327" s="1" t="s" vm="18">
        <v>19</v>
      </c>
      <c r="C327" s="1">
        <v>0</v>
      </c>
      <c r="D327" s="49">
        <f t="shared" si="108"/>
        <v>0</v>
      </c>
      <c r="E327" s="1">
        <v>0</v>
      </c>
      <c r="F327" s="49">
        <f t="shared" si="109"/>
        <v>0</v>
      </c>
      <c r="G327" s="1">
        <v>0</v>
      </c>
      <c r="H327" s="49">
        <f t="shared" si="105"/>
        <v>0</v>
      </c>
      <c r="I327" s="1">
        <v>0</v>
      </c>
      <c r="J327" s="49">
        <f t="shared" si="106"/>
        <v>0</v>
      </c>
      <c r="K327" s="1">
        <v>1</v>
      </c>
      <c r="L327" s="49">
        <f t="shared" si="107"/>
        <v>1</v>
      </c>
      <c r="M327" s="50">
        <v>18</v>
      </c>
    </row>
    <row r="328" spans="1:13" x14ac:dyDescent="0.25">
      <c r="A328" s="51" t="str">
        <f t="shared" si="102"/>
        <v>Westpac-Accident</v>
      </c>
      <c r="B328" s="1" t="s" vm="19">
        <v>20</v>
      </c>
      <c r="C328" s="1">
        <v>10</v>
      </c>
      <c r="D328" s="49">
        <f t="shared" si="108"/>
        <v>0.90909090909090906</v>
      </c>
      <c r="E328" s="1">
        <v>1</v>
      </c>
      <c r="F328" s="49">
        <f t="shared" si="109"/>
        <v>9.0909090909090912E-2</v>
      </c>
      <c r="G328" s="1">
        <v>0</v>
      </c>
      <c r="H328" s="49">
        <f t="shared" si="105"/>
        <v>0</v>
      </c>
      <c r="I328" s="1">
        <v>0</v>
      </c>
      <c r="J328" s="49">
        <f t="shared" si="106"/>
        <v>0</v>
      </c>
      <c r="K328" s="1">
        <v>0</v>
      </c>
      <c r="L328" s="49">
        <f t="shared" si="107"/>
        <v>0</v>
      </c>
      <c r="M328" s="50">
        <v>0.88636363636363635</v>
      </c>
    </row>
    <row r="329" spans="1:13" x14ac:dyDescent="0.25">
      <c r="A329" s="51" t="str">
        <f t="shared" si="102"/>
        <v>Zurich-Accident</v>
      </c>
      <c r="B329" s="1" t="s" vm="20">
        <v>21</v>
      </c>
      <c r="C329" s="1">
        <v>0</v>
      </c>
      <c r="D329" s="49">
        <f t="shared" si="108"/>
        <v>0</v>
      </c>
      <c r="E329" s="1">
        <v>0</v>
      </c>
      <c r="F329" s="49">
        <f t="shared" si="109"/>
        <v>0</v>
      </c>
      <c r="G329" s="1">
        <v>0</v>
      </c>
      <c r="H329" s="49">
        <f t="shared" si="105"/>
        <v>0</v>
      </c>
      <c r="I329" s="1">
        <v>0</v>
      </c>
      <c r="J329" s="49">
        <f t="shared" si="106"/>
        <v>0</v>
      </c>
      <c r="K329" s="1">
        <v>0</v>
      </c>
      <c r="L329" s="49">
        <f t="shared" si="107"/>
        <v>0</v>
      </c>
      <c r="M329" s="50">
        <v>0</v>
      </c>
    </row>
    <row r="331" spans="1:13" ht="14.45" customHeight="1" x14ac:dyDescent="0.25">
      <c r="B331" s="33" t="s">
        <v>101</v>
      </c>
      <c r="C331" s="294" t="s">
        <v>69</v>
      </c>
      <c r="D331" s="294"/>
      <c r="E331" s="291" t="s">
        <v>70</v>
      </c>
      <c r="F331" s="291"/>
      <c r="G331" s="291" t="s">
        <v>71</v>
      </c>
      <c r="H331" s="291"/>
      <c r="I331" s="291" t="s" vm="32">
        <v>66</v>
      </c>
      <c r="J331" s="291"/>
      <c r="K331" s="291" t="s">
        <v>67</v>
      </c>
      <c r="L331" s="291"/>
      <c r="M331" s="18" t="s" vm="33">
        <v>68</v>
      </c>
    </row>
    <row r="332" spans="1:13" x14ac:dyDescent="0.25">
      <c r="B332" s="8"/>
      <c r="C332" s="8" t="s">
        <v>95</v>
      </c>
      <c r="D332" s="8" t="s">
        <v>96</v>
      </c>
      <c r="E332" s="8" t="s">
        <v>95</v>
      </c>
      <c r="F332" s="8" t="s">
        <v>96</v>
      </c>
      <c r="G332" s="8" t="s">
        <v>95</v>
      </c>
      <c r="H332" s="8" t="s">
        <v>96</v>
      </c>
      <c r="I332" s="8" t="s">
        <v>95</v>
      </c>
      <c r="J332" s="8" t="s">
        <v>96</v>
      </c>
      <c r="K332" s="8" t="s">
        <v>95</v>
      </c>
      <c r="L332" s="8" t="s">
        <v>96</v>
      </c>
      <c r="M332" s="28"/>
    </row>
    <row r="333" spans="1:13" x14ac:dyDescent="0.25">
      <c r="A333" s="51" t="str">
        <f>B333&amp;"-"&amp;$B$307</f>
        <v>AIA-Accident</v>
      </c>
      <c r="B333" s="1" t="s">
        <v>1</v>
      </c>
      <c r="C333" s="1">
        <v>0</v>
      </c>
      <c r="D333" s="49">
        <f>IFERROR(C333/($C333+$E333+$G333+$I333+$K333),0)</f>
        <v>0</v>
      </c>
      <c r="E333" s="1">
        <v>0</v>
      </c>
      <c r="F333" s="49">
        <f>IFERROR(E333/($C333+$E333+$G333+$I333+$K333),0)</f>
        <v>0</v>
      </c>
      <c r="G333" s="1">
        <v>0</v>
      </c>
      <c r="H333" s="49">
        <f>IFERROR(G333/($C333+$E333+$G333+$I333+$K333),0)</f>
        <v>0</v>
      </c>
      <c r="I333" s="1">
        <v>0</v>
      </c>
      <c r="J333" s="49">
        <f>IFERROR(I333/($C333+$E333+$G333+$I333+$K333),0)</f>
        <v>0</v>
      </c>
      <c r="K333" s="1">
        <v>0</v>
      </c>
      <c r="L333" s="49">
        <f>IFERROR(K333/($C333+$E333+$G333+$I333+$K333),0)</f>
        <v>0</v>
      </c>
      <c r="M333" s="50">
        <v>0</v>
      </c>
    </row>
    <row r="334" spans="1:13" x14ac:dyDescent="0.25">
      <c r="A334" s="51" t="str">
        <f t="shared" ref="A334:A353" si="110">B334&amp;"-"&amp;$B$307</f>
        <v>Allianz-Accident</v>
      </c>
      <c r="B334" s="1" t="s" vm="1">
        <v>2</v>
      </c>
      <c r="C334" s="1">
        <v>0</v>
      </c>
      <c r="D334" s="49">
        <f t="shared" ref="D334:D349" si="111">IFERROR(C334/($C334+$E334+$G334+$I334+$K334),0)</f>
        <v>0</v>
      </c>
      <c r="E334" s="1">
        <v>0</v>
      </c>
      <c r="F334" s="49">
        <f t="shared" ref="F334:F349" si="112">IFERROR(E334/($C334+$E334+$G334+$I334+$K334),0)</f>
        <v>0</v>
      </c>
      <c r="G334" s="1">
        <v>0</v>
      </c>
      <c r="H334" s="49">
        <f t="shared" ref="H334:H353" si="113">IFERROR(G334/($C334+$E334+$G334+$I334+$K334),0)</f>
        <v>0</v>
      </c>
      <c r="I334" s="1">
        <v>0</v>
      </c>
      <c r="J334" s="49">
        <f t="shared" ref="J334:J353" si="114">IFERROR(I334/($C334+$E334+$G334+$I334+$K334),0)</f>
        <v>0</v>
      </c>
      <c r="K334" s="1">
        <v>0</v>
      </c>
      <c r="L334" s="49">
        <f t="shared" ref="L334:L353" si="115">IFERROR(K334/($C334+$E334+$G334+$I334+$K334),0)</f>
        <v>0</v>
      </c>
      <c r="M334" s="50">
        <v>0</v>
      </c>
    </row>
    <row r="335" spans="1:13" x14ac:dyDescent="0.25">
      <c r="A335" s="51" t="str">
        <f t="shared" si="110"/>
        <v>AMP-Accident</v>
      </c>
      <c r="B335" s="1" t="s" vm="2">
        <v>3</v>
      </c>
      <c r="C335" s="1">
        <v>0</v>
      </c>
      <c r="D335" s="49">
        <f t="shared" si="111"/>
        <v>0</v>
      </c>
      <c r="E335" s="1">
        <v>0</v>
      </c>
      <c r="F335" s="49">
        <f t="shared" si="112"/>
        <v>0</v>
      </c>
      <c r="G335" s="1">
        <v>0</v>
      </c>
      <c r="H335" s="49">
        <f t="shared" si="113"/>
        <v>0</v>
      </c>
      <c r="I335" s="1">
        <v>0</v>
      </c>
      <c r="J335" s="49">
        <f t="shared" si="114"/>
        <v>0</v>
      </c>
      <c r="K335" s="1">
        <v>0</v>
      </c>
      <c r="L335" s="49">
        <f t="shared" si="115"/>
        <v>0</v>
      </c>
      <c r="M335" s="50">
        <v>0</v>
      </c>
    </row>
    <row r="336" spans="1:13" x14ac:dyDescent="0.25">
      <c r="A336" s="51" t="str">
        <f t="shared" si="110"/>
        <v>Clearview-Accident</v>
      </c>
      <c r="B336" s="1" t="s" vm="3">
        <v>4</v>
      </c>
      <c r="C336" s="1">
        <v>2</v>
      </c>
      <c r="D336" s="49">
        <f t="shared" si="111"/>
        <v>1</v>
      </c>
      <c r="E336" s="1">
        <v>0</v>
      </c>
      <c r="F336" s="49">
        <f t="shared" si="112"/>
        <v>0</v>
      </c>
      <c r="G336" s="1">
        <v>0</v>
      </c>
      <c r="H336" s="49">
        <f t="shared" si="113"/>
        <v>0</v>
      </c>
      <c r="I336" s="1">
        <v>0</v>
      </c>
      <c r="J336" s="49">
        <f t="shared" si="114"/>
        <v>0</v>
      </c>
      <c r="K336" s="1">
        <v>0</v>
      </c>
      <c r="L336" s="49">
        <f t="shared" si="115"/>
        <v>0</v>
      </c>
      <c r="M336" s="50">
        <v>0.75</v>
      </c>
    </row>
    <row r="337" spans="1:13" x14ac:dyDescent="0.25">
      <c r="A337" s="51" t="str">
        <f t="shared" si="110"/>
        <v>CMLA-Accident</v>
      </c>
      <c r="B337" s="1" t="s" vm="4">
        <v>5</v>
      </c>
      <c r="C337" s="1">
        <v>32</v>
      </c>
      <c r="D337" s="49">
        <f t="shared" si="111"/>
        <v>0.66666666666666663</v>
      </c>
      <c r="E337" s="1">
        <v>3</v>
      </c>
      <c r="F337" s="49">
        <f t="shared" si="112"/>
        <v>6.25E-2</v>
      </c>
      <c r="G337" s="1">
        <v>6</v>
      </c>
      <c r="H337" s="49">
        <f t="shared" si="113"/>
        <v>0.125</v>
      </c>
      <c r="I337" s="1">
        <v>4</v>
      </c>
      <c r="J337" s="49">
        <f t="shared" si="114"/>
        <v>8.3333333333333329E-2</v>
      </c>
      <c r="K337" s="1">
        <v>3</v>
      </c>
      <c r="L337" s="49">
        <f t="shared" si="115"/>
        <v>6.25E-2</v>
      </c>
      <c r="M337" s="50">
        <v>3.328125</v>
      </c>
    </row>
    <row r="338" spans="1:13" x14ac:dyDescent="0.25">
      <c r="A338" s="51" t="str">
        <f t="shared" si="110"/>
        <v>Hallmark-Accident</v>
      </c>
      <c r="B338" s="1" t="s" vm="5">
        <v>6</v>
      </c>
      <c r="C338" s="1">
        <v>0</v>
      </c>
      <c r="D338" s="49">
        <f t="shared" si="111"/>
        <v>0</v>
      </c>
      <c r="E338" s="1">
        <v>0</v>
      </c>
      <c r="F338" s="49">
        <f t="shared" si="112"/>
        <v>0</v>
      </c>
      <c r="G338" s="1">
        <v>0</v>
      </c>
      <c r="H338" s="49">
        <f t="shared" si="113"/>
        <v>0</v>
      </c>
      <c r="I338" s="1">
        <v>0</v>
      </c>
      <c r="J338" s="49">
        <f t="shared" si="114"/>
        <v>0</v>
      </c>
      <c r="K338" s="1">
        <v>0</v>
      </c>
      <c r="L338" s="49">
        <f t="shared" si="115"/>
        <v>0</v>
      </c>
      <c r="M338" s="50">
        <v>0</v>
      </c>
    </row>
    <row r="339" spans="1:13" x14ac:dyDescent="0.25">
      <c r="A339" s="51" t="str">
        <f t="shared" si="110"/>
        <v>Hannover Re-Accident</v>
      </c>
      <c r="B339" s="1" t="s" vm="6">
        <v>7</v>
      </c>
      <c r="C339" s="1">
        <v>4</v>
      </c>
      <c r="D339" s="49">
        <f t="shared" si="111"/>
        <v>0.8</v>
      </c>
      <c r="E339" s="1">
        <v>0</v>
      </c>
      <c r="F339" s="49">
        <f t="shared" si="112"/>
        <v>0</v>
      </c>
      <c r="G339" s="1">
        <v>1</v>
      </c>
      <c r="H339" s="49">
        <f t="shared" si="113"/>
        <v>0.2</v>
      </c>
      <c r="I339" s="1">
        <v>0</v>
      </c>
      <c r="J339" s="49">
        <f t="shared" si="114"/>
        <v>0</v>
      </c>
      <c r="K339" s="1">
        <v>0</v>
      </c>
      <c r="L339" s="49">
        <f t="shared" si="115"/>
        <v>0</v>
      </c>
      <c r="M339" s="50">
        <v>1.5</v>
      </c>
    </row>
    <row r="340" spans="1:13" x14ac:dyDescent="0.25">
      <c r="A340" s="51" t="str">
        <f t="shared" si="110"/>
        <v>HCF-Accident</v>
      </c>
      <c r="B340" s="1" t="s" vm="7">
        <v>8</v>
      </c>
      <c r="C340" s="1">
        <v>18</v>
      </c>
      <c r="D340" s="49">
        <f t="shared" si="111"/>
        <v>0.9</v>
      </c>
      <c r="E340" s="1">
        <v>2</v>
      </c>
      <c r="F340" s="49">
        <f t="shared" si="112"/>
        <v>0.1</v>
      </c>
      <c r="G340" s="1">
        <v>0</v>
      </c>
      <c r="H340" s="49">
        <f t="shared" si="113"/>
        <v>0</v>
      </c>
      <c r="I340" s="1">
        <v>0</v>
      </c>
      <c r="J340" s="49">
        <f t="shared" si="114"/>
        <v>0</v>
      </c>
      <c r="K340" s="1">
        <v>0</v>
      </c>
      <c r="L340" s="49">
        <f t="shared" si="115"/>
        <v>0</v>
      </c>
      <c r="M340" s="50">
        <v>0.9</v>
      </c>
    </row>
    <row r="341" spans="1:13" x14ac:dyDescent="0.25">
      <c r="A341" s="51" t="str">
        <f t="shared" si="110"/>
        <v>MetLife-Accident</v>
      </c>
      <c r="B341" s="1" t="s" vm="8">
        <v>9</v>
      </c>
      <c r="C341" s="1">
        <v>1</v>
      </c>
      <c r="D341" s="49">
        <f t="shared" si="111"/>
        <v>0.5</v>
      </c>
      <c r="E341" s="1">
        <v>0</v>
      </c>
      <c r="F341" s="49">
        <f t="shared" si="112"/>
        <v>0</v>
      </c>
      <c r="G341" s="1">
        <v>0</v>
      </c>
      <c r="H341" s="49">
        <f t="shared" si="113"/>
        <v>0</v>
      </c>
      <c r="I341" s="1">
        <v>0</v>
      </c>
      <c r="J341" s="49">
        <f t="shared" si="114"/>
        <v>0</v>
      </c>
      <c r="K341" s="1">
        <v>1</v>
      </c>
      <c r="L341" s="49">
        <f t="shared" si="115"/>
        <v>0.5</v>
      </c>
      <c r="M341" s="50">
        <v>15.375</v>
      </c>
    </row>
    <row r="342" spans="1:13" x14ac:dyDescent="0.25">
      <c r="A342" s="51" t="str">
        <f t="shared" si="110"/>
        <v>MLC-Accident</v>
      </c>
      <c r="B342" s="1" t="s" vm="9">
        <v>10</v>
      </c>
      <c r="C342" s="1">
        <v>5</v>
      </c>
      <c r="D342" s="49">
        <f t="shared" si="111"/>
        <v>0.7142857142857143</v>
      </c>
      <c r="E342" s="1">
        <v>1</v>
      </c>
      <c r="F342" s="49">
        <f t="shared" si="112"/>
        <v>0.14285714285714285</v>
      </c>
      <c r="G342" s="1">
        <v>0</v>
      </c>
      <c r="H342" s="49">
        <f t="shared" si="113"/>
        <v>0</v>
      </c>
      <c r="I342" s="1">
        <v>0</v>
      </c>
      <c r="J342" s="49">
        <f t="shared" si="114"/>
        <v>0</v>
      </c>
      <c r="K342" s="1">
        <v>1</v>
      </c>
      <c r="L342" s="49">
        <f t="shared" si="115"/>
        <v>0.14285714285714285</v>
      </c>
      <c r="M342" s="50">
        <v>5.1428571428571432</v>
      </c>
    </row>
    <row r="343" spans="1:13" x14ac:dyDescent="0.25">
      <c r="A343" s="51" t="str">
        <f t="shared" si="110"/>
        <v>NobleOak-Accident</v>
      </c>
      <c r="B343" s="1" t="s" vm="10">
        <v>11</v>
      </c>
      <c r="C343" s="1">
        <v>0</v>
      </c>
      <c r="D343" s="49">
        <f t="shared" si="111"/>
        <v>0</v>
      </c>
      <c r="E343" s="1">
        <v>0</v>
      </c>
      <c r="F343" s="49">
        <f t="shared" si="112"/>
        <v>0</v>
      </c>
      <c r="G343" s="1">
        <v>0</v>
      </c>
      <c r="H343" s="49">
        <f t="shared" si="113"/>
        <v>0</v>
      </c>
      <c r="I343" s="1">
        <v>0</v>
      </c>
      <c r="J343" s="49">
        <f t="shared" si="114"/>
        <v>0</v>
      </c>
      <c r="K343" s="1">
        <v>0</v>
      </c>
      <c r="L343" s="49">
        <f t="shared" si="115"/>
        <v>0</v>
      </c>
      <c r="M343" s="50">
        <v>0</v>
      </c>
    </row>
    <row r="344" spans="1:13" x14ac:dyDescent="0.25">
      <c r="A344" s="51" t="str">
        <f t="shared" si="110"/>
        <v>OnePath-Accident</v>
      </c>
      <c r="B344" s="1" t="s" vm="11">
        <v>12</v>
      </c>
      <c r="C344" s="1">
        <v>1</v>
      </c>
      <c r="D344" s="49">
        <f t="shared" si="111"/>
        <v>0.5</v>
      </c>
      <c r="E344" s="1">
        <v>0</v>
      </c>
      <c r="F344" s="49">
        <f t="shared" si="112"/>
        <v>0</v>
      </c>
      <c r="G344" s="1">
        <v>1</v>
      </c>
      <c r="H344" s="49">
        <f t="shared" si="113"/>
        <v>0.5</v>
      </c>
      <c r="I344" s="1">
        <v>0</v>
      </c>
      <c r="J344" s="49">
        <f t="shared" si="114"/>
        <v>0</v>
      </c>
      <c r="K344" s="1">
        <v>0</v>
      </c>
      <c r="L344" s="49">
        <f t="shared" si="115"/>
        <v>0</v>
      </c>
      <c r="M344" s="50">
        <v>2.625</v>
      </c>
    </row>
    <row r="345" spans="1:13" x14ac:dyDescent="0.25">
      <c r="A345" s="51" t="str">
        <f t="shared" si="110"/>
        <v>QBE-Accident</v>
      </c>
      <c r="B345" s="1" t="s" vm="12">
        <v>13</v>
      </c>
      <c r="C345" s="1">
        <v>0</v>
      </c>
      <c r="D345" s="49">
        <f t="shared" si="111"/>
        <v>0</v>
      </c>
      <c r="E345" s="1">
        <v>0</v>
      </c>
      <c r="F345" s="49">
        <f t="shared" si="112"/>
        <v>0</v>
      </c>
      <c r="G345" s="1">
        <v>0</v>
      </c>
      <c r="H345" s="49">
        <f t="shared" si="113"/>
        <v>0</v>
      </c>
      <c r="I345" s="1">
        <v>0</v>
      </c>
      <c r="J345" s="49">
        <f t="shared" si="114"/>
        <v>0</v>
      </c>
      <c r="K345" s="1">
        <v>0</v>
      </c>
      <c r="L345" s="49">
        <f t="shared" si="115"/>
        <v>0</v>
      </c>
      <c r="M345" s="50">
        <v>0</v>
      </c>
    </row>
    <row r="346" spans="1:13" x14ac:dyDescent="0.25">
      <c r="A346" s="51" t="str">
        <f t="shared" si="110"/>
        <v>Qinsure-Accident</v>
      </c>
      <c r="B346" s="1" t="s" vm="13">
        <v>14</v>
      </c>
      <c r="C346" s="1">
        <v>0</v>
      </c>
      <c r="D346" s="49">
        <f t="shared" si="111"/>
        <v>0</v>
      </c>
      <c r="E346" s="1">
        <v>0</v>
      </c>
      <c r="F346" s="49">
        <f t="shared" si="112"/>
        <v>0</v>
      </c>
      <c r="G346" s="1">
        <v>0</v>
      </c>
      <c r="H346" s="49">
        <f t="shared" si="113"/>
        <v>0</v>
      </c>
      <c r="I346" s="1">
        <v>0</v>
      </c>
      <c r="J346" s="49">
        <f t="shared" si="114"/>
        <v>0</v>
      </c>
      <c r="K346" s="1">
        <v>0</v>
      </c>
      <c r="L346" s="49">
        <f t="shared" si="115"/>
        <v>0</v>
      </c>
      <c r="M346" s="50">
        <v>0</v>
      </c>
    </row>
    <row r="347" spans="1:13" x14ac:dyDescent="0.25">
      <c r="A347" s="51" t="str">
        <f t="shared" si="110"/>
        <v>St Andrews-Accident</v>
      </c>
      <c r="B347" s="1" t="s" vm="14">
        <v>15</v>
      </c>
      <c r="C347" s="1">
        <v>0</v>
      </c>
      <c r="D347" s="49">
        <f t="shared" si="111"/>
        <v>0</v>
      </c>
      <c r="E347" s="1">
        <v>0</v>
      </c>
      <c r="F347" s="49">
        <f t="shared" si="112"/>
        <v>0</v>
      </c>
      <c r="G347" s="1">
        <v>0</v>
      </c>
      <c r="H347" s="49">
        <f t="shared" si="113"/>
        <v>0</v>
      </c>
      <c r="I347" s="1">
        <v>2</v>
      </c>
      <c r="J347" s="49">
        <f t="shared" si="114"/>
        <v>1</v>
      </c>
      <c r="K347" s="1">
        <v>0</v>
      </c>
      <c r="L347" s="49">
        <f t="shared" si="115"/>
        <v>0</v>
      </c>
      <c r="M347" s="50">
        <v>9</v>
      </c>
    </row>
    <row r="348" spans="1:13" x14ac:dyDescent="0.25">
      <c r="A348" s="51" t="str">
        <f t="shared" si="110"/>
        <v>St George-Accident</v>
      </c>
      <c r="B348" s="1" t="s" vm="15">
        <v>16</v>
      </c>
      <c r="C348" s="1">
        <v>0</v>
      </c>
      <c r="D348" s="49">
        <f t="shared" si="111"/>
        <v>0</v>
      </c>
      <c r="E348" s="1">
        <v>0</v>
      </c>
      <c r="F348" s="49">
        <f t="shared" si="112"/>
        <v>0</v>
      </c>
      <c r="G348" s="1">
        <v>0</v>
      </c>
      <c r="H348" s="49">
        <f t="shared" si="113"/>
        <v>0</v>
      </c>
      <c r="I348" s="1">
        <v>0</v>
      </c>
      <c r="J348" s="49">
        <f t="shared" si="114"/>
        <v>0</v>
      </c>
      <c r="K348" s="1">
        <v>0</v>
      </c>
      <c r="L348" s="49">
        <f t="shared" si="115"/>
        <v>0</v>
      </c>
      <c r="M348" s="50">
        <v>0</v>
      </c>
    </row>
    <row r="349" spans="1:13" x14ac:dyDescent="0.25">
      <c r="A349" s="51" t="str">
        <f t="shared" si="110"/>
        <v>Suncorp-Accident</v>
      </c>
      <c r="B349" s="1" t="s" vm="16">
        <v>17</v>
      </c>
      <c r="C349" s="1">
        <v>3</v>
      </c>
      <c r="D349" s="49">
        <f t="shared" si="111"/>
        <v>0.75</v>
      </c>
      <c r="E349" s="1">
        <v>1</v>
      </c>
      <c r="F349" s="49">
        <f t="shared" si="112"/>
        <v>0.25</v>
      </c>
      <c r="G349" s="1">
        <v>0</v>
      </c>
      <c r="H349" s="49">
        <f t="shared" si="113"/>
        <v>0</v>
      </c>
      <c r="I349" s="1">
        <v>0</v>
      </c>
      <c r="J349" s="49">
        <f t="shared" si="114"/>
        <v>0</v>
      </c>
      <c r="K349" s="1">
        <v>0</v>
      </c>
      <c r="L349" s="49">
        <f t="shared" si="115"/>
        <v>0</v>
      </c>
      <c r="M349" s="50">
        <v>1.125</v>
      </c>
    </row>
    <row r="350" spans="1:13" x14ac:dyDescent="0.25">
      <c r="A350" s="51" t="str">
        <f t="shared" si="110"/>
        <v>Swiss Re-Accident</v>
      </c>
      <c r="B350" s="1" t="s" vm="17">
        <v>18</v>
      </c>
      <c r="C350" s="1">
        <v>1</v>
      </c>
      <c r="D350" s="49">
        <f t="shared" ref="D350:D353" si="116">IFERROR(C350/($C350+$E350+$G350+$I350+$K350),0)</f>
        <v>1</v>
      </c>
      <c r="E350" s="1">
        <v>0</v>
      </c>
      <c r="F350" s="49">
        <f t="shared" ref="F350:F353" si="117">IFERROR(E350/($C350+$E350+$G350+$I350+$K350),0)</f>
        <v>0</v>
      </c>
      <c r="G350" s="1">
        <v>0</v>
      </c>
      <c r="H350" s="49">
        <f t="shared" si="113"/>
        <v>0</v>
      </c>
      <c r="I350" s="1">
        <v>0</v>
      </c>
      <c r="J350" s="49">
        <f t="shared" si="114"/>
        <v>0</v>
      </c>
      <c r="K350" s="1">
        <v>0</v>
      </c>
      <c r="L350" s="49">
        <f t="shared" si="115"/>
        <v>0</v>
      </c>
      <c r="M350" s="50">
        <v>0.75</v>
      </c>
    </row>
    <row r="351" spans="1:13" x14ac:dyDescent="0.25">
      <c r="A351" s="51" t="str">
        <f t="shared" si="110"/>
        <v>TAL Life-Accident</v>
      </c>
      <c r="B351" s="1" t="s" vm="18">
        <v>19</v>
      </c>
      <c r="C351" s="1">
        <v>0</v>
      </c>
      <c r="D351" s="49">
        <f t="shared" si="116"/>
        <v>0</v>
      </c>
      <c r="E351" s="1">
        <v>0</v>
      </c>
      <c r="F351" s="49">
        <f t="shared" si="117"/>
        <v>0</v>
      </c>
      <c r="G351" s="1">
        <v>0</v>
      </c>
      <c r="H351" s="49">
        <f t="shared" si="113"/>
        <v>0</v>
      </c>
      <c r="I351" s="1">
        <v>0</v>
      </c>
      <c r="J351" s="49">
        <f t="shared" si="114"/>
        <v>0</v>
      </c>
      <c r="K351" s="1">
        <v>1</v>
      </c>
      <c r="L351" s="49">
        <f t="shared" si="115"/>
        <v>1</v>
      </c>
      <c r="M351" s="50">
        <v>18</v>
      </c>
    </row>
    <row r="352" spans="1:13" x14ac:dyDescent="0.25">
      <c r="A352" s="51" t="str">
        <f t="shared" si="110"/>
        <v>Westpac-Accident</v>
      </c>
      <c r="B352" s="1" t="s" vm="19">
        <v>20</v>
      </c>
      <c r="C352" s="1">
        <v>10</v>
      </c>
      <c r="D352" s="49">
        <f t="shared" si="116"/>
        <v>0.90909090909090906</v>
      </c>
      <c r="E352" s="1">
        <v>1</v>
      </c>
      <c r="F352" s="49">
        <f t="shared" si="117"/>
        <v>9.0909090909090912E-2</v>
      </c>
      <c r="G352" s="1">
        <v>0</v>
      </c>
      <c r="H352" s="49">
        <f t="shared" si="113"/>
        <v>0</v>
      </c>
      <c r="I352" s="1">
        <v>0</v>
      </c>
      <c r="J352" s="49">
        <f t="shared" si="114"/>
        <v>0</v>
      </c>
      <c r="K352" s="1">
        <v>0</v>
      </c>
      <c r="L352" s="49">
        <f t="shared" si="115"/>
        <v>0</v>
      </c>
      <c r="M352" s="50">
        <v>0.88636363636363635</v>
      </c>
    </row>
    <row r="353" spans="1:13" x14ac:dyDescent="0.25">
      <c r="A353" s="51" t="str">
        <f t="shared" si="110"/>
        <v>Zurich-Accident</v>
      </c>
      <c r="B353" s="1" t="s" vm="20">
        <v>21</v>
      </c>
      <c r="C353" s="1">
        <v>0</v>
      </c>
      <c r="D353" s="49">
        <f t="shared" si="116"/>
        <v>0</v>
      </c>
      <c r="E353" s="1">
        <v>0</v>
      </c>
      <c r="F353" s="49">
        <f t="shared" si="117"/>
        <v>0</v>
      </c>
      <c r="G353" s="1">
        <v>0</v>
      </c>
      <c r="H353" s="49">
        <f t="shared" si="113"/>
        <v>0</v>
      </c>
      <c r="I353" s="1">
        <v>0</v>
      </c>
      <c r="J353" s="49">
        <f t="shared" si="114"/>
        <v>0</v>
      </c>
      <c r="K353" s="1">
        <v>0</v>
      </c>
      <c r="L353" s="49">
        <f t="shared" si="115"/>
        <v>0</v>
      </c>
      <c r="M353" s="50">
        <v>0</v>
      </c>
    </row>
  </sheetData>
  <mergeCells count="51">
    <mergeCell ref="C72:D72"/>
    <mergeCell ref="E72:F72"/>
    <mergeCell ref="G72:H72"/>
    <mergeCell ref="I72:J72"/>
    <mergeCell ref="K72:L72"/>
    <mergeCell ref="C2:D2"/>
    <mergeCell ref="E2:F2"/>
    <mergeCell ref="G2:H2"/>
    <mergeCell ref="I2:J2"/>
    <mergeCell ref="K2:L2"/>
    <mergeCell ref="S73:T73"/>
    <mergeCell ref="C163:D163"/>
    <mergeCell ref="E163:F163"/>
    <mergeCell ref="G163:H163"/>
    <mergeCell ref="I163:J163"/>
    <mergeCell ref="K163:L163"/>
    <mergeCell ref="C211:D211"/>
    <mergeCell ref="E211:F211"/>
    <mergeCell ref="G211:H211"/>
    <mergeCell ref="I211:J211"/>
    <mergeCell ref="K211:L211"/>
    <mergeCell ref="C187:D187"/>
    <mergeCell ref="E187:F187"/>
    <mergeCell ref="G187:H187"/>
    <mergeCell ref="I187:J187"/>
    <mergeCell ref="K187:L187"/>
    <mergeCell ref="C259:D259"/>
    <mergeCell ref="E259:F259"/>
    <mergeCell ref="G259:H259"/>
    <mergeCell ref="I259:J259"/>
    <mergeCell ref="K259:L259"/>
    <mergeCell ref="C235:D235"/>
    <mergeCell ref="E235:F235"/>
    <mergeCell ref="G235:H235"/>
    <mergeCell ref="I235:J235"/>
    <mergeCell ref="K235:L235"/>
    <mergeCell ref="C307:D307"/>
    <mergeCell ref="E307:F307"/>
    <mergeCell ref="G307:H307"/>
    <mergeCell ref="I307:J307"/>
    <mergeCell ref="K307:L307"/>
    <mergeCell ref="C283:D283"/>
    <mergeCell ref="E283:F283"/>
    <mergeCell ref="G283:H283"/>
    <mergeCell ref="I283:J283"/>
    <mergeCell ref="K283:L283"/>
    <mergeCell ref="C331:D331"/>
    <mergeCell ref="E331:F331"/>
    <mergeCell ref="G331:H331"/>
    <mergeCell ref="I331:J331"/>
    <mergeCell ref="K331:L331"/>
  </mergeCells>
  <pageMargins left="0.7" right="0.7" top="0.75" bottom="0.75" header="0.3" footer="0.3"/>
  <pageSetup paperSize="9" orientation="portrait" r:id="rId1"/>
  <headerFooter>
    <oddHeader>&amp;C&amp;B&amp;"Arial"&amp;12&amp;Kff0000​‌OFFICIAL:Sensitive‌​</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1"/>
  </sheetPr>
  <dimension ref="A1:C37"/>
  <sheetViews>
    <sheetView showGridLines="0" zoomScaleNormal="100" zoomScaleSheetLayoutView="100" workbookViewId="0">
      <pane ySplit="1" topLeftCell="A2" activePane="bottomLeft" state="frozen"/>
      <selection activeCell="A29" sqref="A29"/>
      <selection pane="bottomLeft"/>
    </sheetView>
  </sheetViews>
  <sheetFormatPr defaultColWidth="9.140625" defaultRowHeight="15" x14ac:dyDescent="0.25"/>
  <cols>
    <col min="1" max="1" width="4.7109375" customWidth="1"/>
    <col min="2" max="2" width="56.140625" customWidth="1"/>
    <col min="3" max="3" width="14.28515625" customWidth="1"/>
  </cols>
  <sheetData>
    <row r="1" spans="1:3" ht="21" x14ac:dyDescent="0.25">
      <c r="A1" s="156" t="s">
        <v>156</v>
      </c>
      <c r="B1" s="157"/>
      <c r="C1" s="158"/>
    </row>
    <row r="2" spans="1:3" ht="15" customHeight="1" x14ac:dyDescent="0.25">
      <c r="A2" s="156"/>
      <c r="B2" s="158"/>
      <c r="C2" s="158"/>
    </row>
    <row r="3" spans="1:3" ht="18" x14ac:dyDescent="0.25">
      <c r="A3" s="159" t="s">
        <v>27</v>
      </c>
      <c r="B3" s="161"/>
      <c r="C3" s="162"/>
    </row>
    <row r="4" spans="1:3" x14ac:dyDescent="0.25">
      <c r="A4" s="158"/>
      <c r="B4" s="230" t="s">
        <v>185</v>
      </c>
      <c r="C4" s="160" t="s">
        <v>157</v>
      </c>
    </row>
    <row r="5" spans="1:3" x14ac:dyDescent="0.25">
      <c r="A5" s="158"/>
      <c r="B5" s="230" t="s">
        <v>186</v>
      </c>
      <c r="C5" s="160" t="s">
        <v>158</v>
      </c>
    </row>
    <row r="6" spans="1:3" x14ac:dyDescent="0.25">
      <c r="A6" s="158"/>
      <c r="B6" s="230" t="s">
        <v>237</v>
      </c>
      <c r="C6" s="160" t="s">
        <v>159</v>
      </c>
    </row>
    <row r="7" spans="1:3" x14ac:dyDescent="0.25">
      <c r="A7" s="158"/>
      <c r="B7" s="230" t="s">
        <v>236</v>
      </c>
      <c r="C7" s="160" t="s">
        <v>238</v>
      </c>
    </row>
    <row r="8" spans="1:3" ht="15" customHeight="1" x14ac:dyDescent="0.25">
      <c r="A8" s="156"/>
      <c r="B8" s="158"/>
      <c r="C8" s="158"/>
    </row>
    <row r="9" spans="1:3" ht="18" x14ac:dyDescent="0.25">
      <c r="A9" s="159" t="s">
        <v>191</v>
      </c>
      <c r="B9" s="161"/>
      <c r="C9" s="162"/>
    </row>
    <row r="10" spans="1:3" x14ac:dyDescent="0.25">
      <c r="A10" s="158"/>
      <c r="B10" s="232" t="s">
        <v>188</v>
      </c>
      <c r="C10" s="160" t="s">
        <v>160</v>
      </c>
    </row>
    <row r="11" spans="1:3" x14ac:dyDescent="0.25">
      <c r="A11" s="158"/>
      <c r="B11" s="232" t="s">
        <v>187</v>
      </c>
      <c r="C11" s="160" t="s">
        <v>161</v>
      </c>
    </row>
    <row r="12" spans="1:3" x14ac:dyDescent="0.25">
      <c r="A12" s="158"/>
      <c r="B12" s="232" t="s">
        <v>240</v>
      </c>
      <c r="C12" s="160" t="s">
        <v>162</v>
      </c>
    </row>
    <row r="13" spans="1:3" x14ac:dyDescent="0.25">
      <c r="A13" s="158"/>
      <c r="B13" s="232" t="s">
        <v>239</v>
      </c>
      <c r="C13" s="160" t="s">
        <v>163</v>
      </c>
    </row>
    <row r="14" spans="1:3" x14ac:dyDescent="0.25">
      <c r="A14" s="158"/>
      <c r="B14" s="231" t="s">
        <v>189</v>
      </c>
      <c r="C14" s="160" t="s">
        <v>164</v>
      </c>
    </row>
    <row r="15" spans="1:3" x14ac:dyDescent="0.25">
      <c r="A15" s="158"/>
      <c r="B15" s="231" t="s">
        <v>190</v>
      </c>
      <c r="C15" s="160" t="s">
        <v>209</v>
      </c>
    </row>
    <row r="16" spans="1:3" x14ac:dyDescent="0.25">
      <c r="A16" s="158"/>
      <c r="B16" s="231" t="s">
        <v>228</v>
      </c>
      <c r="C16" s="160" t="s">
        <v>222</v>
      </c>
    </row>
    <row r="17" spans="1:3" x14ac:dyDescent="0.25">
      <c r="A17" s="158"/>
      <c r="B17" s="231" t="s">
        <v>229</v>
      </c>
      <c r="C17" s="160" t="s">
        <v>241</v>
      </c>
    </row>
    <row r="18" spans="1:3" ht="15" customHeight="1" x14ac:dyDescent="0.25">
      <c r="A18" s="156"/>
      <c r="B18" s="233" t="s">
        <v>78</v>
      </c>
      <c r="C18" s="160" t="s">
        <v>242</v>
      </c>
    </row>
    <row r="20" spans="1:3" ht="18" x14ac:dyDescent="0.25">
      <c r="A20" s="159" t="s">
        <v>192</v>
      </c>
      <c r="B20" s="161"/>
      <c r="C20" s="162"/>
    </row>
    <row r="21" spans="1:3" x14ac:dyDescent="0.25">
      <c r="A21" s="158"/>
      <c r="B21" s="234" t="s">
        <v>194</v>
      </c>
      <c r="C21" s="160" t="s">
        <v>165</v>
      </c>
    </row>
    <row r="22" spans="1:3" x14ac:dyDescent="0.25">
      <c r="A22" s="158"/>
      <c r="B22" s="234" t="s">
        <v>193</v>
      </c>
      <c r="C22" s="160" t="s">
        <v>166</v>
      </c>
    </row>
    <row r="23" spans="1:3" ht="15" customHeight="1" x14ac:dyDescent="0.25">
      <c r="A23" s="158"/>
      <c r="B23" s="234" t="s">
        <v>243</v>
      </c>
      <c r="C23" s="160" t="s">
        <v>167</v>
      </c>
    </row>
    <row r="24" spans="1:3" ht="15" customHeight="1" x14ac:dyDescent="0.25">
      <c r="A24" s="158"/>
      <c r="B24" s="234" t="s">
        <v>244</v>
      </c>
      <c r="C24" s="160" t="s">
        <v>201</v>
      </c>
    </row>
    <row r="25" spans="1:3" ht="15" customHeight="1" x14ac:dyDescent="0.25">
      <c r="A25" s="156"/>
      <c r="B25" s="235" t="s">
        <v>195</v>
      </c>
      <c r="C25" s="160" t="s">
        <v>202</v>
      </c>
    </row>
    <row r="26" spans="1:3" ht="15.75" customHeight="1" x14ac:dyDescent="0.25">
      <c r="A26" s="156"/>
      <c r="B26" s="235" t="s">
        <v>196</v>
      </c>
      <c r="C26" s="160" t="s">
        <v>203</v>
      </c>
    </row>
    <row r="27" spans="1:3" x14ac:dyDescent="0.25">
      <c r="B27" s="235" t="s">
        <v>245</v>
      </c>
      <c r="C27" s="160" t="s">
        <v>247</v>
      </c>
    </row>
    <row r="28" spans="1:3" x14ac:dyDescent="0.25">
      <c r="B28" s="235" t="s">
        <v>246</v>
      </c>
      <c r="C28" s="160" t="s">
        <v>248</v>
      </c>
    </row>
    <row r="29" spans="1:3" ht="15" customHeight="1" x14ac:dyDescent="0.25">
      <c r="B29" s="163"/>
    </row>
    <row r="30" spans="1:3" ht="15" customHeight="1" x14ac:dyDescent="0.25">
      <c r="A30" s="159" t="s">
        <v>197</v>
      </c>
    </row>
    <row r="31" spans="1:3" x14ac:dyDescent="0.25">
      <c r="B31" s="236" t="s">
        <v>121</v>
      </c>
      <c r="C31" s="160" t="s">
        <v>204</v>
      </c>
    </row>
    <row r="32" spans="1:3" x14ac:dyDescent="0.25">
      <c r="B32" s="237" t="s">
        <v>223</v>
      </c>
      <c r="C32" s="160" t="s">
        <v>205</v>
      </c>
    </row>
    <row r="33" spans="1:3" x14ac:dyDescent="0.25">
      <c r="B33" s="238" t="s">
        <v>200</v>
      </c>
      <c r="C33" s="160" t="s">
        <v>206</v>
      </c>
    </row>
    <row r="34" spans="1:3" x14ac:dyDescent="0.25">
      <c r="B34" s="163"/>
      <c r="C34" s="160"/>
    </row>
    <row r="35" spans="1:3" ht="18" x14ac:dyDescent="0.25">
      <c r="A35" s="159" t="s">
        <v>278</v>
      </c>
      <c r="B35" s="163"/>
      <c r="C35" s="160" t="s">
        <v>279</v>
      </c>
    </row>
    <row r="36" spans="1:3" x14ac:dyDescent="0.25">
      <c r="B36" s="163"/>
      <c r="C36" s="160"/>
    </row>
    <row r="37" spans="1:3" x14ac:dyDescent="0.25">
      <c r="C37" s="160"/>
    </row>
  </sheetData>
  <hyperlinks>
    <hyperlink ref="C4" location="'Policy_Ind Advised'!A1" display="Table 1a" xr:uid="{00000000-0004-0000-0300-000000000000}"/>
    <hyperlink ref="C5" location="'Policy_Ind Non-Advised'!A1" display="Table 1b" xr:uid="{00000000-0004-0000-0300-000001000000}"/>
    <hyperlink ref="C6" location="Policy_GrpSup!A1" display="Table 1c" xr:uid="{00000000-0004-0000-0300-000002000000}"/>
    <hyperlink ref="C10" location="'Claims_Ind Advised'!A1" display="Table 2a" xr:uid="{00000000-0004-0000-0300-000003000000}"/>
    <hyperlink ref="C11" location="'Claims_Ind Non-Advised'!A1" display="Table 2b" xr:uid="{00000000-0004-0000-0300-000004000000}"/>
    <hyperlink ref="C12" location="Claims_GrpSup!A1" display="Table 2c" xr:uid="{00000000-0004-0000-0300-000005000000}"/>
    <hyperlink ref="C14" location="'Claims Duration_Ind Advised'!A1" display="Table 2d" xr:uid="{00000000-0004-0000-0300-000006000000}"/>
    <hyperlink ref="C15" location="'Claims Duration_Ind Non-Advised'!A1" display="Table 2e" xr:uid="{00000000-0004-0000-0300-000007000000}"/>
    <hyperlink ref="C21" location="'Disputes_Ind Advised'!A1" display="Table 3a" xr:uid="{00000000-0004-0000-0300-000008000000}"/>
    <hyperlink ref="C22" location="'Disputes_Ind Non-Advised'!A1" display="Table 3b" xr:uid="{00000000-0004-0000-0300-000009000000}"/>
    <hyperlink ref="C16" location="'Claims Duration_GrpSup'!A1" display="Table 2g" xr:uid="{00000000-0004-0000-0300-00000A000000}"/>
    <hyperlink ref="C23" location="Disputes_GrpSup!A1" display="Table 3c" xr:uid="{00000000-0004-0000-0300-00000B000000}"/>
    <hyperlink ref="C25" location="'Disputes Dur_Ind Advised'!A1" display="Table 3d" xr:uid="{00000000-0004-0000-0300-00000C000000}"/>
    <hyperlink ref="C26" location="'Disputes Dur_Ind NonAdvised'!A1" display="Table 3e" xr:uid="{00000000-0004-0000-0300-00000D000000}"/>
    <hyperlink ref="C27" location="'Disputes Dur_GrpSup'!A1" display="Table 3g" xr:uid="{00000000-0004-0000-0300-00000E000000}"/>
    <hyperlink ref="C31" location="'Claims Withdrawn Reasons'!A1" display="Table 4a" xr:uid="{00000000-0004-0000-0300-00000F000000}"/>
    <hyperlink ref="C32" location="'Claims Declined Reasons'!A1" display="Table 4b" xr:uid="{00000000-0004-0000-0300-000010000000}"/>
    <hyperlink ref="C33" location="'Dispute Reasons'!A1" display="Table 4c" xr:uid="{00000000-0004-0000-0300-000011000000}"/>
    <hyperlink ref="C18" location="'Claims Ratio'!A1" display="Table 2g" xr:uid="{00000000-0004-0000-0300-000012000000}"/>
    <hyperlink ref="C7" location="Policy_GrpOrd!A1" display="Table 1d" xr:uid="{00000000-0004-0000-0300-000013000000}"/>
    <hyperlink ref="C13" location="Claims_GrpOrd!A1" display="Table 2d" xr:uid="{00000000-0004-0000-0300-000014000000}"/>
    <hyperlink ref="C17" location="'Claims Duration_GrpOrd'!A1" display="Table 2h" xr:uid="{00000000-0004-0000-0300-000015000000}"/>
    <hyperlink ref="C28" location="Disputes_GrpOrd!A1" display="Table 3h" xr:uid="{00000000-0004-0000-0300-000016000000}"/>
    <hyperlink ref="C24" location="Disputes_GrpOrd!A1" display="Table 3d" xr:uid="{00000000-0004-0000-0300-000017000000}"/>
    <hyperlink ref="C35" location="'Life insurers'!A1" display="List" xr:uid="{00000000-0004-0000-0300-000018000000}"/>
  </hyperlinks>
  <pageMargins left="0.7" right="0.7" top="0.75" bottom="0.75" header="0.3" footer="0.3"/>
  <pageSetup paperSize="9" orientation="portrait" r:id="rId1"/>
  <headerFooter scaleWithDoc="0">
    <oddHeader>&amp;C&amp;B&amp;"Arial"&amp;12&amp;Kff0000​‌OFFICIAL:Sensitive‌​</oddHeader>
    <oddFooter>&amp;L&amp;"Trebuchet MS,Bold"&amp;8Australian Prudential Regulation Authority&amp;R&amp;"Trebuchet MS,Bold"&amp;8&amp;P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
    <tabColor theme="4" tint="0.39997558519241921"/>
    <pageSetUpPr autoPageBreaks="0"/>
  </sheetPr>
  <dimension ref="A1:O183"/>
  <sheetViews>
    <sheetView showGridLines="0" zoomScaleNormal="100" workbookViewId="0"/>
  </sheetViews>
  <sheetFormatPr defaultRowHeight="15" x14ac:dyDescent="0.25"/>
  <cols>
    <col min="1" max="1" width="29.7109375" style="39" bestFit="1" customWidth="1"/>
    <col min="2" max="2" width="16.85546875" style="35" bestFit="1" customWidth="1"/>
    <col min="3" max="3" width="20" style="35" bestFit="1" customWidth="1"/>
    <col min="4" max="4" width="20.7109375" style="36" bestFit="1" customWidth="1"/>
    <col min="5" max="5" width="18.28515625" style="35" bestFit="1" customWidth="1"/>
    <col min="6" max="6" width="17.28515625" style="36" bestFit="1" customWidth="1"/>
    <col min="7" max="7" width="13.85546875" style="36" bestFit="1" customWidth="1"/>
    <col min="8" max="8" width="12" bestFit="1" customWidth="1"/>
    <col min="10" max="10" width="14.28515625" bestFit="1" customWidth="1"/>
    <col min="11" max="11" width="18.7109375" bestFit="1" customWidth="1"/>
    <col min="16" max="16" width="18.85546875" bestFit="1" customWidth="1"/>
    <col min="17" max="17" width="12.140625" bestFit="1" customWidth="1"/>
    <col min="18" max="18" width="15.140625" bestFit="1" customWidth="1"/>
    <col min="19" max="19" width="17.5703125" bestFit="1" customWidth="1"/>
    <col min="20" max="20" width="11.42578125" bestFit="1" customWidth="1"/>
    <col min="21" max="21" width="19.140625" bestFit="1" customWidth="1"/>
    <col min="22" max="22" width="12.7109375" bestFit="1" customWidth="1"/>
    <col min="23" max="23" width="9.7109375" bestFit="1" customWidth="1"/>
  </cols>
  <sheetData>
    <row r="1" spans="1:15" ht="23.25" x14ac:dyDescent="0.35">
      <c r="A1" s="107" t="s">
        <v>168</v>
      </c>
      <c r="B1" s="84"/>
      <c r="C1" s="84"/>
      <c r="D1" s="67"/>
      <c r="E1" s="39"/>
    </row>
    <row r="2" spans="1:15" x14ac:dyDescent="0.25">
      <c r="A2" s="51"/>
      <c r="B2" s="193"/>
      <c r="C2" s="51"/>
      <c r="D2" s="51"/>
      <c r="E2" s="51"/>
      <c r="F2" s="51"/>
      <c r="G2" s="51"/>
    </row>
    <row r="3" spans="1:15" x14ac:dyDescent="0.25">
      <c r="A3" s="297" t="s">
        <v>30</v>
      </c>
      <c r="B3" s="301" t="s">
        <v>288</v>
      </c>
      <c r="C3" s="301"/>
      <c r="D3" s="301"/>
      <c r="E3" s="302"/>
      <c r="F3" s="303" t="s">
        <v>289</v>
      </c>
      <c r="G3" s="303"/>
    </row>
    <row r="4" spans="1:15" x14ac:dyDescent="0.25">
      <c r="A4" s="298"/>
      <c r="B4" s="89" t="s">
        <v>57</v>
      </c>
      <c r="C4" s="89" t="s">
        <v>58</v>
      </c>
      <c r="D4" s="63" t="s">
        <v>172</v>
      </c>
      <c r="E4" s="164" t="s">
        <v>61</v>
      </c>
      <c r="F4" s="63" t="s">
        <v>25</v>
      </c>
      <c r="G4" s="63" t="s">
        <v>23</v>
      </c>
    </row>
    <row r="5" spans="1:15" x14ac:dyDescent="0.25">
      <c r="A5" s="299"/>
      <c r="B5" s="90" t="s">
        <v>211</v>
      </c>
      <c r="C5" s="90" t="s">
        <v>169</v>
      </c>
      <c r="D5" s="64" t="s">
        <v>170</v>
      </c>
      <c r="E5" s="165" t="s">
        <v>171</v>
      </c>
      <c r="F5" s="64"/>
      <c r="G5" s="65"/>
    </row>
    <row r="6" spans="1:15" x14ac:dyDescent="0.25">
      <c r="A6" s="39" t="s">
        <v>212</v>
      </c>
      <c r="B6" s="84">
        <v>146.40799999999999</v>
      </c>
      <c r="C6" s="84">
        <v>285545.41800000001</v>
      </c>
      <c r="D6" s="67">
        <v>9.1446260431781057E-2</v>
      </c>
      <c r="E6" s="166">
        <v>132085.592859</v>
      </c>
      <c r="F6" s="36">
        <v>5.7751246035110289E-2</v>
      </c>
      <c r="G6" s="36">
        <v>0.15315343345616206</v>
      </c>
      <c r="H6" s="130"/>
      <c r="J6" s="194"/>
    </row>
    <row r="7" spans="1:15" x14ac:dyDescent="0.25">
      <c r="A7" s="39" t="s" vm="1">
        <v>2</v>
      </c>
      <c r="B7" s="84" t="s">
        <v>290</v>
      </c>
      <c r="C7" s="84" t="s">
        <v>290</v>
      </c>
      <c r="D7" s="67" t="s">
        <v>290</v>
      </c>
      <c r="E7" s="166" t="s">
        <v>290</v>
      </c>
      <c r="F7" s="36" t="s">
        <v>290</v>
      </c>
      <c r="G7" s="36" t="s">
        <v>290</v>
      </c>
      <c r="H7" s="130"/>
      <c r="J7" s="194"/>
      <c r="L7" s="5"/>
      <c r="M7" s="5"/>
      <c r="N7" s="300"/>
      <c r="O7" s="300"/>
    </row>
    <row r="8" spans="1:15" x14ac:dyDescent="0.25">
      <c r="A8" s="39" t="s" vm="2">
        <v>3</v>
      </c>
      <c r="B8" s="84">
        <v>292.97000000000003</v>
      </c>
      <c r="C8" s="84">
        <v>529632.51</v>
      </c>
      <c r="D8" s="67">
        <v>0.16961544255141184</v>
      </c>
      <c r="E8" s="166">
        <v>156892.87875599999</v>
      </c>
      <c r="F8" s="36">
        <v>1.1272484214337302E-2</v>
      </c>
      <c r="G8" s="36">
        <v>0.15734625460228882</v>
      </c>
      <c r="H8" s="130"/>
      <c r="J8" s="194"/>
      <c r="L8" s="5"/>
      <c r="M8" s="5"/>
      <c r="N8" s="5"/>
      <c r="O8" s="5"/>
    </row>
    <row r="9" spans="1:15" x14ac:dyDescent="0.25">
      <c r="A9" s="39" t="s">
        <v>282</v>
      </c>
      <c r="B9" s="84">
        <v>144.27000000000001</v>
      </c>
      <c r="C9" s="84">
        <v>227907.196</v>
      </c>
      <c r="D9" s="67">
        <v>7.2987551142189813E-2</v>
      </c>
      <c r="E9" s="166">
        <v>89039.026360999997</v>
      </c>
      <c r="F9" s="36">
        <v>4.3450743358825206E-3</v>
      </c>
      <c r="G9" s="36">
        <v>0.13947003642223091</v>
      </c>
      <c r="H9" s="130"/>
      <c r="J9" s="194"/>
    </row>
    <row r="10" spans="1:15" x14ac:dyDescent="0.25">
      <c r="A10" s="39" t="s">
        <v>207</v>
      </c>
      <c r="B10" s="84">
        <v>42.338000000000001</v>
      </c>
      <c r="C10" s="84">
        <v>66416.539000000004</v>
      </c>
      <c r="D10" s="67">
        <v>2.1269975770970149E-2</v>
      </c>
      <c r="E10" s="166">
        <v>38479.062381999996</v>
      </c>
      <c r="F10" s="36">
        <v>6.1406269427876713E-2</v>
      </c>
      <c r="G10" s="36">
        <v>0.15627355428754544</v>
      </c>
      <c r="H10" s="130"/>
      <c r="J10" s="194"/>
    </row>
    <row r="11" spans="1:15" x14ac:dyDescent="0.25">
      <c r="A11" s="39" t="s" vm="4">
        <v>5</v>
      </c>
      <c r="B11" s="84">
        <v>111.93</v>
      </c>
      <c r="C11" s="84">
        <v>230566.916</v>
      </c>
      <c r="D11" s="67">
        <v>7.3839329642083715E-2</v>
      </c>
      <c r="E11" s="166">
        <v>63151.997984000001</v>
      </c>
      <c r="F11" s="36">
        <v>1.9631450885035247E-3</v>
      </c>
      <c r="G11" s="36">
        <v>5.081519641484232E-2</v>
      </c>
      <c r="H11" s="130"/>
      <c r="J11" s="194"/>
    </row>
    <row r="12" spans="1:15" x14ac:dyDescent="0.25">
      <c r="A12" s="39" t="s" vm="5">
        <v>6</v>
      </c>
      <c r="B12" s="84">
        <v>0.86699999999999999</v>
      </c>
      <c r="C12" s="84">
        <v>841.85699999999997</v>
      </c>
      <c r="D12" s="67">
        <v>2.6960570758770817E-4</v>
      </c>
      <c r="E12" s="166">
        <v>162.874358</v>
      </c>
      <c r="F12" s="36">
        <v>0</v>
      </c>
      <c r="G12" s="36">
        <v>0.12012168831991124</v>
      </c>
      <c r="H12" s="130"/>
      <c r="J12" s="194"/>
    </row>
    <row r="13" spans="1:15" x14ac:dyDescent="0.25">
      <c r="A13" s="39" t="s" vm="6">
        <v>7</v>
      </c>
      <c r="B13" s="84" t="s">
        <v>290</v>
      </c>
      <c r="C13" s="84" t="s">
        <v>290</v>
      </c>
      <c r="D13" s="67" t="s">
        <v>290</v>
      </c>
      <c r="E13" s="166" t="s">
        <v>290</v>
      </c>
      <c r="F13" s="36" t="s">
        <v>290</v>
      </c>
      <c r="G13" s="36" t="s">
        <v>290</v>
      </c>
      <c r="H13" s="130"/>
      <c r="J13" s="194"/>
    </row>
    <row r="14" spans="1:15" x14ac:dyDescent="0.25">
      <c r="A14" s="39" t="s" vm="7">
        <v>8</v>
      </c>
      <c r="B14" s="84" t="s">
        <v>290</v>
      </c>
      <c r="C14" s="84" t="s">
        <v>290</v>
      </c>
      <c r="D14" s="67" t="s">
        <v>290</v>
      </c>
      <c r="E14" s="166" t="s">
        <v>290</v>
      </c>
      <c r="F14" s="36" t="s">
        <v>290</v>
      </c>
      <c r="G14" s="36" t="s">
        <v>290</v>
      </c>
      <c r="H14" s="130"/>
      <c r="J14" s="194"/>
    </row>
    <row r="15" spans="1:15" x14ac:dyDescent="0.25">
      <c r="A15" s="39" t="s">
        <v>213</v>
      </c>
      <c r="B15" s="84">
        <v>1.921</v>
      </c>
      <c r="C15" s="84">
        <v>2768.8180000000002</v>
      </c>
      <c r="D15" s="67">
        <v>8.8671726441852123E-4</v>
      </c>
      <c r="E15" s="166">
        <v>1710.538587</v>
      </c>
      <c r="F15" s="36">
        <v>1.0632275774107014</v>
      </c>
      <c r="G15" s="36">
        <v>5.4534288071092382E-2</v>
      </c>
      <c r="H15" s="130"/>
      <c r="J15" s="194"/>
    </row>
    <row r="16" spans="1:15" x14ac:dyDescent="0.25">
      <c r="A16" s="39" t="s" vm="8">
        <v>9</v>
      </c>
      <c r="B16" s="84">
        <v>3.778</v>
      </c>
      <c r="C16" s="84">
        <v>8351.3610000000008</v>
      </c>
      <c r="D16" s="67">
        <v>2.6745333135263952E-3</v>
      </c>
      <c r="E16" s="166">
        <v>2621.6851980000001</v>
      </c>
      <c r="F16" s="36">
        <v>0.27343069812383747</v>
      </c>
      <c r="G16" s="36">
        <v>0.22886661852758139</v>
      </c>
      <c r="H16" s="130"/>
      <c r="J16" s="194"/>
    </row>
    <row r="17" spans="1:10" x14ac:dyDescent="0.25">
      <c r="A17" s="39" t="s" vm="9">
        <v>10</v>
      </c>
      <c r="B17" s="84">
        <v>218.33199999999999</v>
      </c>
      <c r="C17" s="84">
        <v>499427.45</v>
      </c>
      <c r="D17" s="67">
        <v>0.15994223608757158</v>
      </c>
      <c r="E17" s="166">
        <v>176297.96828999999</v>
      </c>
      <c r="F17" s="36">
        <v>1.7505338611089268E-2</v>
      </c>
      <c r="G17" s="36">
        <v>0.16498316798299131</v>
      </c>
      <c r="H17" s="130"/>
      <c r="J17" s="194"/>
    </row>
    <row r="18" spans="1:10" x14ac:dyDescent="0.25">
      <c r="A18" s="39" t="s" vm="10">
        <v>11</v>
      </c>
      <c r="B18" s="84">
        <v>25.356999999999999</v>
      </c>
      <c r="C18" s="84">
        <v>24366.272000000001</v>
      </c>
      <c r="D18" s="67">
        <v>7.803327648085793E-3</v>
      </c>
      <c r="E18" s="166">
        <v>23269.881453000002</v>
      </c>
      <c r="F18" s="36">
        <v>0.66575725374979289</v>
      </c>
      <c r="G18" s="36">
        <v>3.4642518510805409E-2</v>
      </c>
      <c r="H18" s="130"/>
      <c r="J18" s="194"/>
    </row>
    <row r="19" spans="1:10" x14ac:dyDescent="0.25">
      <c r="A19" s="39" t="s" vm="11">
        <v>12</v>
      </c>
      <c r="B19" s="84">
        <v>202.21100000000001</v>
      </c>
      <c r="C19" s="84">
        <v>357848.17599999998</v>
      </c>
      <c r="D19" s="67">
        <v>0.11460130485278465</v>
      </c>
      <c r="E19" s="166">
        <v>163628.42148300001</v>
      </c>
      <c r="F19" s="36">
        <v>2.1373631408652737E-2</v>
      </c>
      <c r="G19" s="36">
        <v>0.10174627165064955</v>
      </c>
      <c r="H19" s="130"/>
      <c r="J19" s="194"/>
    </row>
    <row r="20" spans="1:10" x14ac:dyDescent="0.25">
      <c r="A20" s="39" t="s" vm="13">
        <v>14</v>
      </c>
      <c r="B20" s="84" t="s">
        <v>290</v>
      </c>
      <c r="C20" s="84" t="s">
        <v>290</v>
      </c>
      <c r="D20" s="67" t="s">
        <v>290</v>
      </c>
      <c r="E20" s="166" t="s">
        <v>290</v>
      </c>
      <c r="F20" s="36" t="s">
        <v>290</v>
      </c>
      <c r="G20" s="36" t="s">
        <v>290</v>
      </c>
      <c r="H20" s="130"/>
      <c r="J20" s="194"/>
    </row>
    <row r="21" spans="1:10" x14ac:dyDescent="0.25">
      <c r="A21" s="39" t="s" vm="14">
        <v>15</v>
      </c>
      <c r="B21" s="84" t="s">
        <v>290</v>
      </c>
      <c r="C21" s="84" t="s">
        <v>290</v>
      </c>
      <c r="D21" s="67" t="s">
        <v>290</v>
      </c>
      <c r="E21" s="166" t="s">
        <v>290</v>
      </c>
      <c r="F21" s="36" t="s">
        <v>290</v>
      </c>
      <c r="G21" s="36" t="s">
        <v>290</v>
      </c>
      <c r="H21" s="130"/>
      <c r="J21" s="194"/>
    </row>
    <row r="22" spans="1:10" x14ac:dyDescent="0.25">
      <c r="A22" s="39" t="s" vm="17">
        <v>18</v>
      </c>
      <c r="B22" s="84" t="s">
        <v>290</v>
      </c>
      <c r="C22" s="84" t="s">
        <v>290</v>
      </c>
      <c r="D22" s="67" t="s">
        <v>290</v>
      </c>
      <c r="E22" s="166" t="s">
        <v>290</v>
      </c>
      <c r="F22" s="36" t="s">
        <v>290</v>
      </c>
      <c r="G22" s="36" t="s">
        <v>290</v>
      </c>
      <c r="H22" s="130"/>
      <c r="J22" s="194"/>
    </row>
    <row r="23" spans="1:10" x14ac:dyDescent="0.25">
      <c r="A23" s="39" t="s">
        <v>214</v>
      </c>
      <c r="B23" s="84">
        <v>166.398</v>
      </c>
      <c r="C23" s="84">
        <v>305196.53600000002</v>
      </c>
      <c r="D23" s="67">
        <v>9.7739554391776104E-2</v>
      </c>
      <c r="E23" s="166">
        <v>153538.18568200001</v>
      </c>
      <c r="F23" s="36">
        <v>5.7377808326183749E-2</v>
      </c>
      <c r="G23" s="36">
        <v>0.15719958511736684</v>
      </c>
      <c r="H23" s="130"/>
      <c r="J23" s="194"/>
    </row>
    <row r="24" spans="1:10" x14ac:dyDescent="0.25">
      <c r="A24" s="39" t="s" vm="19">
        <v>20</v>
      </c>
      <c r="B24" s="84">
        <v>163.23699999999999</v>
      </c>
      <c r="C24" s="84">
        <v>286657.636</v>
      </c>
      <c r="D24" s="67">
        <v>9.1802449571839029E-2</v>
      </c>
      <c r="E24" s="166">
        <v>133522.834153</v>
      </c>
      <c r="F24" s="36">
        <v>1.8199675631343594E-2</v>
      </c>
      <c r="G24" s="36">
        <v>0.14433879544260747</v>
      </c>
      <c r="H24" s="130"/>
      <c r="J24" s="194"/>
    </row>
    <row r="25" spans="1:10" x14ac:dyDescent="0.25">
      <c r="A25" s="39" t="s" vm="20">
        <v>21</v>
      </c>
      <c r="B25" s="84">
        <v>133.239</v>
      </c>
      <c r="C25" s="84">
        <v>297022.19400000002</v>
      </c>
      <c r="D25" s="67">
        <v>9.5121711623973593E-2</v>
      </c>
      <c r="E25" s="166">
        <v>128978.041836</v>
      </c>
      <c r="F25" s="36">
        <v>8.5483239908939204E-2</v>
      </c>
      <c r="G25" s="36">
        <v>0.10610005541267323</v>
      </c>
      <c r="H25" s="130"/>
      <c r="J25" s="194"/>
    </row>
    <row r="26" spans="1:10" s="86" customFormat="1" ht="15.75" thickBot="1" x14ac:dyDescent="0.3">
      <c r="A26" s="76" t="s">
        <v>101</v>
      </c>
      <c r="B26" s="96">
        <v>1653.2560000000001</v>
      </c>
      <c r="C26" s="96">
        <v>3122548.8790000002</v>
      </c>
      <c r="D26" s="97">
        <v>1</v>
      </c>
      <c r="E26" s="167">
        <v>1263378.9893819999</v>
      </c>
      <c r="F26" s="97">
        <v>3.4466764248856835E-2</v>
      </c>
      <c r="G26" s="97">
        <v>0.13598703594481806</v>
      </c>
      <c r="H26" s="130"/>
      <c r="J26" s="194"/>
    </row>
    <row r="27" spans="1:10" ht="15.75" thickTop="1" x14ac:dyDescent="0.25">
      <c r="A27" s="68"/>
      <c r="B27" s="84"/>
      <c r="C27" s="84"/>
      <c r="D27" s="67"/>
      <c r="E27" s="84"/>
      <c r="F27" s="67"/>
      <c r="G27" s="67"/>
      <c r="H27" s="130"/>
      <c r="J27" s="194"/>
    </row>
    <row r="28" spans="1:10" x14ac:dyDescent="0.25">
      <c r="A28" s="72"/>
      <c r="B28" s="85"/>
      <c r="C28" s="85"/>
      <c r="D28" s="74"/>
      <c r="E28" s="85"/>
      <c r="F28" s="74"/>
      <c r="G28" s="74"/>
      <c r="H28" s="130"/>
      <c r="J28" s="194"/>
    </row>
    <row r="29" spans="1:10" x14ac:dyDescent="0.25">
      <c r="A29" s="297" t="s">
        <v>31</v>
      </c>
      <c r="B29" s="301" t="str">
        <f>B3</f>
        <v>As at 30/06/2021</v>
      </c>
      <c r="C29" s="301"/>
      <c r="D29" s="301"/>
      <c r="E29" s="302"/>
      <c r="F29" s="303" t="str">
        <f>F3</f>
        <v>12 months to 30/06/2021</v>
      </c>
      <c r="G29" s="303"/>
      <c r="H29" s="130"/>
      <c r="J29" s="194"/>
    </row>
    <row r="30" spans="1:10" x14ac:dyDescent="0.25">
      <c r="A30" s="298"/>
      <c r="B30" s="89" t="str">
        <f>B4</f>
        <v>Lives insured</v>
      </c>
      <c r="C30" s="89" t="str">
        <f>C4</f>
        <v>Annual premium</v>
      </c>
      <c r="D30" s="63" t="s">
        <v>172</v>
      </c>
      <c r="E30" s="89" t="str">
        <f>E4</f>
        <v>Sum insured</v>
      </c>
      <c r="F30" s="61" t="str">
        <f>F4</f>
        <v>New business</v>
      </c>
      <c r="G30" s="61" t="str">
        <f>G4</f>
        <v>Lapse rate</v>
      </c>
      <c r="H30" s="130"/>
      <c r="J30" s="194"/>
    </row>
    <row r="31" spans="1:10" x14ac:dyDescent="0.25">
      <c r="A31" s="299"/>
      <c r="B31" s="90" t="s">
        <v>211</v>
      </c>
      <c r="C31" s="90" t="s">
        <v>169</v>
      </c>
      <c r="D31" s="64" t="s">
        <v>170</v>
      </c>
      <c r="E31" s="165" t="s">
        <v>171</v>
      </c>
      <c r="F31" s="64"/>
      <c r="G31" s="65"/>
      <c r="H31" s="130"/>
      <c r="J31" s="194"/>
    </row>
    <row r="32" spans="1:10" x14ac:dyDescent="0.25">
      <c r="A32" s="39" t="s">
        <v>212</v>
      </c>
      <c r="B32" s="84">
        <v>88.099000000000004</v>
      </c>
      <c r="C32" s="84">
        <v>126115.238</v>
      </c>
      <c r="D32" s="67">
        <v>8.9983690539489389E-2</v>
      </c>
      <c r="E32" s="166">
        <v>113673.180165</v>
      </c>
      <c r="F32" s="36">
        <v>7.7058103091868654E-2</v>
      </c>
      <c r="G32" s="36">
        <v>0.15657063216261091</v>
      </c>
      <c r="H32" s="130"/>
      <c r="J32" s="194"/>
    </row>
    <row r="33" spans="1:10" x14ac:dyDescent="0.25">
      <c r="A33" s="39" t="s" vm="1">
        <v>2</v>
      </c>
      <c r="B33" s="84" t="s">
        <v>290</v>
      </c>
      <c r="C33" s="84" t="s">
        <v>290</v>
      </c>
      <c r="D33" s="67" t="s">
        <v>290</v>
      </c>
      <c r="E33" s="166" t="s">
        <v>290</v>
      </c>
      <c r="F33" s="36" t="s">
        <v>290</v>
      </c>
      <c r="G33" s="36" t="s">
        <v>290</v>
      </c>
      <c r="H33" s="130"/>
      <c r="J33" s="194"/>
    </row>
    <row r="34" spans="1:10" x14ac:dyDescent="0.25">
      <c r="A34" s="39" t="s" vm="2">
        <v>3</v>
      </c>
      <c r="B34" s="84">
        <v>166.059</v>
      </c>
      <c r="C34" s="84">
        <v>203545.005</v>
      </c>
      <c r="D34" s="67">
        <v>0.14523011676653078</v>
      </c>
      <c r="E34" s="166">
        <v>80331.935207000002</v>
      </c>
      <c r="F34" s="36">
        <v>1.9025328830988755E-2</v>
      </c>
      <c r="G34" s="36">
        <v>0.18825729511287456</v>
      </c>
      <c r="H34" s="130"/>
      <c r="J34" s="194"/>
    </row>
    <row r="35" spans="1:10" x14ac:dyDescent="0.25">
      <c r="A35" s="39" t="s">
        <v>282</v>
      </c>
      <c r="B35" s="84">
        <v>71.745000000000005</v>
      </c>
      <c r="C35" s="84">
        <v>119309.799</v>
      </c>
      <c r="D35" s="67">
        <v>8.5127984546519903E-2</v>
      </c>
      <c r="E35" s="166">
        <v>52415.493814000001</v>
      </c>
      <c r="F35" s="36">
        <v>4.8113521289919088E-3</v>
      </c>
      <c r="G35" s="36">
        <v>0.16407520574599718</v>
      </c>
      <c r="H35" s="130"/>
      <c r="J35" s="194"/>
    </row>
    <row r="36" spans="1:10" x14ac:dyDescent="0.25">
      <c r="A36" s="39" t="s">
        <v>207</v>
      </c>
      <c r="B36" s="84">
        <v>32.381999999999998</v>
      </c>
      <c r="C36" s="84">
        <v>35909.305</v>
      </c>
      <c r="D36" s="67">
        <v>2.5621422437533986E-2</v>
      </c>
      <c r="E36" s="166">
        <v>27546.368166</v>
      </c>
      <c r="F36" s="36">
        <v>9.0885081403196011E-2</v>
      </c>
      <c r="G36" s="36">
        <v>0.15117954652029239</v>
      </c>
      <c r="H36" s="130"/>
      <c r="J36" s="194"/>
    </row>
    <row r="37" spans="1:10" x14ac:dyDescent="0.25">
      <c r="A37" s="39" t="s" vm="4">
        <v>5</v>
      </c>
      <c r="B37" s="84">
        <v>36.728000000000002</v>
      </c>
      <c r="C37" s="84">
        <v>55702.271000000001</v>
      </c>
      <c r="D37" s="67">
        <v>3.974377716363485E-2</v>
      </c>
      <c r="E37" s="166">
        <v>22126.367859999998</v>
      </c>
      <c r="F37" s="36">
        <v>1.9501273022341169E-3</v>
      </c>
      <c r="G37" s="36">
        <v>5.8496067354310267E-2</v>
      </c>
      <c r="H37" s="130"/>
      <c r="J37" s="194"/>
    </row>
    <row r="38" spans="1:10" x14ac:dyDescent="0.25">
      <c r="A38" s="39" t="s" vm="5">
        <v>6</v>
      </c>
      <c r="B38" s="84" t="s">
        <v>290</v>
      </c>
      <c r="C38" s="84" t="s">
        <v>290</v>
      </c>
      <c r="D38" s="67" t="s">
        <v>290</v>
      </c>
      <c r="E38" s="166" t="s">
        <v>290</v>
      </c>
      <c r="F38" s="36" t="s">
        <v>290</v>
      </c>
      <c r="G38" s="36" t="s">
        <v>290</v>
      </c>
      <c r="H38" s="130"/>
      <c r="J38" s="194"/>
    </row>
    <row r="39" spans="1:10" x14ac:dyDescent="0.25">
      <c r="A39" s="39" t="s" vm="6">
        <v>7</v>
      </c>
      <c r="B39" s="84" t="s">
        <v>290</v>
      </c>
      <c r="C39" s="84" t="s">
        <v>290</v>
      </c>
      <c r="D39" s="67" t="s">
        <v>290</v>
      </c>
      <c r="E39" s="166" t="s">
        <v>290</v>
      </c>
      <c r="F39" s="36" t="s">
        <v>290</v>
      </c>
      <c r="G39" s="36" t="s">
        <v>290</v>
      </c>
      <c r="H39" s="130"/>
      <c r="J39" s="194"/>
    </row>
    <row r="40" spans="1:10" x14ac:dyDescent="0.25">
      <c r="A40" s="39" t="s" vm="7">
        <v>8</v>
      </c>
      <c r="B40" s="84" t="s">
        <v>290</v>
      </c>
      <c r="C40" s="84" t="s">
        <v>290</v>
      </c>
      <c r="D40" s="67" t="s">
        <v>290</v>
      </c>
      <c r="E40" s="166" t="s">
        <v>290</v>
      </c>
      <c r="F40" s="36" t="s">
        <v>290</v>
      </c>
      <c r="G40" s="36" t="s">
        <v>290</v>
      </c>
      <c r="H40" s="130"/>
      <c r="J40" s="194"/>
    </row>
    <row r="41" spans="1:10" x14ac:dyDescent="0.25">
      <c r="A41" s="39" t="s">
        <v>213</v>
      </c>
      <c r="B41" s="84">
        <v>1.716</v>
      </c>
      <c r="C41" s="84">
        <v>1270.807</v>
      </c>
      <c r="D41" s="67">
        <v>9.0672551260948257E-4</v>
      </c>
      <c r="E41" s="166">
        <v>1513.338598</v>
      </c>
      <c r="F41" s="36">
        <v>0.96964754004312748</v>
      </c>
      <c r="G41" s="36">
        <v>3.4135280180648001E-2</v>
      </c>
      <c r="H41" s="130"/>
      <c r="J41" s="194"/>
    </row>
    <row r="42" spans="1:10" x14ac:dyDescent="0.25">
      <c r="A42" s="39" t="s" vm="8">
        <v>9</v>
      </c>
      <c r="B42" s="84">
        <v>2.5950000000000002</v>
      </c>
      <c r="C42" s="84">
        <v>2897.31</v>
      </c>
      <c r="D42" s="67">
        <v>2.0672414418071191E-3</v>
      </c>
      <c r="E42" s="166">
        <v>2167.2553720000001</v>
      </c>
      <c r="F42" s="36">
        <v>0.73839636024913935</v>
      </c>
      <c r="G42" s="36">
        <v>0.13050206810305015</v>
      </c>
      <c r="H42" s="130"/>
      <c r="J42" s="194"/>
    </row>
    <row r="43" spans="1:10" x14ac:dyDescent="0.25">
      <c r="A43" s="39" t="s" vm="9">
        <v>10</v>
      </c>
      <c r="B43" s="84">
        <v>118.86</v>
      </c>
      <c r="C43" s="84">
        <v>194463.59400000001</v>
      </c>
      <c r="D43" s="67">
        <v>0.13875049630158812</v>
      </c>
      <c r="E43" s="166">
        <v>94262.270848</v>
      </c>
      <c r="F43" s="36">
        <v>2.7142806147025685E-2</v>
      </c>
      <c r="G43" s="36">
        <v>0.17822617706688029</v>
      </c>
      <c r="H43" s="130"/>
      <c r="J43" s="194"/>
    </row>
    <row r="44" spans="1:10" x14ac:dyDescent="0.25">
      <c r="A44" s="39" t="s" vm="10">
        <v>11</v>
      </c>
      <c r="B44" s="84">
        <v>26.451000000000001</v>
      </c>
      <c r="C44" s="84">
        <v>19254.527999999998</v>
      </c>
      <c r="D44" s="67">
        <v>1.3738177214048736E-2</v>
      </c>
      <c r="E44" s="166">
        <v>23225.577358999999</v>
      </c>
      <c r="F44" s="36">
        <v>0.69353231500959356</v>
      </c>
      <c r="G44" s="36">
        <v>4.0273989586357375E-2</v>
      </c>
      <c r="H44" s="130"/>
      <c r="J44" s="194"/>
    </row>
    <row r="45" spans="1:10" x14ac:dyDescent="0.25">
      <c r="A45" s="39" t="s" vm="11">
        <v>12</v>
      </c>
      <c r="B45" s="84">
        <v>96.95</v>
      </c>
      <c r="C45" s="84">
        <v>184633.99600000001</v>
      </c>
      <c r="D45" s="67">
        <v>0.13173704163436081</v>
      </c>
      <c r="E45" s="166">
        <v>95471.422118000002</v>
      </c>
      <c r="F45" s="36">
        <v>2.8559808872440837E-2</v>
      </c>
      <c r="G45" s="36">
        <v>0.10868332758170814</v>
      </c>
      <c r="H45" s="130"/>
      <c r="J45" s="194"/>
    </row>
    <row r="46" spans="1:10" x14ac:dyDescent="0.25">
      <c r="A46" s="39" t="s" vm="13">
        <v>14</v>
      </c>
      <c r="B46" s="84" t="s">
        <v>290</v>
      </c>
      <c r="C46" s="84" t="s">
        <v>290</v>
      </c>
      <c r="D46" s="67" t="s">
        <v>290</v>
      </c>
      <c r="E46" s="166" t="s">
        <v>290</v>
      </c>
      <c r="F46" s="36" t="s">
        <v>290</v>
      </c>
      <c r="G46" s="36" t="s">
        <v>290</v>
      </c>
      <c r="H46" s="130"/>
      <c r="J46" s="194"/>
    </row>
    <row r="47" spans="1:10" x14ac:dyDescent="0.25">
      <c r="A47" s="39" t="s" vm="14">
        <v>15</v>
      </c>
      <c r="B47" s="84" t="s">
        <v>290</v>
      </c>
      <c r="C47" s="84" t="s">
        <v>290</v>
      </c>
      <c r="D47" s="67" t="s">
        <v>290</v>
      </c>
      <c r="E47" s="166" t="s">
        <v>290</v>
      </c>
      <c r="F47" s="36" t="s">
        <v>290</v>
      </c>
      <c r="G47" s="36" t="s">
        <v>290</v>
      </c>
      <c r="H47" s="130"/>
      <c r="J47" s="194"/>
    </row>
    <row r="48" spans="1:10" x14ac:dyDescent="0.25">
      <c r="A48" s="39" t="s" vm="17">
        <v>18</v>
      </c>
      <c r="B48" s="84" t="s">
        <v>290</v>
      </c>
      <c r="C48" s="84" t="s">
        <v>290</v>
      </c>
      <c r="D48" s="67" t="s">
        <v>290</v>
      </c>
      <c r="E48" s="166" t="s">
        <v>290</v>
      </c>
      <c r="F48" s="36" t="s">
        <v>290</v>
      </c>
      <c r="G48" s="36" t="s">
        <v>290</v>
      </c>
      <c r="H48" s="130"/>
      <c r="J48" s="194"/>
    </row>
    <row r="49" spans="1:10" x14ac:dyDescent="0.25">
      <c r="A49" s="39" t="s">
        <v>214</v>
      </c>
      <c r="B49" s="84">
        <v>123.774</v>
      </c>
      <c r="C49" s="84">
        <v>152617.11199999999</v>
      </c>
      <c r="D49" s="67">
        <v>0.10889287603167026</v>
      </c>
      <c r="E49" s="166">
        <v>107230.089398</v>
      </c>
      <c r="F49" s="36">
        <v>8.0675118785969196E-2</v>
      </c>
      <c r="G49" s="36">
        <v>0.16547806586694933</v>
      </c>
      <c r="H49" s="130"/>
      <c r="J49" s="194"/>
    </row>
    <row r="50" spans="1:10" x14ac:dyDescent="0.25">
      <c r="A50" s="39" t="s" vm="19">
        <v>20</v>
      </c>
      <c r="B50" s="84">
        <v>115.676</v>
      </c>
      <c r="C50" s="84">
        <v>162036.96</v>
      </c>
      <c r="D50" s="67">
        <v>0.11561397255262382</v>
      </c>
      <c r="E50" s="166">
        <v>106981.599869</v>
      </c>
      <c r="F50" s="36">
        <v>2.9580909575960917E-2</v>
      </c>
      <c r="G50" s="36">
        <v>0.17271172613071836</v>
      </c>
      <c r="H50" s="130"/>
      <c r="J50" s="194"/>
    </row>
    <row r="51" spans="1:10" x14ac:dyDescent="0.25">
      <c r="A51" s="39" t="s" vm="20">
        <v>21</v>
      </c>
      <c r="B51" s="84">
        <v>87.048000000000002</v>
      </c>
      <c r="C51" s="84">
        <v>143778.478</v>
      </c>
      <c r="D51" s="67">
        <v>0.10258647785758279</v>
      </c>
      <c r="E51" s="166">
        <v>85547.532051000002</v>
      </c>
      <c r="F51" s="36">
        <v>8.1893968778213991E-2</v>
      </c>
      <c r="G51" s="36">
        <v>0.12237829878811908</v>
      </c>
      <c r="H51" s="130"/>
      <c r="J51" s="194"/>
    </row>
    <row r="52" spans="1:10" ht="15.75" thickBot="1" x14ac:dyDescent="0.3">
      <c r="A52" s="76" t="s">
        <v>101</v>
      </c>
      <c r="B52" s="96">
        <v>968.08299999999997</v>
      </c>
      <c r="C52" s="96">
        <v>1401534.4029999999</v>
      </c>
      <c r="D52" s="97">
        <v>1</v>
      </c>
      <c r="E52" s="167">
        <v>812492.43082500005</v>
      </c>
      <c r="F52" s="97">
        <v>4.9396631988025609E-2</v>
      </c>
      <c r="G52" s="97">
        <v>0.15260525494700719</v>
      </c>
      <c r="H52" s="130"/>
      <c r="J52" s="194"/>
    </row>
    <row r="53" spans="1:10" ht="15.75" thickTop="1" x14ac:dyDescent="0.25">
      <c r="A53" s="78"/>
      <c r="B53" s="84"/>
      <c r="C53" s="84"/>
      <c r="D53" s="67"/>
      <c r="E53" s="84"/>
      <c r="F53" s="67"/>
      <c r="G53" s="67"/>
      <c r="H53" s="130"/>
      <c r="J53" s="194"/>
    </row>
    <row r="54" spans="1:10" x14ac:dyDescent="0.25">
      <c r="A54" s="72"/>
      <c r="B54" s="85"/>
      <c r="C54" s="85"/>
      <c r="D54" s="74"/>
      <c r="E54" s="85"/>
      <c r="F54" s="81"/>
      <c r="G54" s="81"/>
      <c r="H54" s="130"/>
      <c r="J54" s="194"/>
    </row>
    <row r="55" spans="1:10" x14ac:dyDescent="0.25">
      <c r="A55" s="297" t="s">
        <v>32</v>
      </c>
      <c r="B55" s="304" t="str">
        <f>B3</f>
        <v>As at 30/06/2021</v>
      </c>
      <c r="C55" s="304"/>
      <c r="D55" s="304"/>
      <c r="E55" s="304"/>
      <c r="F55" s="303" t="str">
        <f>F3</f>
        <v>12 months to 30/06/2021</v>
      </c>
      <c r="G55" s="303"/>
      <c r="H55" s="130"/>
      <c r="J55" s="194"/>
    </row>
    <row r="56" spans="1:10" x14ac:dyDescent="0.25">
      <c r="A56" s="298"/>
      <c r="B56" s="89" t="str">
        <f>B4</f>
        <v>Lives insured</v>
      </c>
      <c r="C56" s="89" t="str">
        <f>C4</f>
        <v>Annual premium</v>
      </c>
      <c r="D56" s="63" t="s">
        <v>172</v>
      </c>
      <c r="E56" s="89" t="str">
        <f>E4</f>
        <v>Sum insured</v>
      </c>
      <c r="F56" s="61" t="str">
        <f>F4</f>
        <v>New business</v>
      </c>
      <c r="G56" s="61" t="str">
        <f>G4</f>
        <v>Lapse rate</v>
      </c>
      <c r="H56" s="130"/>
      <c r="J56" s="194"/>
    </row>
    <row r="57" spans="1:10" x14ac:dyDescent="0.25">
      <c r="A57" s="299"/>
      <c r="B57" s="90" t="s">
        <v>211</v>
      </c>
      <c r="C57" s="90" t="s">
        <v>169</v>
      </c>
      <c r="D57" s="64" t="s">
        <v>170</v>
      </c>
      <c r="E57" s="165" t="s">
        <v>171</v>
      </c>
      <c r="F57" s="64"/>
      <c r="G57" s="65"/>
      <c r="H57" s="130"/>
      <c r="J57" s="194"/>
    </row>
    <row r="58" spans="1:10" x14ac:dyDescent="0.25">
      <c r="A58" s="39" t="s">
        <v>212</v>
      </c>
      <c r="B58" s="84">
        <v>95.942999999999998</v>
      </c>
      <c r="C58" s="84">
        <v>157979.22099999999</v>
      </c>
      <c r="D58" s="67">
        <v>0.1048673350145756</v>
      </c>
      <c r="E58" s="166">
        <v>34006.117961999997</v>
      </c>
      <c r="F58" s="36">
        <v>5.4449001494750633E-2</v>
      </c>
      <c r="G58" s="36">
        <v>0.15015487505429936</v>
      </c>
      <c r="H58" s="130"/>
      <c r="J58" s="194"/>
    </row>
    <row r="59" spans="1:10" x14ac:dyDescent="0.25">
      <c r="A59" s="39" t="s" vm="1">
        <v>2</v>
      </c>
      <c r="B59" s="84" t="s">
        <v>290</v>
      </c>
      <c r="C59" s="84" t="s">
        <v>290</v>
      </c>
      <c r="D59" s="67" t="s">
        <v>290</v>
      </c>
      <c r="E59" s="166" t="s">
        <v>290</v>
      </c>
      <c r="F59" s="36" t="s">
        <v>290</v>
      </c>
      <c r="G59" s="36" t="s">
        <v>290</v>
      </c>
      <c r="H59" s="130"/>
      <c r="J59" s="194"/>
    </row>
    <row r="60" spans="1:10" x14ac:dyDescent="0.25">
      <c r="A60" s="39" t="s" vm="2">
        <v>3</v>
      </c>
      <c r="B60" s="84">
        <v>58.134</v>
      </c>
      <c r="C60" s="84">
        <v>150786.85800000001</v>
      </c>
      <c r="D60" s="67">
        <v>0.10009301130609601</v>
      </c>
      <c r="E60" s="166">
        <v>12901.740867</v>
      </c>
      <c r="F60" s="36">
        <v>2.4846065146369349E-3</v>
      </c>
      <c r="G60" s="36">
        <v>0.16693487801743767</v>
      </c>
      <c r="H60" s="130"/>
      <c r="J60" s="194"/>
    </row>
    <row r="61" spans="1:10" x14ac:dyDescent="0.25">
      <c r="A61" s="39" t="s">
        <v>282</v>
      </c>
      <c r="B61" s="84">
        <v>65.942999999999998</v>
      </c>
      <c r="C61" s="84">
        <v>113291.417</v>
      </c>
      <c r="D61" s="67">
        <v>7.5203364756526975E-2</v>
      </c>
      <c r="E61" s="166">
        <v>13526.052486</v>
      </c>
      <c r="F61" s="36">
        <v>2.7043705375115754E-3</v>
      </c>
      <c r="G61" s="36">
        <v>0.15448204895117018</v>
      </c>
      <c r="H61" s="130"/>
      <c r="J61" s="194"/>
    </row>
    <row r="62" spans="1:10" x14ac:dyDescent="0.25">
      <c r="A62" s="39" t="s">
        <v>207</v>
      </c>
      <c r="B62" s="84">
        <v>27.126000000000001</v>
      </c>
      <c r="C62" s="84">
        <v>45687.428</v>
      </c>
      <c r="D62" s="67">
        <v>3.0327525276443171E-2</v>
      </c>
      <c r="E62" s="166">
        <v>6095.7237720000003</v>
      </c>
      <c r="F62" s="36">
        <v>5.9664053518164707E-2</v>
      </c>
      <c r="G62" s="36">
        <v>0.1764103324431093</v>
      </c>
      <c r="H62" s="130"/>
      <c r="J62" s="194"/>
    </row>
    <row r="63" spans="1:10" x14ac:dyDescent="0.25">
      <c r="A63" s="39" t="s" vm="4">
        <v>5</v>
      </c>
      <c r="B63" s="84">
        <v>58.713999999999999</v>
      </c>
      <c r="C63" s="84">
        <v>104454.992</v>
      </c>
      <c r="D63" s="67">
        <v>6.9337705115084816E-2</v>
      </c>
      <c r="E63" s="166">
        <v>11444.109925999999</v>
      </c>
      <c r="F63" s="36">
        <v>2.0942719055079828E-3</v>
      </c>
      <c r="G63" s="36">
        <v>5.4003597252309195E-2</v>
      </c>
      <c r="H63" s="130"/>
      <c r="J63" s="194"/>
    </row>
    <row r="64" spans="1:10" x14ac:dyDescent="0.25">
      <c r="A64" s="39" t="s" vm="5">
        <v>6</v>
      </c>
      <c r="B64" s="84" t="s">
        <v>290</v>
      </c>
      <c r="C64" s="84" t="s">
        <v>290</v>
      </c>
      <c r="D64" s="67" t="s">
        <v>290</v>
      </c>
      <c r="E64" s="166" t="s">
        <v>290</v>
      </c>
      <c r="F64" s="36" t="s">
        <v>290</v>
      </c>
      <c r="G64" s="36" t="s">
        <v>290</v>
      </c>
      <c r="H64" s="130"/>
      <c r="J64" s="194"/>
    </row>
    <row r="65" spans="1:10" x14ac:dyDescent="0.25">
      <c r="A65" s="39" t="s" vm="6">
        <v>7</v>
      </c>
      <c r="B65" s="84" t="s">
        <v>290</v>
      </c>
      <c r="C65" s="84" t="s">
        <v>290</v>
      </c>
      <c r="D65" s="67" t="s">
        <v>290</v>
      </c>
      <c r="E65" s="166" t="s">
        <v>290</v>
      </c>
      <c r="F65" s="36" t="s">
        <v>290</v>
      </c>
      <c r="G65" s="36" t="s">
        <v>290</v>
      </c>
      <c r="H65" s="130"/>
      <c r="J65" s="194"/>
    </row>
    <row r="66" spans="1:10" x14ac:dyDescent="0.25">
      <c r="A66" s="39" t="s" vm="7">
        <v>8</v>
      </c>
      <c r="B66" s="84" t="s">
        <v>290</v>
      </c>
      <c r="C66" s="84" t="s">
        <v>290</v>
      </c>
      <c r="D66" s="67" t="s">
        <v>290</v>
      </c>
      <c r="E66" s="166" t="s">
        <v>290</v>
      </c>
      <c r="F66" s="36" t="s">
        <v>290</v>
      </c>
      <c r="G66" s="36" t="s">
        <v>290</v>
      </c>
      <c r="H66" s="130"/>
      <c r="J66" s="194"/>
    </row>
    <row r="67" spans="1:10" x14ac:dyDescent="0.25">
      <c r="A67" s="39" t="s">
        <v>213</v>
      </c>
      <c r="B67" s="84">
        <v>0.92500000000000004</v>
      </c>
      <c r="C67" s="84">
        <v>1270.751</v>
      </c>
      <c r="D67" s="67">
        <v>8.4353037059922557E-4</v>
      </c>
      <c r="E67" s="166">
        <v>191.57142200000001</v>
      </c>
      <c r="F67" s="36">
        <v>1.0472658480525525</v>
      </c>
      <c r="G67" s="36">
        <v>5.6240133204735102E-2</v>
      </c>
      <c r="H67" s="130"/>
      <c r="J67" s="194"/>
    </row>
    <row r="68" spans="1:10" x14ac:dyDescent="0.25">
      <c r="A68" s="39" t="s" vm="8">
        <v>9</v>
      </c>
      <c r="B68" s="84">
        <v>3.1080000000000001</v>
      </c>
      <c r="C68" s="84">
        <v>2943.7550000000001</v>
      </c>
      <c r="D68" s="67">
        <v>1.9540781365533638E-3</v>
      </c>
      <c r="E68" s="166">
        <v>622.50449500000002</v>
      </c>
      <c r="F68" s="36">
        <v>0.58458248156005654</v>
      </c>
      <c r="G68" s="36">
        <v>0.15309424440233635</v>
      </c>
      <c r="H68" s="130"/>
      <c r="J68" s="194"/>
    </row>
    <row r="69" spans="1:10" x14ac:dyDescent="0.25">
      <c r="A69" s="39" t="s" vm="9">
        <v>10</v>
      </c>
      <c r="B69" s="84">
        <v>103.16800000000001</v>
      </c>
      <c r="C69" s="84">
        <v>266997.93300000002</v>
      </c>
      <c r="D69" s="67">
        <v>0.17723445849951502</v>
      </c>
      <c r="E69" s="166">
        <v>26572.940934999999</v>
      </c>
      <c r="F69" s="36">
        <v>1.9404089850028092E-2</v>
      </c>
      <c r="G69" s="36">
        <v>0.19055136108423473</v>
      </c>
      <c r="H69" s="130"/>
      <c r="J69" s="194"/>
    </row>
    <row r="70" spans="1:10" x14ac:dyDescent="0.25">
      <c r="A70" s="39" t="s" vm="10">
        <v>11</v>
      </c>
      <c r="B70" s="84">
        <v>15.452999999999999</v>
      </c>
      <c r="C70" s="84">
        <v>16031.255999999999</v>
      </c>
      <c r="D70" s="67">
        <v>1.0641621619696588E-2</v>
      </c>
      <c r="E70" s="166">
        <v>3438.879461</v>
      </c>
      <c r="F70" s="36">
        <v>0.66858737481460362</v>
      </c>
      <c r="G70" s="36">
        <v>3.9523007123937665E-2</v>
      </c>
      <c r="H70" s="130"/>
      <c r="J70" s="194"/>
    </row>
    <row r="71" spans="1:10" x14ac:dyDescent="0.25">
      <c r="A71" s="39" t="s" vm="11">
        <v>12</v>
      </c>
      <c r="B71" s="84">
        <v>113.36499999999999</v>
      </c>
      <c r="C71" s="84">
        <v>207587.01800000001</v>
      </c>
      <c r="D71" s="67">
        <v>0.13779721930191527</v>
      </c>
      <c r="E71" s="166">
        <v>28759.583363000002</v>
      </c>
      <c r="F71" s="36">
        <v>2.2507205500063077E-2</v>
      </c>
      <c r="G71" s="36">
        <v>8.8077049842861035E-2</v>
      </c>
      <c r="H71" s="130"/>
      <c r="J71" s="194"/>
    </row>
    <row r="72" spans="1:10" x14ac:dyDescent="0.25">
      <c r="A72" s="39" t="s" vm="13">
        <v>14</v>
      </c>
      <c r="B72" s="84" t="s">
        <v>290</v>
      </c>
      <c r="C72" s="84" t="s">
        <v>290</v>
      </c>
      <c r="D72" s="67" t="s">
        <v>290</v>
      </c>
      <c r="E72" s="166" t="s">
        <v>290</v>
      </c>
      <c r="F72" s="36" t="s">
        <v>290</v>
      </c>
      <c r="G72" s="36" t="s">
        <v>290</v>
      </c>
      <c r="H72" s="130"/>
      <c r="J72" s="194"/>
    </row>
    <row r="73" spans="1:10" x14ac:dyDescent="0.25">
      <c r="A73" s="39" t="s" vm="14">
        <v>15</v>
      </c>
      <c r="B73" s="84" t="s">
        <v>290</v>
      </c>
      <c r="C73" s="84" t="s">
        <v>290</v>
      </c>
      <c r="D73" s="67" t="s">
        <v>290</v>
      </c>
      <c r="E73" s="166" t="s">
        <v>290</v>
      </c>
      <c r="F73" s="36" t="s">
        <v>290</v>
      </c>
      <c r="G73" s="36" t="s">
        <v>290</v>
      </c>
      <c r="H73" s="130"/>
      <c r="J73" s="194"/>
    </row>
    <row r="74" spans="1:10" x14ac:dyDescent="0.25">
      <c r="A74" s="39" t="s" vm="17">
        <v>18</v>
      </c>
      <c r="B74" s="84" t="s">
        <v>290</v>
      </c>
      <c r="C74" s="84" t="s">
        <v>290</v>
      </c>
      <c r="D74" s="67" t="s">
        <v>290</v>
      </c>
      <c r="E74" s="166" t="s">
        <v>290</v>
      </c>
      <c r="F74" s="36" t="s">
        <v>290</v>
      </c>
      <c r="G74" s="36" t="s">
        <v>290</v>
      </c>
      <c r="H74" s="130"/>
      <c r="J74" s="194"/>
    </row>
    <row r="75" spans="1:10" x14ac:dyDescent="0.25">
      <c r="A75" s="39" t="s">
        <v>214</v>
      </c>
      <c r="B75" s="84">
        <v>81.582999999999998</v>
      </c>
      <c r="C75" s="84">
        <v>156018.141</v>
      </c>
      <c r="D75" s="67">
        <v>0.10356556107210008</v>
      </c>
      <c r="E75" s="166">
        <v>18224.933013000002</v>
      </c>
      <c r="F75" s="36">
        <v>6.9115164316715355E-2</v>
      </c>
      <c r="G75" s="36">
        <v>0.15199169238760388</v>
      </c>
      <c r="H75" s="130"/>
      <c r="J75" s="194"/>
    </row>
    <row r="76" spans="1:10" x14ac:dyDescent="0.25">
      <c r="A76" s="39" t="s" vm="19">
        <v>20</v>
      </c>
      <c r="B76" s="84">
        <v>83.156000000000006</v>
      </c>
      <c r="C76" s="84">
        <v>149193.68599999999</v>
      </c>
      <c r="D76" s="67">
        <v>9.9035456389681753E-2</v>
      </c>
      <c r="E76" s="166">
        <v>21348.163837</v>
      </c>
      <c r="F76" s="36">
        <v>3.2677197214605477E-2</v>
      </c>
      <c r="G76" s="36">
        <v>0.13664788250401241</v>
      </c>
      <c r="H76" s="130"/>
      <c r="J76" s="194"/>
    </row>
    <row r="77" spans="1:10" x14ac:dyDescent="0.25">
      <c r="A77" s="39" t="s" vm="20">
        <v>21</v>
      </c>
      <c r="B77" s="84">
        <v>61.808</v>
      </c>
      <c r="C77" s="84">
        <v>134224.93900000001</v>
      </c>
      <c r="D77" s="67">
        <v>8.9099133141212136E-2</v>
      </c>
      <c r="E77" s="166">
        <v>20486.841818000001</v>
      </c>
      <c r="F77" s="36">
        <v>5.3169955026044637E-2</v>
      </c>
      <c r="G77" s="36">
        <v>0.11413077152499285</v>
      </c>
      <c r="H77" s="130"/>
      <c r="J77" s="194"/>
    </row>
    <row r="78" spans="1:10" ht="15.75" thickBot="1" x14ac:dyDescent="0.3">
      <c r="A78" s="76" t="s">
        <v>101</v>
      </c>
      <c r="B78" s="96">
        <v>768.42600000000004</v>
      </c>
      <c r="C78" s="96">
        <v>1506467.395</v>
      </c>
      <c r="D78" s="97">
        <v>1</v>
      </c>
      <c r="E78" s="167">
        <v>197619.16335700001</v>
      </c>
      <c r="F78" s="97">
        <v>3.651567274036821E-2</v>
      </c>
      <c r="G78" s="97">
        <v>0.13912019760233293</v>
      </c>
      <c r="H78" s="130"/>
      <c r="J78" s="194"/>
    </row>
    <row r="79" spans="1:10" ht="15.75" thickTop="1" x14ac:dyDescent="0.25">
      <c r="A79" s="78"/>
      <c r="B79" s="84"/>
      <c r="C79" s="84"/>
      <c r="D79" s="67"/>
      <c r="E79" s="84"/>
      <c r="F79" s="67"/>
      <c r="G79" s="67"/>
      <c r="H79" s="130"/>
      <c r="J79" s="194"/>
    </row>
    <row r="80" spans="1:10" x14ac:dyDescent="0.25">
      <c r="A80" s="72"/>
      <c r="B80" s="85"/>
      <c r="C80" s="85"/>
      <c r="D80" s="74"/>
      <c r="E80" s="85"/>
      <c r="F80" s="81"/>
      <c r="G80" s="81"/>
      <c r="H80" s="130"/>
      <c r="J80" s="194"/>
    </row>
    <row r="81" spans="1:10" x14ac:dyDescent="0.25">
      <c r="A81" s="297" t="s">
        <v>33</v>
      </c>
      <c r="B81" s="304" t="str">
        <f>B3</f>
        <v>As at 30/06/2021</v>
      </c>
      <c r="C81" s="304"/>
      <c r="D81" s="304"/>
      <c r="E81" s="304"/>
      <c r="F81" s="303" t="str">
        <f>F3</f>
        <v>12 months to 30/06/2021</v>
      </c>
      <c r="G81" s="303"/>
      <c r="H81" s="130"/>
      <c r="J81" s="194"/>
    </row>
    <row r="82" spans="1:10" x14ac:dyDescent="0.25">
      <c r="A82" s="298"/>
      <c r="B82" s="89" t="str">
        <f>B4</f>
        <v>Lives insured</v>
      </c>
      <c r="C82" s="89" t="str">
        <f>C4</f>
        <v>Annual premium</v>
      </c>
      <c r="D82" s="63" t="s">
        <v>172</v>
      </c>
      <c r="E82" s="89" t="s">
        <v>216</v>
      </c>
      <c r="F82" s="61" t="str">
        <f>F4</f>
        <v>New business</v>
      </c>
      <c r="G82" s="61" t="str">
        <f>G4</f>
        <v>Lapse rate</v>
      </c>
      <c r="H82" s="130"/>
      <c r="J82" s="194"/>
    </row>
    <row r="83" spans="1:10" x14ac:dyDescent="0.25">
      <c r="A83" s="299"/>
      <c r="B83" s="90" t="s">
        <v>211</v>
      </c>
      <c r="C83" s="90" t="s">
        <v>169</v>
      </c>
      <c r="D83" s="64" t="s">
        <v>170</v>
      </c>
      <c r="E83" s="165" t="s">
        <v>171</v>
      </c>
      <c r="F83" s="64"/>
      <c r="G83" s="65"/>
      <c r="H83" s="130"/>
      <c r="J83" s="194"/>
    </row>
    <row r="84" spans="1:10" x14ac:dyDescent="0.25">
      <c r="A84" s="39" t="s">
        <v>212</v>
      </c>
      <c r="B84" s="84">
        <v>78.494</v>
      </c>
      <c r="C84" s="84">
        <v>276252.80800000002</v>
      </c>
      <c r="D84" s="67">
        <v>9.5024655250615236E-2</v>
      </c>
      <c r="E84" s="166">
        <v>647.43083100000001</v>
      </c>
      <c r="F84" s="36">
        <v>4.9594788941116061E-2</v>
      </c>
      <c r="G84" s="36">
        <v>0.14167165057670938</v>
      </c>
      <c r="H84" s="130"/>
      <c r="J84" s="194"/>
    </row>
    <row r="85" spans="1:10" x14ac:dyDescent="0.25">
      <c r="A85" s="39" t="s" vm="1">
        <v>2</v>
      </c>
      <c r="B85" s="84" t="s">
        <v>290</v>
      </c>
      <c r="C85" s="84" t="s">
        <v>290</v>
      </c>
      <c r="D85" s="67" t="s">
        <v>290</v>
      </c>
      <c r="E85" s="166" t="s">
        <v>290</v>
      </c>
      <c r="F85" s="36" t="s">
        <v>290</v>
      </c>
      <c r="G85" s="36" t="s">
        <v>290</v>
      </c>
      <c r="H85" s="130"/>
      <c r="J85" s="194"/>
    </row>
    <row r="86" spans="1:10" x14ac:dyDescent="0.25">
      <c r="A86" s="39" t="s" vm="2">
        <v>3</v>
      </c>
      <c r="B86" s="84">
        <v>88.98</v>
      </c>
      <c r="C86" s="84">
        <v>362162.55499999999</v>
      </c>
      <c r="D86" s="67">
        <v>0.12457564570187817</v>
      </c>
      <c r="E86" s="166">
        <v>534.10578299999997</v>
      </c>
      <c r="F86" s="36">
        <v>1.2610941321507136E-2</v>
      </c>
      <c r="G86" s="36">
        <v>0.16318624204114021</v>
      </c>
      <c r="H86" s="130"/>
      <c r="J86" s="194"/>
    </row>
    <row r="87" spans="1:10" x14ac:dyDescent="0.25">
      <c r="A87" s="39" t="s">
        <v>282</v>
      </c>
      <c r="B87" s="84">
        <v>42.05</v>
      </c>
      <c r="C87" s="84">
        <v>219263.9</v>
      </c>
      <c r="D87" s="67">
        <v>7.5421772749565574E-2</v>
      </c>
      <c r="E87" s="166">
        <v>372.69206700000001</v>
      </c>
      <c r="F87" s="36">
        <v>2.4368060997280055E-3</v>
      </c>
      <c r="G87" s="36">
        <v>0.11585163462590574</v>
      </c>
      <c r="H87" s="130"/>
      <c r="J87" s="194"/>
    </row>
    <row r="88" spans="1:10" x14ac:dyDescent="0.25">
      <c r="A88" s="39" t="s">
        <v>207</v>
      </c>
      <c r="B88" s="84">
        <v>33.298000000000002</v>
      </c>
      <c r="C88" s="84">
        <v>103358.70600000001</v>
      </c>
      <c r="D88" s="67">
        <v>3.55530337443654E-2</v>
      </c>
      <c r="E88" s="166">
        <v>245.44438700000001</v>
      </c>
      <c r="F88" s="36">
        <v>6.4307449775591288E-2</v>
      </c>
      <c r="G88" s="36">
        <v>0.18733559320813215</v>
      </c>
      <c r="H88" s="130"/>
      <c r="J88" s="194"/>
    </row>
    <row r="89" spans="1:10" x14ac:dyDescent="0.25">
      <c r="A89" s="39" t="s" vm="4">
        <v>5</v>
      </c>
      <c r="B89" s="84">
        <v>41.12</v>
      </c>
      <c r="C89" s="84">
        <v>158151.91399999999</v>
      </c>
      <c r="D89" s="67">
        <v>5.4400645603844673E-2</v>
      </c>
      <c r="E89" s="166">
        <v>291.15620200000001</v>
      </c>
      <c r="F89" s="36">
        <v>3.1764459164891909E-3</v>
      </c>
      <c r="G89" s="36">
        <v>7.6957792242986461E-2</v>
      </c>
      <c r="H89" s="130"/>
      <c r="J89" s="194"/>
    </row>
    <row r="90" spans="1:10" x14ac:dyDescent="0.25">
      <c r="A90" s="39" t="s" vm="5">
        <v>6</v>
      </c>
      <c r="B90" s="84" t="s">
        <v>290</v>
      </c>
      <c r="C90" s="84" t="s">
        <v>290</v>
      </c>
      <c r="D90" s="67" t="s">
        <v>290</v>
      </c>
      <c r="E90" s="166" t="s">
        <v>290</v>
      </c>
      <c r="F90" s="36" t="s">
        <v>290</v>
      </c>
      <c r="G90" s="36" t="s">
        <v>290</v>
      </c>
      <c r="H90" s="130"/>
      <c r="J90" s="194"/>
    </row>
    <row r="91" spans="1:10" x14ac:dyDescent="0.25">
      <c r="A91" s="39" t="s" vm="6">
        <v>7</v>
      </c>
      <c r="B91" s="84" t="s">
        <v>290</v>
      </c>
      <c r="C91" s="84" t="s">
        <v>290</v>
      </c>
      <c r="D91" s="67" t="s">
        <v>290</v>
      </c>
      <c r="E91" s="166" t="s">
        <v>290</v>
      </c>
      <c r="F91" s="36" t="s">
        <v>290</v>
      </c>
      <c r="G91" s="36" t="s">
        <v>290</v>
      </c>
      <c r="H91" s="130"/>
      <c r="J91" s="194"/>
    </row>
    <row r="92" spans="1:10" x14ac:dyDescent="0.25">
      <c r="A92" s="39" t="s" vm="7">
        <v>8</v>
      </c>
      <c r="B92" s="84" t="s">
        <v>290</v>
      </c>
      <c r="C92" s="84" t="s">
        <v>290</v>
      </c>
      <c r="D92" s="67" t="s">
        <v>290</v>
      </c>
      <c r="E92" s="166" t="s">
        <v>290</v>
      </c>
      <c r="F92" s="36" t="s">
        <v>290</v>
      </c>
      <c r="G92" s="36" t="s">
        <v>290</v>
      </c>
      <c r="H92" s="130"/>
      <c r="J92" s="194"/>
    </row>
    <row r="93" spans="1:10" x14ac:dyDescent="0.25">
      <c r="A93" s="39" t="s">
        <v>213</v>
      </c>
      <c r="B93" s="84">
        <v>1.5289999999999999</v>
      </c>
      <c r="C93" s="84">
        <v>3423.7069999999999</v>
      </c>
      <c r="D93" s="67">
        <v>1.1776769970574131E-3</v>
      </c>
      <c r="E93" s="166">
        <v>10.411161</v>
      </c>
      <c r="F93" s="36">
        <v>1.0555935315525069</v>
      </c>
      <c r="G93" s="36">
        <v>3.8332608942115931E-2</v>
      </c>
      <c r="H93" s="130"/>
      <c r="J93" s="194"/>
    </row>
    <row r="94" spans="1:10" x14ac:dyDescent="0.25">
      <c r="A94" s="39" t="s" vm="8">
        <v>9</v>
      </c>
      <c r="B94" s="84">
        <v>1.71</v>
      </c>
      <c r="C94" s="84">
        <v>4650.2340000000004</v>
      </c>
      <c r="D94" s="67">
        <v>1.5995742663534825E-3</v>
      </c>
      <c r="E94" s="166">
        <v>13.266653</v>
      </c>
      <c r="F94" s="36">
        <v>0.8647644852210753</v>
      </c>
      <c r="G94" s="36">
        <v>0.11018399379480209</v>
      </c>
      <c r="H94" s="130"/>
      <c r="J94" s="194"/>
    </row>
    <row r="95" spans="1:10" x14ac:dyDescent="0.25">
      <c r="A95" s="39" t="s" vm="9">
        <v>10</v>
      </c>
      <c r="B95" s="84">
        <v>104.358</v>
      </c>
      <c r="C95" s="84">
        <v>411234.01400000002</v>
      </c>
      <c r="D95" s="67">
        <v>0.14145510661262375</v>
      </c>
      <c r="E95" s="166">
        <v>747.18484699999999</v>
      </c>
      <c r="F95" s="36">
        <v>2.5454121666801742E-2</v>
      </c>
      <c r="G95" s="36">
        <v>0.1183741713677556</v>
      </c>
      <c r="H95" s="130"/>
      <c r="J95" s="194"/>
    </row>
    <row r="96" spans="1:10" x14ac:dyDescent="0.25">
      <c r="A96" s="39" t="s" vm="10">
        <v>11</v>
      </c>
      <c r="B96" s="84">
        <v>26.678999999999998</v>
      </c>
      <c r="C96" s="84">
        <v>65063.49</v>
      </c>
      <c r="D96" s="67">
        <v>2.238035425381758E-2</v>
      </c>
      <c r="E96" s="166">
        <v>336.34207900000001</v>
      </c>
      <c r="F96" s="36">
        <v>0.5583368802043861</v>
      </c>
      <c r="G96" s="36">
        <v>3.4184932396936284E-2</v>
      </c>
      <c r="H96" s="130"/>
      <c r="J96" s="194"/>
    </row>
    <row r="97" spans="1:10" x14ac:dyDescent="0.25">
      <c r="A97" s="39" t="s" vm="11">
        <v>12</v>
      </c>
      <c r="B97" s="84">
        <v>102.447</v>
      </c>
      <c r="C97" s="84">
        <v>367322.09899999999</v>
      </c>
      <c r="D97" s="67">
        <v>0.12635041097358676</v>
      </c>
      <c r="E97" s="166">
        <v>722.03648199999998</v>
      </c>
      <c r="F97" s="36">
        <v>2.5164009378480907E-2</v>
      </c>
      <c r="G97" s="36">
        <v>9.9428259473037017E-2</v>
      </c>
      <c r="H97" s="130"/>
      <c r="J97" s="194"/>
    </row>
    <row r="98" spans="1:10" x14ac:dyDescent="0.25">
      <c r="A98" s="39" t="s" vm="13">
        <v>14</v>
      </c>
      <c r="B98" s="84" t="s">
        <v>290</v>
      </c>
      <c r="C98" s="84" t="s">
        <v>290</v>
      </c>
      <c r="D98" s="67" t="s">
        <v>290</v>
      </c>
      <c r="E98" s="166" t="s">
        <v>290</v>
      </c>
      <c r="F98" s="36" t="s">
        <v>290</v>
      </c>
      <c r="G98" s="36" t="s">
        <v>290</v>
      </c>
      <c r="H98" s="130"/>
      <c r="J98" s="194"/>
    </row>
    <row r="99" spans="1:10" x14ac:dyDescent="0.25">
      <c r="A99" s="39" t="s" vm="14">
        <v>15</v>
      </c>
      <c r="B99" s="84" t="s">
        <v>290</v>
      </c>
      <c r="C99" s="84" t="s">
        <v>290</v>
      </c>
      <c r="D99" s="67" t="s">
        <v>290</v>
      </c>
      <c r="E99" s="166" t="s">
        <v>290</v>
      </c>
      <c r="F99" s="36" t="s">
        <v>290</v>
      </c>
      <c r="G99" s="36" t="s">
        <v>290</v>
      </c>
      <c r="H99" s="130"/>
      <c r="J99" s="194"/>
    </row>
    <row r="100" spans="1:10" x14ac:dyDescent="0.25">
      <c r="A100" s="39" t="s" vm="17">
        <v>18</v>
      </c>
      <c r="B100" s="84" t="s">
        <v>290</v>
      </c>
      <c r="C100" s="84" t="s">
        <v>290</v>
      </c>
      <c r="D100" s="67" t="s">
        <v>290</v>
      </c>
      <c r="E100" s="166" t="s">
        <v>290</v>
      </c>
      <c r="F100" s="36" t="s">
        <v>290</v>
      </c>
      <c r="G100" s="36" t="s">
        <v>290</v>
      </c>
      <c r="H100" s="130"/>
      <c r="J100" s="194"/>
    </row>
    <row r="101" spans="1:10" x14ac:dyDescent="0.25">
      <c r="A101" s="39" t="s">
        <v>214</v>
      </c>
      <c r="B101" s="84">
        <v>126.93300000000001</v>
      </c>
      <c r="C101" s="84">
        <v>383596.451</v>
      </c>
      <c r="D101" s="67">
        <v>0.131948416291336</v>
      </c>
      <c r="E101" s="166">
        <v>920.24212299999999</v>
      </c>
      <c r="F101" s="36">
        <v>6.8193937140982777E-2</v>
      </c>
      <c r="G101" s="36">
        <v>0.12055410402921117</v>
      </c>
      <c r="H101" s="130"/>
      <c r="J101" s="194"/>
    </row>
    <row r="102" spans="1:10" x14ac:dyDescent="0.25">
      <c r="A102" s="39" t="s" vm="19">
        <v>20</v>
      </c>
      <c r="B102" s="84">
        <v>96.466999999999999</v>
      </c>
      <c r="C102" s="84">
        <v>306166.86599999998</v>
      </c>
      <c r="D102" s="67">
        <v>0.10531440784779754</v>
      </c>
      <c r="E102" s="166">
        <v>801.59554400000002</v>
      </c>
      <c r="F102" s="36">
        <v>3.0816029165591584E-2</v>
      </c>
      <c r="G102" s="36">
        <v>0.13760754053956309</v>
      </c>
      <c r="H102" s="130"/>
      <c r="J102" s="194"/>
    </row>
    <row r="103" spans="1:10" x14ac:dyDescent="0.25">
      <c r="A103" s="39" t="s" vm="20">
        <v>21</v>
      </c>
      <c r="B103" s="84">
        <v>72.298000000000002</v>
      </c>
      <c r="C103" s="84">
        <v>246523.05600000001</v>
      </c>
      <c r="D103" s="67">
        <v>8.4798299707158492E-2</v>
      </c>
      <c r="E103" s="166">
        <v>571.91054599999995</v>
      </c>
      <c r="F103" s="36">
        <v>6.6070177197246269E-2</v>
      </c>
      <c r="G103" s="36">
        <v>0.11277463707207229</v>
      </c>
      <c r="H103" s="130"/>
      <c r="J103" s="194"/>
    </row>
    <row r="104" spans="1:10" ht="15.75" thickBot="1" x14ac:dyDescent="0.3">
      <c r="A104" s="76" t="s">
        <v>101</v>
      </c>
      <c r="B104" s="96">
        <v>816.36300000000006</v>
      </c>
      <c r="C104" s="96">
        <v>2907169.8</v>
      </c>
      <c r="D104" s="97">
        <v>1</v>
      </c>
      <c r="E104" s="167">
        <v>6213.8187049999997</v>
      </c>
      <c r="F104" s="97">
        <v>4.5382114175420811E-2</v>
      </c>
      <c r="G104" s="97">
        <v>0.12387845241854616</v>
      </c>
      <c r="H104" s="130"/>
      <c r="J104" s="194"/>
    </row>
    <row r="105" spans="1:10" ht="15.75" thickTop="1" x14ac:dyDescent="0.25">
      <c r="A105" s="226" t="s">
        <v>217</v>
      </c>
      <c r="B105" s="84"/>
      <c r="C105" s="84"/>
      <c r="D105" s="67"/>
      <c r="E105" s="84"/>
      <c r="F105" s="67"/>
      <c r="G105" s="67"/>
      <c r="H105" s="130"/>
      <c r="J105" s="194"/>
    </row>
    <row r="106" spans="1:10" x14ac:dyDescent="0.25">
      <c r="A106" s="72"/>
      <c r="B106" s="85"/>
      <c r="C106" s="85"/>
      <c r="D106" s="74"/>
      <c r="E106" s="85"/>
      <c r="F106" s="81"/>
      <c r="G106" s="81"/>
      <c r="H106" s="130"/>
      <c r="J106" s="194"/>
    </row>
    <row r="107" spans="1:10" x14ac:dyDescent="0.25">
      <c r="A107" s="297" t="s">
        <v>34</v>
      </c>
      <c r="B107" s="304" t="str">
        <f>B3</f>
        <v>As at 30/06/2021</v>
      </c>
      <c r="C107" s="304"/>
      <c r="D107" s="304"/>
      <c r="E107" s="304"/>
      <c r="F107" s="303" t="str">
        <f>F3</f>
        <v>12 months to 30/06/2021</v>
      </c>
      <c r="G107" s="303"/>
      <c r="H107" s="130"/>
      <c r="J107" s="194"/>
    </row>
    <row r="108" spans="1:10" x14ac:dyDescent="0.25">
      <c r="A108" s="298"/>
      <c r="B108" s="89" t="str">
        <f>B4</f>
        <v>Lives insured</v>
      </c>
      <c r="C108" s="89" t="str">
        <f>C4</f>
        <v>Annual premium</v>
      </c>
      <c r="D108" s="63" t="s">
        <v>172</v>
      </c>
      <c r="E108" s="89" t="str">
        <f>E4</f>
        <v>Sum insured</v>
      </c>
      <c r="F108" s="61" t="str">
        <f>F4</f>
        <v>New business</v>
      </c>
      <c r="G108" s="61" t="str">
        <f>G4</f>
        <v>Lapse rate</v>
      </c>
      <c r="H108" s="130"/>
      <c r="J108" s="194"/>
    </row>
    <row r="109" spans="1:10" x14ac:dyDescent="0.25">
      <c r="A109" s="299"/>
      <c r="B109" s="90" t="s">
        <v>211</v>
      </c>
      <c r="C109" s="90" t="s">
        <v>169</v>
      </c>
      <c r="D109" s="64" t="s">
        <v>170</v>
      </c>
      <c r="E109" s="165" t="s">
        <v>171</v>
      </c>
      <c r="F109" s="64"/>
      <c r="G109" s="65"/>
      <c r="H109" s="130"/>
      <c r="J109" s="194"/>
    </row>
    <row r="110" spans="1:10" x14ac:dyDescent="0.25">
      <c r="A110" s="39" t="s">
        <v>212</v>
      </c>
      <c r="B110" s="84" t="s">
        <v>290</v>
      </c>
      <c r="C110" s="84" t="s">
        <v>290</v>
      </c>
      <c r="D110" s="67" t="s">
        <v>290</v>
      </c>
      <c r="E110" s="166" t="s">
        <v>290</v>
      </c>
      <c r="F110" s="36" t="s">
        <v>290</v>
      </c>
      <c r="G110" s="36" t="s">
        <v>290</v>
      </c>
      <c r="H110" s="130"/>
      <c r="J110" s="194"/>
    </row>
    <row r="111" spans="1:10" x14ac:dyDescent="0.25">
      <c r="A111" s="39" t="s" vm="1">
        <v>2</v>
      </c>
      <c r="B111" s="84" t="s">
        <v>290</v>
      </c>
      <c r="C111" s="84" t="s">
        <v>290</v>
      </c>
      <c r="D111" s="67" t="s">
        <v>290</v>
      </c>
      <c r="E111" s="166" t="s">
        <v>290</v>
      </c>
      <c r="F111" s="36" t="s">
        <v>290</v>
      </c>
      <c r="G111" s="36" t="s">
        <v>290</v>
      </c>
      <c r="H111" s="130"/>
      <c r="J111" s="194"/>
    </row>
    <row r="112" spans="1:10" x14ac:dyDescent="0.25">
      <c r="A112" s="39" t="s" vm="2">
        <v>3</v>
      </c>
      <c r="B112" s="84" t="s">
        <v>290</v>
      </c>
      <c r="C112" s="84" t="s">
        <v>290</v>
      </c>
      <c r="D112" s="67" t="s">
        <v>290</v>
      </c>
      <c r="E112" s="166" t="s">
        <v>290</v>
      </c>
      <c r="F112" s="36" t="s">
        <v>290</v>
      </c>
      <c r="G112" s="36" t="s">
        <v>290</v>
      </c>
      <c r="H112" s="130"/>
      <c r="J112" s="194"/>
    </row>
    <row r="113" spans="1:10" x14ac:dyDescent="0.25">
      <c r="A113" s="39" t="s">
        <v>282</v>
      </c>
      <c r="B113" s="84" t="s">
        <v>290</v>
      </c>
      <c r="C113" s="84" t="s">
        <v>290</v>
      </c>
      <c r="D113" s="67" t="s">
        <v>290</v>
      </c>
      <c r="E113" s="166" t="s">
        <v>290</v>
      </c>
      <c r="F113" s="36" t="s">
        <v>290</v>
      </c>
      <c r="G113" s="36" t="s">
        <v>290</v>
      </c>
      <c r="H113" s="130"/>
      <c r="J113" s="194"/>
    </row>
    <row r="114" spans="1:10" x14ac:dyDescent="0.25">
      <c r="A114" s="39" t="s">
        <v>207</v>
      </c>
      <c r="B114" s="84" t="s">
        <v>290</v>
      </c>
      <c r="C114" s="84" t="s">
        <v>290</v>
      </c>
      <c r="D114" s="67" t="s">
        <v>290</v>
      </c>
      <c r="E114" s="166" t="s">
        <v>290</v>
      </c>
      <c r="F114" s="36" t="s">
        <v>290</v>
      </c>
      <c r="G114" s="36" t="s">
        <v>290</v>
      </c>
      <c r="H114" s="130"/>
      <c r="J114" s="194"/>
    </row>
    <row r="115" spans="1:10" x14ac:dyDescent="0.25">
      <c r="A115" s="39" t="s" vm="4">
        <v>5</v>
      </c>
      <c r="B115" s="84" t="s">
        <v>290</v>
      </c>
      <c r="C115" s="84" t="s">
        <v>290</v>
      </c>
      <c r="D115" s="67" t="s">
        <v>290</v>
      </c>
      <c r="E115" s="166" t="s">
        <v>290</v>
      </c>
      <c r="F115" s="36" t="s">
        <v>290</v>
      </c>
      <c r="G115" s="36" t="s">
        <v>290</v>
      </c>
      <c r="H115" s="130"/>
      <c r="J115" s="194"/>
    </row>
    <row r="116" spans="1:10" x14ac:dyDescent="0.25">
      <c r="A116" s="39" t="s" vm="5">
        <v>6</v>
      </c>
      <c r="B116" s="84" t="s">
        <v>290</v>
      </c>
      <c r="C116" s="84" t="s">
        <v>290</v>
      </c>
      <c r="D116" s="67" t="s">
        <v>290</v>
      </c>
      <c r="E116" s="166" t="s">
        <v>290</v>
      </c>
      <c r="F116" s="36" t="s">
        <v>290</v>
      </c>
      <c r="G116" s="36" t="s">
        <v>290</v>
      </c>
      <c r="H116" s="130"/>
      <c r="J116" s="194"/>
    </row>
    <row r="117" spans="1:10" x14ac:dyDescent="0.25">
      <c r="A117" s="39" t="s" vm="6">
        <v>7</v>
      </c>
      <c r="B117" s="84" t="s">
        <v>290</v>
      </c>
      <c r="C117" s="84" t="s">
        <v>290</v>
      </c>
      <c r="D117" s="67" t="s">
        <v>290</v>
      </c>
      <c r="E117" s="166" t="s">
        <v>290</v>
      </c>
      <c r="F117" s="36" t="s">
        <v>290</v>
      </c>
      <c r="G117" s="36" t="s">
        <v>290</v>
      </c>
      <c r="H117" s="130"/>
      <c r="J117" s="194"/>
    </row>
    <row r="118" spans="1:10" x14ac:dyDescent="0.25">
      <c r="A118" s="39" t="s" vm="7">
        <v>8</v>
      </c>
      <c r="B118" s="84" t="s">
        <v>290</v>
      </c>
      <c r="C118" s="84" t="s">
        <v>290</v>
      </c>
      <c r="D118" s="67" t="s">
        <v>290</v>
      </c>
      <c r="E118" s="166" t="s">
        <v>290</v>
      </c>
      <c r="F118" s="36" t="s">
        <v>290</v>
      </c>
      <c r="G118" s="36" t="s">
        <v>290</v>
      </c>
      <c r="H118" s="130"/>
      <c r="J118" s="194"/>
    </row>
    <row r="119" spans="1:10" x14ac:dyDescent="0.25">
      <c r="A119" s="39" t="s">
        <v>213</v>
      </c>
      <c r="B119" s="84" t="s">
        <v>290</v>
      </c>
      <c r="C119" s="84" t="s">
        <v>290</v>
      </c>
      <c r="D119" s="67" t="s">
        <v>290</v>
      </c>
      <c r="E119" s="166" t="s">
        <v>290</v>
      </c>
      <c r="F119" s="36" t="s">
        <v>290</v>
      </c>
      <c r="G119" s="36" t="s">
        <v>290</v>
      </c>
      <c r="H119" s="130"/>
      <c r="J119" s="194"/>
    </row>
    <row r="120" spans="1:10" x14ac:dyDescent="0.25">
      <c r="A120" s="39" t="s" vm="8">
        <v>9</v>
      </c>
      <c r="B120" s="84" t="s">
        <v>290</v>
      </c>
      <c r="C120" s="84" t="s">
        <v>290</v>
      </c>
      <c r="D120" s="67" t="s">
        <v>290</v>
      </c>
      <c r="E120" s="166" t="s">
        <v>290</v>
      </c>
      <c r="F120" s="36" t="s">
        <v>290</v>
      </c>
      <c r="G120" s="36" t="s">
        <v>290</v>
      </c>
      <c r="H120" s="130"/>
      <c r="J120" s="194"/>
    </row>
    <row r="121" spans="1:10" x14ac:dyDescent="0.25">
      <c r="A121" s="39" t="s" vm="9">
        <v>10</v>
      </c>
      <c r="B121" s="84" t="s">
        <v>290</v>
      </c>
      <c r="C121" s="84" t="s">
        <v>290</v>
      </c>
      <c r="D121" s="67" t="s">
        <v>290</v>
      </c>
      <c r="E121" s="166" t="s">
        <v>290</v>
      </c>
      <c r="F121" s="36" t="s">
        <v>290</v>
      </c>
      <c r="G121" s="36" t="s">
        <v>290</v>
      </c>
      <c r="H121" s="130"/>
      <c r="J121" s="194"/>
    </row>
    <row r="122" spans="1:10" x14ac:dyDescent="0.25">
      <c r="A122" s="39" t="s" vm="10">
        <v>11</v>
      </c>
      <c r="B122" s="84" t="s">
        <v>290</v>
      </c>
      <c r="C122" s="84" t="s">
        <v>290</v>
      </c>
      <c r="D122" s="67" t="s">
        <v>290</v>
      </c>
      <c r="E122" s="166" t="s">
        <v>290</v>
      </c>
      <c r="F122" s="36" t="s">
        <v>290</v>
      </c>
      <c r="G122" s="36" t="s">
        <v>290</v>
      </c>
      <c r="H122" s="130"/>
      <c r="J122" s="194"/>
    </row>
    <row r="123" spans="1:10" x14ac:dyDescent="0.25">
      <c r="A123" s="39" t="s" vm="11">
        <v>12</v>
      </c>
      <c r="B123" s="84" t="s">
        <v>290</v>
      </c>
      <c r="C123" s="84" t="s">
        <v>290</v>
      </c>
      <c r="D123" s="67" t="s">
        <v>290</v>
      </c>
      <c r="E123" s="166" t="s">
        <v>290</v>
      </c>
      <c r="F123" s="36" t="s">
        <v>290</v>
      </c>
      <c r="G123" s="36" t="s">
        <v>290</v>
      </c>
      <c r="H123" s="130"/>
      <c r="J123" s="194"/>
    </row>
    <row r="124" spans="1:10" x14ac:dyDescent="0.25">
      <c r="A124" s="39" t="s" vm="13">
        <v>14</v>
      </c>
      <c r="B124" s="84" t="s">
        <v>290</v>
      </c>
      <c r="C124" s="84" t="s">
        <v>290</v>
      </c>
      <c r="D124" s="67" t="s">
        <v>290</v>
      </c>
      <c r="E124" s="166" t="s">
        <v>290</v>
      </c>
      <c r="F124" s="36" t="s">
        <v>290</v>
      </c>
      <c r="G124" s="36" t="s">
        <v>290</v>
      </c>
      <c r="H124" s="130"/>
      <c r="J124" s="194"/>
    </row>
    <row r="125" spans="1:10" x14ac:dyDescent="0.25">
      <c r="A125" s="39" t="s" vm="14">
        <v>15</v>
      </c>
      <c r="B125" s="84" t="s">
        <v>290</v>
      </c>
      <c r="C125" s="84" t="s">
        <v>290</v>
      </c>
      <c r="D125" s="67" t="s">
        <v>290</v>
      </c>
      <c r="E125" s="166" t="s">
        <v>290</v>
      </c>
      <c r="F125" s="36" t="s">
        <v>290</v>
      </c>
      <c r="G125" s="36" t="s">
        <v>290</v>
      </c>
      <c r="H125" s="130"/>
      <c r="J125" s="194"/>
    </row>
    <row r="126" spans="1:10" x14ac:dyDescent="0.25">
      <c r="A126" s="39" t="s" vm="17">
        <v>18</v>
      </c>
      <c r="B126" s="84" t="s">
        <v>290</v>
      </c>
      <c r="C126" s="84" t="s">
        <v>290</v>
      </c>
      <c r="D126" s="67" t="s">
        <v>290</v>
      </c>
      <c r="E126" s="166" t="s">
        <v>290</v>
      </c>
      <c r="F126" s="36" t="s">
        <v>290</v>
      </c>
      <c r="G126" s="36" t="s">
        <v>290</v>
      </c>
      <c r="H126" s="130"/>
      <c r="J126" s="194"/>
    </row>
    <row r="127" spans="1:10" x14ac:dyDescent="0.25">
      <c r="A127" s="39" t="s">
        <v>214</v>
      </c>
      <c r="B127" s="84" t="s">
        <v>290</v>
      </c>
      <c r="C127" s="84" t="s">
        <v>290</v>
      </c>
      <c r="D127" s="67" t="s">
        <v>290</v>
      </c>
      <c r="E127" s="166" t="s">
        <v>290</v>
      </c>
      <c r="F127" s="36" t="s">
        <v>290</v>
      </c>
      <c r="G127" s="36" t="s">
        <v>290</v>
      </c>
      <c r="H127" s="130"/>
      <c r="J127" s="194"/>
    </row>
    <row r="128" spans="1:10" x14ac:dyDescent="0.25">
      <c r="A128" s="39" t="s" vm="19">
        <v>20</v>
      </c>
      <c r="B128" s="84" t="s">
        <v>290</v>
      </c>
      <c r="C128" s="84" t="s">
        <v>290</v>
      </c>
      <c r="D128" s="67" t="s">
        <v>290</v>
      </c>
      <c r="E128" s="166" t="s">
        <v>290</v>
      </c>
      <c r="F128" s="36" t="s">
        <v>290</v>
      </c>
      <c r="G128" s="36" t="s">
        <v>290</v>
      </c>
      <c r="H128" s="130"/>
      <c r="J128" s="194"/>
    </row>
    <row r="129" spans="1:10" x14ac:dyDescent="0.25">
      <c r="A129" s="39" t="s" vm="20">
        <v>21</v>
      </c>
      <c r="B129" s="84" t="s">
        <v>290</v>
      </c>
      <c r="C129" s="84" t="s">
        <v>290</v>
      </c>
      <c r="D129" s="67" t="s">
        <v>290</v>
      </c>
      <c r="E129" s="166" t="s">
        <v>290</v>
      </c>
      <c r="F129" s="36" t="s">
        <v>290</v>
      </c>
      <c r="G129" s="36" t="s">
        <v>290</v>
      </c>
      <c r="H129" s="130"/>
      <c r="J129" s="194"/>
    </row>
    <row r="130" spans="1:10" ht="15.75" thickBot="1" x14ac:dyDescent="0.3">
      <c r="A130" s="76" t="s">
        <v>101</v>
      </c>
      <c r="B130" s="96" t="s">
        <v>290</v>
      </c>
      <c r="C130" s="96" t="s">
        <v>290</v>
      </c>
      <c r="D130" s="96" t="s">
        <v>290</v>
      </c>
      <c r="E130" s="167" t="s">
        <v>290</v>
      </c>
      <c r="F130" s="97" t="s">
        <v>290</v>
      </c>
      <c r="G130" s="97" t="s">
        <v>290</v>
      </c>
      <c r="H130" s="130"/>
      <c r="J130" s="194"/>
    </row>
    <row r="131" spans="1:10" ht="15.75" thickTop="1" x14ac:dyDescent="0.25">
      <c r="A131" s="78"/>
      <c r="B131" s="84"/>
      <c r="C131" s="84"/>
      <c r="D131" s="67"/>
      <c r="E131" s="84"/>
      <c r="F131" s="67"/>
      <c r="G131" s="67"/>
      <c r="H131" s="130"/>
      <c r="J131" s="194"/>
    </row>
    <row r="132" spans="1:10" x14ac:dyDescent="0.25">
      <c r="A132" s="72"/>
      <c r="B132" s="85"/>
      <c r="C132" s="85"/>
      <c r="D132" s="74"/>
      <c r="E132" s="85"/>
      <c r="F132" s="81"/>
      <c r="G132" s="81"/>
      <c r="H132" s="130"/>
      <c r="J132" s="194"/>
    </row>
    <row r="133" spans="1:10" x14ac:dyDescent="0.25">
      <c r="A133" s="297" t="s">
        <v>35</v>
      </c>
      <c r="B133" s="304" t="str">
        <f>B3</f>
        <v>As at 30/06/2021</v>
      </c>
      <c r="C133" s="304"/>
      <c r="D133" s="304"/>
      <c r="E133" s="304"/>
      <c r="F133" s="303" t="str">
        <f>F3</f>
        <v>12 months to 30/06/2021</v>
      </c>
      <c r="G133" s="303"/>
      <c r="H133" s="130"/>
      <c r="J133" s="194"/>
    </row>
    <row r="134" spans="1:10" x14ac:dyDescent="0.25">
      <c r="A134" s="298"/>
      <c r="B134" s="89" t="str">
        <f>B4</f>
        <v>Lives insured</v>
      </c>
      <c r="C134" s="89" t="str">
        <f>C4</f>
        <v>Annual premium</v>
      </c>
      <c r="D134" s="63" t="s">
        <v>172</v>
      </c>
      <c r="E134" s="89" t="str">
        <f>E4</f>
        <v>Sum insured</v>
      </c>
      <c r="F134" s="61" t="str">
        <f>F4</f>
        <v>New business</v>
      </c>
      <c r="G134" s="61" t="str">
        <f>G4</f>
        <v>Lapse rate</v>
      </c>
      <c r="H134" s="130"/>
      <c r="J134" s="194"/>
    </row>
    <row r="135" spans="1:10" x14ac:dyDescent="0.25">
      <c r="A135" s="299"/>
      <c r="B135" s="90" t="s">
        <v>211</v>
      </c>
      <c r="C135" s="90" t="s">
        <v>169</v>
      </c>
      <c r="D135" s="64" t="s">
        <v>170</v>
      </c>
      <c r="E135" s="165" t="s">
        <v>171</v>
      </c>
      <c r="F135" s="64"/>
      <c r="G135" s="65"/>
      <c r="H135" s="130"/>
      <c r="J135" s="194"/>
    </row>
    <row r="136" spans="1:10" x14ac:dyDescent="0.25">
      <c r="A136" s="39" t="s">
        <v>212</v>
      </c>
      <c r="B136" s="84" t="s">
        <v>290</v>
      </c>
      <c r="C136" s="84" t="s">
        <v>290</v>
      </c>
      <c r="D136" s="67" t="s">
        <v>290</v>
      </c>
      <c r="E136" s="166" t="s">
        <v>290</v>
      </c>
      <c r="F136" s="36" t="s">
        <v>290</v>
      </c>
      <c r="G136" s="36" t="s">
        <v>290</v>
      </c>
      <c r="H136" s="130"/>
      <c r="J136" s="194"/>
    </row>
    <row r="137" spans="1:10" x14ac:dyDescent="0.25">
      <c r="A137" s="39" t="s" vm="1">
        <v>2</v>
      </c>
      <c r="B137" s="84" t="s">
        <v>290</v>
      </c>
      <c r="C137" s="84" t="s">
        <v>290</v>
      </c>
      <c r="D137" s="67" t="s">
        <v>290</v>
      </c>
      <c r="E137" s="166" t="s">
        <v>290</v>
      </c>
      <c r="F137" s="36" t="s">
        <v>290</v>
      </c>
      <c r="G137" s="36" t="s">
        <v>290</v>
      </c>
      <c r="H137" s="130"/>
      <c r="J137" s="194"/>
    </row>
    <row r="138" spans="1:10" x14ac:dyDescent="0.25">
      <c r="A138" s="39" t="s" vm="2">
        <v>3</v>
      </c>
      <c r="B138" s="84" t="s">
        <v>290</v>
      </c>
      <c r="C138" s="84" t="s">
        <v>290</v>
      </c>
      <c r="D138" s="67" t="s">
        <v>290</v>
      </c>
      <c r="E138" s="166" t="s">
        <v>290</v>
      </c>
      <c r="F138" s="36" t="s">
        <v>290</v>
      </c>
      <c r="G138" s="36" t="s">
        <v>290</v>
      </c>
      <c r="H138" s="130"/>
      <c r="J138" s="194"/>
    </row>
    <row r="139" spans="1:10" x14ac:dyDescent="0.25">
      <c r="A139" s="39" t="s">
        <v>282</v>
      </c>
      <c r="B139" s="84" t="s">
        <v>290</v>
      </c>
      <c r="C139" s="84" t="s">
        <v>290</v>
      </c>
      <c r="D139" s="67" t="s">
        <v>290</v>
      </c>
      <c r="E139" s="166" t="s">
        <v>290</v>
      </c>
      <c r="F139" s="36" t="s">
        <v>290</v>
      </c>
      <c r="G139" s="36" t="s">
        <v>290</v>
      </c>
      <c r="H139" s="130"/>
      <c r="J139" s="194"/>
    </row>
    <row r="140" spans="1:10" x14ac:dyDescent="0.25">
      <c r="A140" s="39" t="s">
        <v>207</v>
      </c>
      <c r="B140" s="84" t="s">
        <v>290</v>
      </c>
      <c r="C140" s="84" t="s">
        <v>290</v>
      </c>
      <c r="D140" s="67" t="s">
        <v>290</v>
      </c>
      <c r="E140" s="166" t="s">
        <v>290</v>
      </c>
      <c r="F140" s="36" t="s">
        <v>290</v>
      </c>
      <c r="G140" s="36" t="s">
        <v>290</v>
      </c>
      <c r="H140" s="130"/>
      <c r="J140" s="194"/>
    </row>
    <row r="141" spans="1:10" x14ac:dyDescent="0.25">
      <c r="A141" s="39" t="s" vm="4">
        <v>5</v>
      </c>
      <c r="B141" s="84" t="s">
        <v>290</v>
      </c>
      <c r="C141" s="84" t="s">
        <v>290</v>
      </c>
      <c r="D141" s="67" t="s">
        <v>290</v>
      </c>
      <c r="E141" s="166" t="s">
        <v>290</v>
      </c>
      <c r="F141" s="36" t="s">
        <v>290</v>
      </c>
      <c r="G141" s="36" t="s">
        <v>290</v>
      </c>
      <c r="H141" s="130"/>
      <c r="J141" s="194"/>
    </row>
    <row r="142" spans="1:10" x14ac:dyDescent="0.25">
      <c r="A142" s="39" t="s" vm="5">
        <v>6</v>
      </c>
      <c r="B142" s="84" t="s">
        <v>290</v>
      </c>
      <c r="C142" s="84" t="s">
        <v>290</v>
      </c>
      <c r="D142" s="67" t="s">
        <v>290</v>
      </c>
      <c r="E142" s="166" t="s">
        <v>290</v>
      </c>
      <c r="F142" s="36" t="s">
        <v>290</v>
      </c>
      <c r="G142" s="36" t="s">
        <v>290</v>
      </c>
      <c r="H142" s="130"/>
      <c r="J142" s="194"/>
    </row>
    <row r="143" spans="1:10" x14ac:dyDescent="0.25">
      <c r="A143" s="39" t="s" vm="6">
        <v>7</v>
      </c>
      <c r="B143" s="84" t="s">
        <v>290</v>
      </c>
      <c r="C143" s="84" t="s">
        <v>290</v>
      </c>
      <c r="D143" s="67" t="s">
        <v>290</v>
      </c>
      <c r="E143" s="166" t="s">
        <v>290</v>
      </c>
      <c r="F143" s="36" t="s">
        <v>290</v>
      </c>
      <c r="G143" s="36" t="s">
        <v>290</v>
      </c>
      <c r="H143" s="130"/>
      <c r="J143" s="194"/>
    </row>
    <row r="144" spans="1:10" x14ac:dyDescent="0.25">
      <c r="A144" s="39" t="s" vm="7">
        <v>8</v>
      </c>
      <c r="B144" s="84" t="s">
        <v>290</v>
      </c>
      <c r="C144" s="84" t="s">
        <v>290</v>
      </c>
      <c r="D144" s="67" t="s">
        <v>290</v>
      </c>
      <c r="E144" s="166" t="s">
        <v>290</v>
      </c>
      <c r="F144" s="36" t="s">
        <v>290</v>
      </c>
      <c r="G144" s="36" t="s">
        <v>290</v>
      </c>
      <c r="H144" s="130"/>
      <c r="J144" s="194"/>
    </row>
    <row r="145" spans="1:10" x14ac:dyDescent="0.25">
      <c r="A145" s="39" t="s">
        <v>213</v>
      </c>
      <c r="B145" s="84" t="s">
        <v>290</v>
      </c>
      <c r="C145" s="84" t="s">
        <v>290</v>
      </c>
      <c r="D145" s="67" t="s">
        <v>290</v>
      </c>
      <c r="E145" s="166" t="s">
        <v>290</v>
      </c>
      <c r="F145" s="36" t="s">
        <v>290</v>
      </c>
      <c r="G145" s="36" t="s">
        <v>290</v>
      </c>
      <c r="H145" s="130"/>
      <c r="J145" s="194"/>
    </row>
    <row r="146" spans="1:10" x14ac:dyDescent="0.25">
      <c r="A146" s="39" t="s" vm="8">
        <v>9</v>
      </c>
      <c r="B146" s="84" t="s">
        <v>290</v>
      </c>
      <c r="C146" s="84" t="s">
        <v>290</v>
      </c>
      <c r="D146" s="67" t="s">
        <v>290</v>
      </c>
      <c r="E146" s="166" t="s">
        <v>290</v>
      </c>
      <c r="F146" s="36" t="s">
        <v>290</v>
      </c>
      <c r="G146" s="36" t="s">
        <v>290</v>
      </c>
      <c r="H146" s="130"/>
      <c r="J146" s="194"/>
    </row>
    <row r="147" spans="1:10" x14ac:dyDescent="0.25">
      <c r="A147" s="39" t="s" vm="9">
        <v>10</v>
      </c>
      <c r="B147" s="84" t="s">
        <v>290</v>
      </c>
      <c r="C147" s="84" t="s">
        <v>290</v>
      </c>
      <c r="D147" s="67" t="s">
        <v>290</v>
      </c>
      <c r="E147" s="166" t="s">
        <v>290</v>
      </c>
      <c r="F147" s="36" t="s">
        <v>290</v>
      </c>
      <c r="G147" s="36" t="s">
        <v>290</v>
      </c>
      <c r="H147" s="130"/>
      <c r="J147" s="194"/>
    </row>
    <row r="148" spans="1:10" x14ac:dyDescent="0.25">
      <c r="A148" s="39" t="s" vm="10">
        <v>11</v>
      </c>
      <c r="B148" s="84" t="s">
        <v>290</v>
      </c>
      <c r="C148" s="84" t="s">
        <v>290</v>
      </c>
      <c r="D148" s="67" t="s">
        <v>290</v>
      </c>
      <c r="E148" s="166" t="s">
        <v>290</v>
      </c>
      <c r="F148" s="36" t="s">
        <v>290</v>
      </c>
      <c r="G148" s="36" t="s">
        <v>290</v>
      </c>
      <c r="H148" s="130"/>
      <c r="J148" s="194"/>
    </row>
    <row r="149" spans="1:10" x14ac:dyDescent="0.25">
      <c r="A149" s="39" t="s" vm="11">
        <v>12</v>
      </c>
      <c r="B149" s="84" t="s">
        <v>290</v>
      </c>
      <c r="C149" s="84" t="s">
        <v>290</v>
      </c>
      <c r="D149" s="67" t="s">
        <v>290</v>
      </c>
      <c r="E149" s="166" t="s">
        <v>290</v>
      </c>
      <c r="F149" s="36" t="s">
        <v>290</v>
      </c>
      <c r="G149" s="36" t="s">
        <v>290</v>
      </c>
      <c r="H149" s="130"/>
      <c r="J149" s="194"/>
    </row>
    <row r="150" spans="1:10" x14ac:dyDescent="0.25">
      <c r="A150" s="39" t="s" vm="13">
        <v>14</v>
      </c>
      <c r="B150" s="84" t="s">
        <v>290</v>
      </c>
      <c r="C150" s="84" t="s">
        <v>290</v>
      </c>
      <c r="D150" s="67" t="s">
        <v>290</v>
      </c>
      <c r="E150" s="166" t="s">
        <v>290</v>
      </c>
      <c r="F150" s="36" t="s">
        <v>290</v>
      </c>
      <c r="G150" s="36" t="s">
        <v>290</v>
      </c>
      <c r="H150" s="130"/>
      <c r="J150" s="194"/>
    </row>
    <row r="151" spans="1:10" x14ac:dyDescent="0.25">
      <c r="A151" s="39" t="s" vm="14">
        <v>15</v>
      </c>
      <c r="B151" s="84" t="s">
        <v>290</v>
      </c>
      <c r="C151" s="84" t="s">
        <v>290</v>
      </c>
      <c r="D151" s="67" t="s">
        <v>290</v>
      </c>
      <c r="E151" s="166" t="s">
        <v>290</v>
      </c>
      <c r="F151" s="36" t="s">
        <v>290</v>
      </c>
      <c r="G151" s="36" t="s">
        <v>290</v>
      </c>
      <c r="H151" s="130"/>
      <c r="J151" s="194"/>
    </row>
    <row r="152" spans="1:10" x14ac:dyDescent="0.25">
      <c r="A152" s="39" t="s" vm="17">
        <v>18</v>
      </c>
      <c r="B152" s="84" t="s">
        <v>290</v>
      </c>
      <c r="C152" s="84" t="s">
        <v>290</v>
      </c>
      <c r="D152" s="67" t="s">
        <v>290</v>
      </c>
      <c r="E152" s="166" t="s">
        <v>290</v>
      </c>
      <c r="F152" s="36" t="s">
        <v>290</v>
      </c>
      <c r="G152" s="36" t="s">
        <v>290</v>
      </c>
      <c r="H152" s="130"/>
      <c r="J152" s="194"/>
    </row>
    <row r="153" spans="1:10" x14ac:dyDescent="0.25">
      <c r="A153" s="39" t="s">
        <v>214</v>
      </c>
      <c r="B153" s="84" t="s">
        <v>290</v>
      </c>
      <c r="C153" s="84" t="s">
        <v>290</v>
      </c>
      <c r="D153" s="67" t="s">
        <v>290</v>
      </c>
      <c r="E153" s="166" t="s">
        <v>290</v>
      </c>
      <c r="F153" s="36" t="s">
        <v>290</v>
      </c>
      <c r="G153" s="36" t="s">
        <v>290</v>
      </c>
      <c r="H153" s="130"/>
      <c r="J153" s="194"/>
    </row>
    <row r="154" spans="1:10" x14ac:dyDescent="0.25">
      <c r="A154" s="39" t="s" vm="19">
        <v>20</v>
      </c>
      <c r="B154" s="84" t="s">
        <v>290</v>
      </c>
      <c r="C154" s="84" t="s">
        <v>290</v>
      </c>
      <c r="D154" s="67" t="s">
        <v>290</v>
      </c>
      <c r="E154" s="166" t="s">
        <v>290</v>
      </c>
      <c r="F154" s="36" t="s">
        <v>290</v>
      </c>
      <c r="G154" s="36" t="s">
        <v>290</v>
      </c>
      <c r="H154" s="130"/>
      <c r="J154" s="194"/>
    </row>
    <row r="155" spans="1:10" x14ac:dyDescent="0.25">
      <c r="A155" s="39" t="s" vm="20">
        <v>21</v>
      </c>
      <c r="B155" s="84" t="s">
        <v>290</v>
      </c>
      <c r="C155" s="84" t="s">
        <v>290</v>
      </c>
      <c r="D155" s="67" t="s">
        <v>290</v>
      </c>
      <c r="E155" s="166" t="s">
        <v>290</v>
      </c>
      <c r="F155" s="36" t="s">
        <v>290</v>
      </c>
      <c r="G155" s="36" t="s">
        <v>290</v>
      </c>
      <c r="H155" s="130"/>
      <c r="J155" s="194"/>
    </row>
    <row r="156" spans="1:10" ht="15.75" thickBot="1" x14ac:dyDescent="0.3">
      <c r="A156" s="76" t="s">
        <v>101</v>
      </c>
      <c r="B156" s="96" t="s">
        <v>290</v>
      </c>
      <c r="C156" s="96" t="s">
        <v>290</v>
      </c>
      <c r="D156" s="96" t="s">
        <v>290</v>
      </c>
      <c r="E156" s="167" t="s">
        <v>290</v>
      </c>
      <c r="F156" s="97" t="s">
        <v>290</v>
      </c>
      <c r="G156" s="97" t="s">
        <v>290</v>
      </c>
      <c r="H156" s="130"/>
      <c r="J156" s="194"/>
    </row>
    <row r="157" spans="1:10" ht="15.75" thickTop="1" x14ac:dyDescent="0.25">
      <c r="A157" s="78"/>
      <c r="B157" s="84"/>
      <c r="C157" s="84"/>
      <c r="D157" s="67"/>
      <c r="E157" s="84"/>
      <c r="F157" s="67"/>
      <c r="G157" s="67"/>
      <c r="H157" s="130"/>
      <c r="J157" s="194"/>
    </row>
    <row r="158" spans="1:10" x14ac:dyDescent="0.25">
      <c r="A158" s="72"/>
      <c r="B158" s="85"/>
      <c r="C158" s="85"/>
      <c r="D158" s="74"/>
      <c r="E158" s="85"/>
      <c r="F158" s="81"/>
      <c r="G158" s="81"/>
      <c r="H158" s="130"/>
      <c r="J158" s="194"/>
    </row>
    <row r="159" spans="1:10" x14ac:dyDescent="0.25">
      <c r="A159" s="297" t="s">
        <v>36</v>
      </c>
      <c r="B159" s="304" t="str">
        <f>B3</f>
        <v>As at 30/06/2021</v>
      </c>
      <c r="C159" s="304"/>
      <c r="D159" s="304"/>
      <c r="E159" s="304"/>
      <c r="F159" s="303" t="str">
        <f>F3</f>
        <v>12 months to 30/06/2021</v>
      </c>
      <c r="G159" s="303"/>
      <c r="H159" s="130"/>
      <c r="J159" s="194"/>
    </row>
    <row r="160" spans="1:10" x14ac:dyDescent="0.25">
      <c r="A160" s="298"/>
      <c r="B160" s="89" t="str">
        <f>B4</f>
        <v>Lives insured</v>
      </c>
      <c r="C160" s="89" t="str">
        <f>C4</f>
        <v>Annual premium</v>
      </c>
      <c r="D160" s="63" t="s">
        <v>172</v>
      </c>
      <c r="E160" s="89" t="str">
        <f>E4</f>
        <v>Sum insured</v>
      </c>
      <c r="F160" s="61" t="str">
        <f>F4</f>
        <v>New business</v>
      </c>
      <c r="G160" s="61" t="str">
        <f>G4</f>
        <v>Lapse rate</v>
      </c>
      <c r="H160" s="130"/>
      <c r="J160" s="194"/>
    </row>
    <row r="161" spans="1:10" x14ac:dyDescent="0.25">
      <c r="A161" s="299"/>
      <c r="B161" s="90" t="s">
        <v>211</v>
      </c>
      <c r="C161" s="90" t="s">
        <v>169</v>
      </c>
      <c r="D161" s="64" t="s">
        <v>170</v>
      </c>
      <c r="E161" s="165" t="s">
        <v>171</v>
      </c>
      <c r="F161" s="64"/>
      <c r="G161" s="65"/>
      <c r="H161" s="130"/>
      <c r="J161" s="194"/>
    </row>
    <row r="162" spans="1:10" x14ac:dyDescent="0.25">
      <c r="A162" s="39" t="s">
        <v>212</v>
      </c>
      <c r="B162" s="84">
        <v>2.8250000000000002</v>
      </c>
      <c r="C162" s="84">
        <v>851.32600000000002</v>
      </c>
      <c r="D162" s="67">
        <v>0.12194907431547017</v>
      </c>
      <c r="E162" s="166">
        <v>735.43956900000001</v>
      </c>
      <c r="F162" s="36">
        <v>7.9260969976905307E-2</v>
      </c>
      <c r="G162" s="36">
        <v>0.13737182448036953</v>
      </c>
      <c r="H162" s="130"/>
      <c r="J162" s="194"/>
    </row>
    <row r="163" spans="1:10" x14ac:dyDescent="0.25">
      <c r="A163" s="39" t="s" vm="1">
        <v>2</v>
      </c>
      <c r="B163" s="84" t="s">
        <v>290</v>
      </c>
      <c r="C163" s="84" t="s">
        <v>290</v>
      </c>
      <c r="D163" s="67" t="s">
        <v>290</v>
      </c>
      <c r="E163" s="166" t="s">
        <v>290</v>
      </c>
      <c r="F163" s="36" t="s">
        <v>290</v>
      </c>
      <c r="G163" s="36" t="s">
        <v>290</v>
      </c>
      <c r="H163" s="130"/>
      <c r="J163" s="194"/>
    </row>
    <row r="164" spans="1:10" x14ac:dyDescent="0.25">
      <c r="A164" s="39" t="s" vm="2">
        <v>3</v>
      </c>
      <c r="B164" s="84">
        <v>1.617</v>
      </c>
      <c r="C164" s="84">
        <v>519.41700000000003</v>
      </c>
      <c r="D164" s="67">
        <v>7.4404425958702738E-2</v>
      </c>
      <c r="E164" s="166">
        <v>300.462987</v>
      </c>
      <c r="F164" s="36">
        <v>5.3617366972063E-4</v>
      </c>
      <c r="G164" s="36">
        <v>0.1098794963217042</v>
      </c>
      <c r="H164" s="130"/>
      <c r="J164" s="194"/>
    </row>
    <row r="165" spans="1:10" x14ac:dyDescent="0.25">
      <c r="A165" s="39" t="s">
        <v>282</v>
      </c>
      <c r="B165" s="84">
        <v>0.01</v>
      </c>
      <c r="C165" s="84">
        <v>3.3000000000000002E-2</v>
      </c>
      <c r="D165" s="67">
        <v>4.7271191675228004E-6</v>
      </c>
      <c r="E165" s="166">
        <v>9.3831999999999999E-2</v>
      </c>
      <c r="F165" s="36">
        <v>0</v>
      </c>
      <c r="G165" s="36">
        <v>0</v>
      </c>
      <c r="H165" s="130"/>
      <c r="J165" s="194"/>
    </row>
    <row r="166" spans="1:10" x14ac:dyDescent="0.25">
      <c r="A166" s="39" t="s">
        <v>207</v>
      </c>
      <c r="B166" s="84">
        <v>3.1030000000000002</v>
      </c>
      <c r="C166" s="84">
        <v>3112.355</v>
      </c>
      <c r="D166" s="67">
        <v>0.44583251444349775</v>
      </c>
      <c r="E166" s="166">
        <v>2787.763332</v>
      </c>
      <c r="F166" s="36">
        <v>0.1439172363988159</v>
      </c>
      <c r="G166" s="36">
        <v>0.16661522896589784</v>
      </c>
      <c r="H166" s="130"/>
      <c r="J166" s="194"/>
    </row>
    <row r="167" spans="1:10" x14ac:dyDescent="0.25">
      <c r="A167" s="39" t="s" vm="4">
        <v>5</v>
      </c>
      <c r="B167" s="84">
        <v>7.6429999999999998</v>
      </c>
      <c r="C167" s="84">
        <v>1253.3989999999999</v>
      </c>
      <c r="D167" s="67">
        <v>0.17954443749860333</v>
      </c>
      <c r="E167" s="166">
        <v>2143.6542119999999</v>
      </c>
      <c r="F167" s="36">
        <v>6.1271492890865626E-4</v>
      </c>
      <c r="G167" s="36">
        <v>2.4242097423236745E-2</v>
      </c>
      <c r="H167" s="130"/>
      <c r="J167" s="194"/>
    </row>
    <row r="168" spans="1:10" x14ac:dyDescent="0.25">
      <c r="A168" s="39" t="s" vm="5">
        <v>6</v>
      </c>
      <c r="B168" s="84" t="s">
        <v>290</v>
      </c>
      <c r="C168" s="84" t="s">
        <v>290</v>
      </c>
      <c r="D168" s="67" t="s">
        <v>290</v>
      </c>
      <c r="E168" s="166" t="s">
        <v>290</v>
      </c>
      <c r="F168" s="36" t="s">
        <v>290</v>
      </c>
      <c r="G168" s="36" t="s">
        <v>290</v>
      </c>
      <c r="H168" s="130"/>
      <c r="J168" s="194"/>
    </row>
    <row r="169" spans="1:10" x14ac:dyDescent="0.25">
      <c r="A169" s="39" t="s" vm="6">
        <v>7</v>
      </c>
      <c r="B169" s="84" t="s">
        <v>290</v>
      </c>
      <c r="C169" s="84" t="s">
        <v>290</v>
      </c>
      <c r="D169" s="67" t="s">
        <v>290</v>
      </c>
      <c r="E169" s="166" t="s">
        <v>290</v>
      </c>
      <c r="F169" s="36" t="s">
        <v>290</v>
      </c>
      <c r="G169" s="36" t="s">
        <v>290</v>
      </c>
      <c r="H169" s="130"/>
      <c r="J169" s="194"/>
    </row>
    <row r="170" spans="1:10" x14ac:dyDescent="0.25">
      <c r="A170" s="39" t="s" vm="7">
        <v>8</v>
      </c>
      <c r="B170" s="84" t="s">
        <v>290</v>
      </c>
      <c r="C170" s="84" t="s">
        <v>290</v>
      </c>
      <c r="D170" s="67" t="s">
        <v>290</v>
      </c>
      <c r="E170" s="166" t="s">
        <v>290</v>
      </c>
      <c r="F170" s="36" t="s">
        <v>290</v>
      </c>
      <c r="G170" s="36" t="s">
        <v>290</v>
      </c>
      <c r="H170" s="130"/>
      <c r="J170" s="194"/>
    </row>
    <row r="171" spans="1:10" x14ac:dyDescent="0.25">
      <c r="A171" s="39" t="s">
        <v>213</v>
      </c>
      <c r="B171" s="84" t="s">
        <v>290</v>
      </c>
      <c r="C171" s="84" t="s">
        <v>290</v>
      </c>
      <c r="D171" s="67" t="s">
        <v>290</v>
      </c>
      <c r="E171" s="166" t="s">
        <v>290</v>
      </c>
      <c r="F171" s="36" t="s">
        <v>290</v>
      </c>
      <c r="G171" s="36" t="s">
        <v>290</v>
      </c>
      <c r="H171" s="130"/>
      <c r="J171" s="194"/>
    </row>
    <row r="172" spans="1:10" x14ac:dyDescent="0.25">
      <c r="A172" s="39" t="s" vm="8">
        <v>9</v>
      </c>
      <c r="B172" s="84" t="s">
        <v>290</v>
      </c>
      <c r="C172" s="84" t="s">
        <v>290</v>
      </c>
      <c r="D172" s="67" t="s">
        <v>290</v>
      </c>
      <c r="E172" s="166" t="s">
        <v>290</v>
      </c>
      <c r="F172" s="36" t="s">
        <v>290</v>
      </c>
      <c r="G172" s="36" t="s">
        <v>290</v>
      </c>
      <c r="H172" s="130"/>
      <c r="J172" s="194"/>
    </row>
    <row r="173" spans="1:10" x14ac:dyDescent="0.25">
      <c r="A173" s="39" t="s" vm="9">
        <v>10</v>
      </c>
      <c r="B173" s="84">
        <v>0.156</v>
      </c>
      <c r="C173" s="84">
        <v>71.885000000000005</v>
      </c>
      <c r="D173" s="67">
        <v>1.0297241253253835E-2</v>
      </c>
      <c r="E173" s="166">
        <v>115.274058</v>
      </c>
      <c r="F173" s="36">
        <v>0</v>
      </c>
      <c r="G173" s="36">
        <v>0.15489283339301244</v>
      </c>
      <c r="H173" s="130"/>
      <c r="J173" s="194"/>
    </row>
    <row r="174" spans="1:10" x14ac:dyDescent="0.25">
      <c r="A174" s="39" t="s" vm="10">
        <v>11</v>
      </c>
      <c r="B174" s="84" t="s">
        <v>290</v>
      </c>
      <c r="C174" s="84" t="s">
        <v>290</v>
      </c>
      <c r="D174" s="67" t="s">
        <v>290</v>
      </c>
      <c r="E174" s="166" t="s">
        <v>290</v>
      </c>
      <c r="F174" s="36" t="s">
        <v>290</v>
      </c>
      <c r="G174" s="36" t="s">
        <v>290</v>
      </c>
      <c r="H174" s="130"/>
      <c r="J174" s="194"/>
    </row>
    <row r="175" spans="1:10" x14ac:dyDescent="0.25">
      <c r="A175" s="39" t="s" vm="11">
        <v>12</v>
      </c>
      <c r="B175" s="84" t="s">
        <v>290</v>
      </c>
      <c r="C175" s="84" t="s">
        <v>290</v>
      </c>
      <c r="D175" s="67" t="s">
        <v>290</v>
      </c>
      <c r="E175" s="166" t="s">
        <v>290</v>
      </c>
      <c r="F175" s="36" t="s">
        <v>290</v>
      </c>
      <c r="G175" s="36" t="s">
        <v>290</v>
      </c>
      <c r="H175" s="130"/>
      <c r="J175" s="194"/>
    </row>
    <row r="176" spans="1:10" x14ac:dyDescent="0.25">
      <c r="A176" s="39" t="s" vm="13">
        <v>14</v>
      </c>
      <c r="B176" s="84" t="s">
        <v>290</v>
      </c>
      <c r="C176" s="84" t="s">
        <v>290</v>
      </c>
      <c r="D176" s="67" t="s">
        <v>290</v>
      </c>
      <c r="E176" s="166" t="s">
        <v>290</v>
      </c>
      <c r="F176" s="36" t="s">
        <v>290</v>
      </c>
      <c r="G176" s="36" t="s">
        <v>290</v>
      </c>
      <c r="H176" s="130"/>
      <c r="J176" s="194"/>
    </row>
    <row r="177" spans="1:10" x14ac:dyDescent="0.25">
      <c r="A177" s="39" t="s" vm="14">
        <v>15</v>
      </c>
      <c r="B177" s="84" t="s">
        <v>290</v>
      </c>
      <c r="C177" s="84" t="s">
        <v>290</v>
      </c>
      <c r="D177" s="67" t="s">
        <v>290</v>
      </c>
      <c r="E177" s="166" t="s">
        <v>290</v>
      </c>
      <c r="F177" s="36" t="s">
        <v>290</v>
      </c>
      <c r="G177" s="36" t="s">
        <v>290</v>
      </c>
      <c r="H177" s="130"/>
      <c r="J177" s="194"/>
    </row>
    <row r="178" spans="1:10" x14ac:dyDescent="0.25">
      <c r="A178" s="39" t="s" vm="17">
        <v>18</v>
      </c>
      <c r="B178" s="84" t="s">
        <v>290</v>
      </c>
      <c r="C178" s="84" t="s">
        <v>290</v>
      </c>
      <c r="D178" s="67" t="s">
        <v>290</v>
      </c>
      <c r="E178" s="166" t="s">
        <v>290</v>
      </c>
      <c r="F178" s="36" t="s">
        <v>290</v>
      </c>
      <c r="G178" s="36" t="s">
        <v>290</v>
      </c>
      <c r="H178" s="130"/>
      <c r="J178" s="194"/>
    </row>
    <row r="179" spans="1:10" x14ac:dyDescent="0.25">
      <c r="A179" s="39" t="s">
        <v>214</v>
      </c>
      <c r="B179" s="84" t="s">
        <v>290</v>
      </c>
      <c r="C179" s="84" t="s">
        <v>290</v>
      </c>
      <c r="D179" s="67" t="s">
        <v>290</v>
      </c>
      <c r="E179" s="166" t="s">
        <v>290</v>
      </c>
      <c r="F179" s="36" t="s">
        <v>290</v>
      </c>
      <c r="G179" s="36" t="s">
        <v>290</v>
      </c>
      <c r="H179" s="130"/>
      <c r="J179" s="194"/>
    </row>
    <row r="180" spans="1:10" x14ac:dyDescent="0.25">
      <c r="A180" s="39" t="s" vm="19">
        <v>20</v>
      </c>
      <c r="B180" s="84">
        <v>8.0000000000000002E-3</v>
      </c>
      <c r="C180" s="84">
        <v>3.7749999999999999</v>
      </c>
      <c r="D180" s="67">
        <v>5.4075378355753249E-4</v>
      </c>
      <c r="E180" s="166">
        <v>7.9999999999999996E-6</v>
      </c>
      <c r="F180" s="36">
        <v>0</v>
      </c>
      <c r="G180" s="36">
        <v>4.8886474741988047E-2</v>
      </c>
      <c r="H180" s="130"/>
      <c r="J180" s="194"/>
    </row>
    <row r="181" spans="1:10" x14ac:dyDescent="0.25">
      <c r="A181" s="39" t="s" vm="20">
        <v>21</v>
      </c>
      <c r="B181" s="84">
        <v>3.1629999999999998</v>
      </c>
      <c r="C181" s="84">
        <v>1168.806</v>
      </c>
      <c r="D181" s="67">
        <v>0.16742682562774711</v>
      </c>
      <c r="E181" s="166">
        <v>947.70894599999997</v>
      </c>
      <c r="F181" s="36">
        <v>3.8087376570862884E-2</v>
      </c>
      <c r="G181" s="36">
        <v>5.3887331538000433E-2</v>
      </c>
      <c r="H181" s="130"/>
      <c r="J181" s="194"/>
    </row>
    <row r="182" spans="1:10" ht="15.75" thickBot="1" x14ac:dyDescent="0.3">
      <c r="A182" s="76" t="s">
        <v>101</v>
      </c>
      <c r="B182" s="96">
        <v>18.524999999999999</v>
      </c>
      <c r="C182" s="96">
        <v>6980.9960000000001</v>
      </c>
      <c r="D182" s="97">
        <v>1</v>
      </c>
      <c r="E182" s="167">
        <v>7030.3969440000001</v>
      </c>
      <c r="F182" s="97">
        <v>7.7937283844821792E-2</v>
      </c>
      <c r="G182" s="97">
        <v>0.11257234998170901</v>
      </c>
      <c r="H182" s="130"/>
      <c r="J182" s="194"/>
    </row>
    <row r="183" spans="1:10" ht="15.75" thickTop="1" x14ac:dyDescent="0.25">
      <c r="B183" s="84"/>
      <c r="C183" s="84"/>
      <c r="D183" s="67"/>
      <c r="E183" s="84"/>
      <c r="F183" s="67"/>
      <c r="G183" s="67"/>
    </row>
  </sheetData>
  <mergeCells count="22">
    <mergeCell ref="B55:E55"/>
    <mergeCell ref="F55:G55"/>
    <mergeCell ref="B159:E159"/>
    <mergeCell ref="F159:G159"/>
    <mergeCell ref="B81:E81"/>
    <mergeCell ref="F81:G81"/>
    <mergeCell ref="B107:E107"/>
    <mergeCell ref="F107:G107"/>
    <mergeCell ref="B133:E133"/>
    <mergeCell ref="F133:G133"/>
    <mergeCell ref="N7:O7"/>
    <mergeCell ref="B3:E3"/>
    <mergeCell ref="F3:G3"/>
    <mergeCell ref="B29:E29"/>
    <mergeCell ref="F29:G29"/>
    <mergeCell ref="A107:A109"/>
    <mergeCell ref="A133:A135"/>
    <mergeCell ref="A159:A161"/>
    <mergeCell ref="A3:A5"/>
    <mergeCell ref="A29:A31"/>
    <mergeCell ref="A55:A57"/>
    <mergeCell ref="A81:A83"/>
  </mergeCells>
  <pageMargins left="0.7" right="0.7" top="0.75" bottom="0.75" header="0.3" footer="0.3"/>
  <pageSetup paperSize="9" orientation="portrait" r:id="rId1"/>
  <headerFooter>
    <oddHeader>&amp;C&amp;B&amp;"Arial"&amp;12&amp;Kff0000​‌OFFICIAL:Sensitive‌​</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4" tint="0.39997558519241921"/>
    <pageSetUpPr autoPageBreaks="0"/>
  </sheetPr>
  <dimension ref="A1:O183"/>
  <sheetViews>
    <sheetView showGridLines="0" zoomScaleNormal="100" workbookViewId="0"/>
  </sheetViews>
  <sheetFormatPr defaultRowHeight="15" x14ac:dyDescent="0.25"/>
  <cols>
    <col min="1" max="1" width="29.7109375" style="39" bestFit="1" customWidth="1"/>
    <col min="2" max="2" width="16.85546875" style="39" bestFit="1" customWidth="1"/>
    <col min="3" max="3" width="20" style="39" bestFit="1" customWidth="1"/>
    <col min="4" max="4" width="20.7109375" style="36" bestFit="1" customWidth="1"/>
    <col min="5" max="5" width="18.28515625" style="39" bestFit="1" customWidth="1"/>
    <col min="6" max="6" width="17.28515625" style="36" bestFit="1" customWidth="1"/>
    <col min="7" max="7" width="13.85546875" style="36" bestFit="1" customWidth="1"/>
    <col min="10" max="10" width="10.28515625" style="195" bestFit="1" customWidth="1"/>
    <col min="11" max="11" width="18.7109375" bestFit="1" customWidth="1"/>
    <col min="16" max="16" width="18.85546875" bestFit="1" customWidth="1"/>
    <col min="17" max="17" width="12.140625" bestFit="1" customWidth="1"/>
    <col min="18" max="18" width="15.140625" bestFit="1" customWidth="1"/>
    <col min="19" max="19" width="17.5703125" bestFit="1" customWidth="1"/>
    <col min="20" max="20" width="11.42578125" bestFit="1" customWidth="1"/>
    <col min="21" max="21" width="19.140625" bestFit="1" customWidth="1"/>
    <col min="22" max="22" width="12.7109375" bestFit="1" customWidth="1"/>
    <col min="23" max="23" width="9.7109375" bestFit="1" customWidth="1"/>
  </cols>
  <sheetData>
    <row r="1" spans="1:15" ht="23.25" x14ac:dyDescent="0.35">
      <c r="A1" s="107" t="s">
        <v>173</v>
      </c>
      <c r="B1" s="66"/>
      <c r="C1" s="66"/>
      <c r="D1" s="67"/>
    </row>
    <row r="2" spans="1:15" ht="23.25" x14ac:dyDescent="0.35">
      <c r="A2" s="38"/>
      <c r="B2" s="66"/>
      <c r="C2" s="66"/>
      <c r="D2" s="51"/>
    </row>
    <row r="3" spans="1:15" x14ac:dyDescent="0.25">
      <c r="A3" s="297" t="s">
        <v>30</v>
      </c>
      <c r="B3" s="301" t="s">
        <v>288</v>
      </c>
      <c r="C3" s="301"/>
      <c r="D3" s="301"/>
      <c r="E3" s="302"/>
      <c r="F3" s="303" t="s">
        <v>289</v>
      </c>
      <c r="G3" s="303"/>
    </row>
    <row r="4" spans="1:15" x14ac:dyDescent="0.25">
      <c r="A4" s="298"/>
      <c r="B4" s="61" t="s">
        <v>57</v>
      </c>
      <c r="C4" s="61" t="s">
        <v>58</v>
      </c>
      <c r="D4" s="63" t="s">
        <v>172</v>
      </c>
      <c r="E4" s="164" t="s">
        <v>61</v>
      </c>
      <c r="F4" s="63" t="s">
        <v>25</v>
      </c>
      <c r="G4" s="63" t="s">
        <v>23</v>
      </c>
    </row>
    <row r="5" spans="1:15" x14ac:dyDescent="0.25">
      <c r="A5" s="299"/>
      <c r="B5" s="62" t="s">
        <v>211</v>
      </c>
      <c r="C5" s="62" t="s">
        <v>169</v>
      </c>
      <c r="D5" s="64" t="s">
        <v>170</v>
      </c>
      <c r="E5" s="165" t="s">
        <v>171</v>
      </c>
      <c r="F5" s="64"/>
      <c r="G5" s="65"/>
    </row>
    <row r="6" spans="1:15" x14ac:dyDescent="0.25">
      <c r="A6" s="39" t="s">
        <v>212</v>
      </c>
      <c r="B6" s="84">
        <v>15.045999999999999</v>
      </c>
      <c r="C6" s="84">
        <v>11256.294</v>
      </c>
      <c r="D6" s="67">
        <v>1.7160005253239238E-2</v>
      </c>
      <c r="E6" s="171">
        <v>4985.3575220000002</v>
      </c>
      <c r="F6" s="36">
        <v>0.17242621583609485</v>
      </c>
      <c r="G6" s="36">
        <v>0.10453551623750994</v>
      </c>
      <c r="J6" s="196"/>
    </row>
    <row r="7" spans="1:15" x14ac:dyDescent="0.25">
      <c r="A7" s="39" t="s" vm="1">
        <v>2</v>
      </c>
      <c r="B7" s="84">
        <v>17.248000000000001</v>
      </c>
      <c r="C7" s="84">
        <v>23400.327000000001</v>
      </c>
      <c r="D7" s="67">
        <v>3.5673351659748401E-2</v>
      </c>
      <c r="E7" s="166">
        <v>11926.224005</v>
      </c>
      <c r="F7" s="36">
        <v>6.0398618724783248E-2</v>
      </c>
      <c r="G7" s="36">
        <v>8.9179075964900656E-2</v>
      </c>
      <c r="J7" s="196"/>
      <c r="L7" s="70"/>
      <c r="M7" s="70"/>
      <c r="N7" s="300"/>
      <c r="O7" s="300"/>
    </row>
    <row r="8" spans="1:15" x14ac:dyDescent="0.25">
      <c r="A8" s="39" t="s" vm="2">
        <v>3</v>
      </c>
      <c r="B8" s="84">
        <v>2.5139999999999998</v>
      </c>
      <c r="C8" s="84">
        <v>5472.3010000000004</v>
      </c>
      <c r="D8" s="67">
        <v>8.3424183756488895E-3</v>
      </c>
      <c r="E8" s="166">
        <v>1659.6745370000001</v>
      </c>
      <c r="F8" s="36">
        <v>6.8010640042101122E-3</v>
      </c>
      <c r="G8" s="36">
        <v>0.12146078689119741</v>
      </c>
      <c r="J8" s="196"/>
      <c r="L8" s="70"/>
      <c r="M8" s="70"/>
      <c r="N8" s="70"/>
      <c r="O8" s="70"/>
    </row>
    <row r="9" spans="1:15" x14ac:dyDescent="0.25">
      <c r="A9" s="39" t="s">
        <v>282</v>
      </c>
      <c r="B9" s="84">
        <v>28.82</v>
      </c>
      <c r="C9" s="84">
        <v>38079.707000000002</v>
      </c>
      <c r="D9" s="67">
        <v>5.8051786152867983E-2</v>
      </c>
      <c r="E9" s="166">
        <v>11596.494215000001</v>
      </c>
      <c r="F9" s="36">
        <v>8.2607581778821135E-3</v>
      </c>
      <c r="G9" s="36">
        <v>0.11315780274264806</v>
      </c>
      <c r="J9" s="196"/>
    </row>
    <row r="10" spans="1:15" x14ac:dyDescent="0.25">
      <c r="A10" s="39" t="s">
        <v>207</v>
      </c>
      <c r="B10" s="84">
        <v>18.641999999999999</v>
      </c>
      <c r="C10" s="84">
        <v>29494.899000000001</v>
      </c>
      <c r="D10" s="67">
        <v>4.4964410292034011E-2</v>
      </c>
      <c r="E10" s="166">
        <v>5334.594658</v>
      </c>
      <c r="F10" s="36">
        <v>3.8017147079252021E-4</v>
      </c>
      <c r="G10" s="36">
        <v>0.13237014660408841</v>
      </c>
      <c r="J10" s="196"/>
    </row>
    <row r="11" spans="1:15" x14ac:dyDescent="0.25">
      <c r="A11" s="39" t="s" vm="4">
        <v>5</v>
      </c>
      <c r="B11" s="84">
        <v>14.811999999999999</v>
      </c>
      <c r="C11" s="84">
        <v>14645.62</v>
      </c>
      <c r="D11" s="67">
        <v>2.2326968017799254E-2</v>
      </c>
      <c r="E11" s="166">
        <v>2372.9374010000001</v>
      </c>
      <c r="F11" s="36">
        <v>1.7849025427554616E-4</v>
      </c>
      <c r="G11" s="36">
        <v>0.11572326912729225</v>
      </c>
      <c r="J11" s="196"/>
    </row>
    <row r="12" spans="1:15" x14ac:dyDescent="0.25">
      <c r="A12" s="39" t="s" vm="5">
        <v>6</v>
      </c>
      <c r="B12" s="84">
        <v>0.41399999999999998</v>
      </c>
      <c r="C12" s="84">
        <v>412.87700000000001</v>
      </c>
      <c r="D12" s="67">
        <v>6.2942310221656046E-4</v>
      </c>
      <c r="E12" s="166">
        <v>73.853871999999996</v>
      </c>
      <c r="F12" s="36">
        <v>0</v>
      </c>
      <c r="G12" s="36">
        <v>0.28302709322879854</v>
      </c>
      <c r="J12" s="196"/>
    </row>
    <row r="13" spans="1:15" x14ac:dyDescent="0.25">
      <c r="A13" s="39" t="s" vm="6">
        <v>7</v>
      </c>
      <c r="B13" s="84">
        <v>165.63</v>
      </c>
      <c r="C13" s="84">
        <v>175858.12</v>
      </c>
      <c r="D13" s="67">
        <v>0.26809234576004998</v>
      </c>
      <c r="E13" s="166">
        <v>53095.930386</v>
      </c>
      <c r="F13" s="36">
        <v>0.17429722498262656</v>
      </c>
      <c r="G13" s="36">
        <v>0.12906008310037526</v>
      </c>
      <c r="J13" s="196"/>
    </row>
    <row r="14" spans="1:15" x14ac:dyDescent="0.25">
      <c r="A14" s="39" t="s" vm="7">
        <v>8</v>
      </c>
      <c r="B14" s="84">
        <v>9.1110000000000007</v>
      </c>
      <c r="C14" s="84">
        <v>7500.1930000000002</v>
      </c>
      <c r="D14" s="67">
        <v>1.1433901005100626E-2</v>
      </c>
      <c r="E14" s="166">
        <v>2387.896256</v>
      </c>
      <c r="F14" s="36">
        <v>5.2442096308674663E-2</v>
      </c>
      <c r="G14" s="36">
        <v>0.11547120602486806</v>
      </c>
      <c r="J14" s="196"/>
    </row>
    <row r="15" spans="1:15" x14ac:dyDescent="0.25">
      <c r="A15" s="39" t="s">
        <v>213</v>
      </c>
      <c r="B15" s="84">
        <v>0.42199999999999999</v>
      </c>
      <c r="C15" s="84">
        <v>423.24099999999999</v>
      </c>
      <c r="D15" s="67">
        <v>6.4522282230601189E-4</v>
      </c>
      <c r="E15" s="166">
        <v>56.926000000000002</v>
      </c>
      <c r="F15" s="36">
        <v>0</v>
      </c>
      <c r="G15" s="36">
        <v>0.16262786524370676</v>
      </c>
      <c r="J15" s="196"/>
    </row>
    <row r="16" spans="1:15" x14ac:dyDescent="0.25">
      <c r="A16" s="39" t="s" vm="8">
        <v>9</v>
      </c>
      <c r="B16" s="84">
        <v>15.727</v>
      </c>
      <c r="C16" s="84">
        <v>10667.048000000001</v>
      </c>
      <c r="D16" s="67">
        <v>1.6261710978458372E-2</v>
      </c>
      <c r="E16" s="166">
        <v>4743.6947060000002</v>
      </c>
      <c r="F16" s="36">
        <v>0</v>
      </c>
      <c r="G16" s="36">
        <v>6.9133598921862549E-2</v>
      </c>
      <c r="J16" s="196"/>
    </row>
    <row r="17" spans="1:10" x14ac:dyDescent="0.25">
      <c r="A17" s="39" t="s" vm="9">
        <v>10</v>
      </c>
      <c r="B17" s="84">
        <v>8.7739999999999991</v>
      </c>
      <c r="C17" s="84">
        <v>9964.8909999999996</v>
      </c>
      <c r="D17" s="67">
        <v>1.5191286040321652E-2</v>
      </c>
      <c r="E17" s="166">
        <v>2240.5798279999999</v>
      </c>
      <c r="F17" s="36">
        <v>1.7594855176527495E-3</v>
      </c>
      <c r="G17" s="36">
        <v>0.11283233459397549</v>
      </c>
      <c r="J17" s="196"/>
    </row>
    <row r="18" spans="1:10" x14ac:dyDescent="0.25">
      <c r="A18" s="39" t="s" vm="10">
        <v>11</v>
      </c>
      <c r="B18" s="84">
        <v>30.379000000000001</v>
      </c>
      <c r="C18" s="84">
        <v>39554.177000000003</v>
      </c>
      <c r="D18" s="67">
        <v>6.0299587511445117E-2</v>
      </c>
      <c r="E18" s="166">
        <v>17852.455027</v>
      </c>
      <c r="F18" s="36">
        <v>0.18172605752580584</v>
      </c>
      <c r="G18" s="36">
        <v>7.1602717937601174E-2</v>
      </c>
      <c r="J18" s="196"/>
    </row>
    <row r="19" spans="1:10" x14ac:dyDescent="0.25">
      <c r="A19" s="39" t="s" vm="11">
        <v>12</v>
      </c>
      <c r="B19" s="84">
        <v>32.835000000000001</v>
      </c>
      <c r="C19" s="84">
        <v>38549.091999999997</v>
      </c>
      <c r="D19" s="67">
        <v>5.8767354622009924E-2</v>
      </c>
      <c r="E19" s="166">
        <v>11291.374057999999</v>
      </c>
      <c r="F19" s="36">
        <v>5.4496857652949994E-3</v>
      </c>
      <c r="G19" s="36">
        <v>0.10074112037375527</v>
      </c>
      <c r="J19" s="196"/>
    </row>
    <row r="20" spans="1:10" x14ac:dyDescent="0.25">
      <c r="A20" s="39" t="s" vm="13">
        <v>14</v>
      </c>
      <c r="B20" s="84" t="s">
        <v>290</v>
      </c>
      <c r="C20" s="84" t="s">
        <v>290</v>
      </c>
      <c r="D20" s="67" t="s">
        <v>290</v>
      </c>
      <c r="E20" s="166" t="s">
        <v>290</v>
      </c>
      <c r="F20" s="36" t="s">
        <v>290</v>
      </c>
      <c r="G20" s="36" t="s">
        <v>290</v>
      </c>
      <c r="J20" s="196"/>
    </row>
    <row r="21" spans="1:10" x14ac:dyDescent="0.25">
      <c r="A21" s="39" t="s" vm="14">
        <v>15</v>
      </c>
      <c r="B21" s="84">
        <v>11.749000000000001</v>
      </c>
      <c r="C21" s="84">
        <v>13525.561</v>
      </c>
      <c r="D21" s="67">
        <v>2.0619459460903183E-2</v>
      </c>
      <c r="E21" s="166">
        <v>3475.0856939999999</v>
      </c>
      <c r="F21" s="36">
        <v>1.1479411483621719E-3</v>
      </c>
      <c r="G21" s="36">
        <v>9.8886131950637418E-2</v>
      </c>
      <c r="J21" s="196"/>
    </row>
    <row r="22" spans="1:10" x14ac:dyDescent="0.25">
      <c r="A22" s="39" t="s" vm="17">
        <v>18</v>
      </c>
      <c r="B22" s="84">
        <v>65.873999999999995</v>
      </c>
      <c r="C22" s="84">
        <v>83596.566000000006</v>
      </c>
      <c r="D22" s="67">
        <v>0.12744136851016513</v>
      </c>
      <c r="E22" s="166">
        <v>31113.875617999998</v>
      </c>
      <c r="F22" s="36">
        <v>6.4071071497434781E-2</v>
      </c>
      <c r="G22" s="36">
        <v>7.9752918600974651E-2</v>
      </c>
      <c r="J22" s="196"/>
    </row>
    <row r="23" spans="1:10" x14ac:dyDescent="0.25">
      <c r="A23" s="39" t="s">
        <v>214</v>
      </c>
      <c r="B23" s="84">
        <v>64.864999999999995</v>
      </c>
      <c r="C23" s="84">
        <v>90547.884000000005</v>
      </c>
      <c r="D23" s="67">
        <v>0.13803852005906181</v>
      </c>
      <c r="E23" s="166">
        <v>25075.853149999999</v>
      </c>
      <c r="F23" s="36">
        <v>4.6596398239551348E-2</v>
      </c>
      <c r="G23" s="36">
        <v>0.11796033220404727</v>
      </c>
      <c r="J23" s="196"/>
    </row>
    <row r="24" spans="1:10" x14ac:dyDescent="0.25">
      <c r="A24" s="39" t="s" vm="19">
        <v>20</v>
      </c>
      <c r="B24" s="84">
        <v>23.486000000000001</v>
      </c>
      <c r="C24" s="84">
        <v>33832.516000000003</v>
      </c>
      <c r="D24" s="67">
        <v>5.1577024577565279E-2</v>
      </c>
      <c r="E24" s="166">
        <v>6750.5331050000004</v>
      </c>
      <c r="F24" s="36">
        <v>1.1175075558952376E-4</v>
      </c>
      <c r="G24" s="36">
        <v>8.9298166278995283E-2</v>
      </c>
      <c r="J24" s="196"/>
    </row>
    <row r="25" spans="1:10" x14ac:dyDescent="0.25">
      <c r="A25" s="39" t="s" vm="20">
        <v>21</v>
      </c>
      <c r="B25" s="84">
        <v>20.891999999999999</v>
      </c>
      <c r="C25" s="84">
        <v>29179.673999999999</v>
      </c>
      <c r="D25" s="67">
        <v>4.4483855799058586E-2</v>
      </c>
      <c r="E25" s="166">
        <v>10847.737510000001</v>
      </c>
      <c r="F25" s="36">
        <v>9.9157564224344491E-2</v>
      </c>
      <c r="G25" s="36">
        <v>9.4173508051540719E-2</v>
      </c>
      <c r="J25" s="196"/>
    </row>
    <row r="26" spans="1:10" s="86" customFormat="1" ht="15.75" thickBot="1" x14ac:dyDescent="0.3">
      <c r="A26" s="76" t="s">
        <v>101</v>
      </c>
      <c r="B26" s="96">
        <v>547.24</v>
      </c>
      <c r="C26" s="96">
        <v>655960.98800000001</v>
      </c>
      <c r="D26" s="97">
        <v>1</v>
      </c>
      <c r="E26" s="167">
        <v>206881.077548</v>
      </c>
      <c r="F26" s="97">
        <v>8.1081275907323461E-2</v>
      </c>
      <c r="G26" s="97">
        <v>0.10772247694807291</v>
      </c>
      <c r="J26" s="196"/>
    </row>
    <row r="27" spans="1:10" ht="15.75" thickTop="1" x14ac:dyDescent="0.25">
      <c r="A27" s="68"/>
      <c r="B27" s="75"/>
      <c r="C27" s="75"/>
      <c r="D27" s="67"/>
      <c r="E27" s="75"/>
      <c r="F27" s="75"/>
      <c r="G27" s="67"/>
      <c r="J27" s="196"/>
    </row>
    <row r="28" spans="1:10" x14ac:dyDescent="0.25">
      <c r="A28" s="72"/>
      <c r="B28" s="73"/>
      <c r="C28" s="73"/>
      <c r="D28" s="74"/>
      <c r="E28" s="73"/>
      <c r="F28" s="74"/>
      <c r="G28" s="74"/>
      <c r="J28" s="196"/>
    </row>
    <row r="29" spans="1:10" x14ac:dyDescent="0.25">
      <c r="A29" s="297" t="s">
        <v>31</v>
      </c>
      <c r="B29" s="301" t="str">
        <f>B3</f>
        <v>As at 30/06/2021</v>
      </c>
      <c r="C29" s="301"/>
      <c r="D29" s="301"/>
      <c r="E29" s="302"/>
      <c r="F29" s="303" t="str">
        <f>F3</f>
        <v>12 months to 30/06/2021</v>
      </c>
      <c r="G29" s="303"/>
      <c r="J29" s="196"/>
    </row>
    <row r="30" spans="1:10" x14ac:dyDescent="0.25">
      <c r="A30" s="298"/>
      <c r="B30" s="61" t="str">
        <f>B4</f>
        <v>Lives insured</v>
      </c>
      <c r="C30" s="61" t="str">
        <f>C4</f>
        <v>Annual premium</v>
      </c>
      <c r="D30" s="63" t="s">
        <v>172</v>
      </c>
      <c r="E30" s="164" t="str">
        <f>E4</f>
        <v>Sum insured</v>
      </c>
      <c r="F30" s="61" t="str">
        <f>F4</f>
        <v>New business</v>
      </c>
      <c r="G30" s="61" t="str">
        <f>G4</f>
        <v>Lapse rate</v>
      </c>
      <c r="J30" s="196"/>
    </row>
    <row r="31" spans="1:10" x14ac:dyDescent="0.25">
      <c r="A31" s="299"/>
      <c r="B31" s="62" t="s">
        <v>211</v>
      </c>
      <c r="C31" s="62" t="s">
        <v>169</v>
      </c>
      <c r="D31" s="64" t="s">
        <v>170</v>
      </c>
      <c r="E31" s="165" t="s">
        <v>171</v>
      </c>
      <c r="F31" s="64"/>
      <c r="G31" s="65"/>
      <c r="J31" s="196"/>
    </row>
    <row r="32" spans="1:10" x14ac:dyDescent="0.25">
      <c r="A32" s="39" t="s">
        <v>212</v>
      </c>
      <c r="B32" s="84">
        <v>1.548</v>
      </c>
      <c r="C32" s="84">
        <v>466.96199999999999</v>
      </c>
      <c r="D32" s="67">
        <v>1.9600201424198528E-2</v>
      </c>
      <c r="E32" s="171">
        <v>479.84262799999999</v>
      </c>
      <c r="F32" s="36">
        <v>0.30710540500808547</v>
      </c>
      <c r="G32" s="36">
        <v>0.13531876316950067</v>
      </c>
      <c r="J32" s="196"/>
    </row>
    <row r="33" spans="1:10" x14ac:dyDescent="0.25">
      <c r="A33" s="39" t="s" vm="1">
        <v>2</v>
      </c>
      <c r="B33" s="84">
        <v>2.9260000000000002</v>
      </c>
      <c r="C33" s="84">
        <v>1715.12</v>
      </c>
      <c r="D33" s="67">
        <v>7.1990220760300372E-2</v>
      </c>
      <c r="E33" s="166">
        <v>1628.5270800000001</v>
      </c>
      <c r="F33" s="36">
        <v>8.6121243776611123E-2</v>
      </c>
      <c r="G33" s="36">
        <v>0.1518628951149317</v>
      </c>
      <c r="J33" s="196"/>
    </row>
    <row r="34" spans="1:10" x14ac:dyDescent="0.25">
      <c r="A34" s="39" t="s" vm="2">
        <v>3</v>
      </c>
      <c r="B34" s="84">
        <v>0.52100000000000002</v>
      </c>
      <c r="C34" s="84">
        <v>781.32399999999996</v>
      </c>
      <c r="D34" s="67">
        <v>3.279519056702792E-2</v>
      </c>
      <c r="E34" s="166">
        <v>399.61242299999998</v>
      </c>
      <c r="F34" s="36">
        <v>4.8850133169432491E-3</v>
      </c>
      <c r="G34" s="36">
        <v>0.16100312435976236</v>
      </c>
      <c r="J34" s="196"/>
    </row>
    <row r="35" spans="1:10" x14ac:dyDescent="0.25">
      <c r="A35" s="39" t="s">
        <v>282</v>
      </c>
      <c r="B35" s="84" t="s">
        <v>290</v>
      </c>
      <c r="C35" s="84" t="s">
        <v>290</v>
      </c>
      <c r="D35" s="67" t="s">
        <v>290</v>
      </c>
      <c r="E35" s="166" t="s">
        <v>290</v>
      </c>
      <c r="F35" s="36" t="s">
        <v>290</v>
      </c>
      <c r="G35" s="36" t="s">
        <v>290</v>
      </c>
      <c r="J35" s="196"/>
    </row>
    <row r="36" spans="1:10" x14ac:dyDescent="0.25">
      <c r="A36" s="39" t="s">
        <v>207</v>
      </c>
      <c r="B36" s="84">
        <v>0.36099999999999999</v>
      </c>
      <c r="C36" s="84">
        <v>542.67600000000004</v>
      </c>
      <c r="D36" s="67">
        <v>2.2778210878140751E-2</v>
      </c>
      <c r="E36" s="166">
        <v>108.095327</v>
      </c>
      <c r="F36" s="36">
        <v>0</v>
      </c>
      <c r="G36" s="36">
        <v>0.17520412813847852</v>
      </c>
      <c r="J36" s="196"/>
    </row>
    <row r="37" spans="1:10" x14ac:dyDescent="0.25">
      <c r="A37" s="39" t="s" vm="4">
        <v>5</v>
      </c>
      <c r="B37" s="84">
        <v>2.37</v>
      </c>
      <c r="C37" s="84">
        <v>1084.1089999999999</v>
      </c>
      <c r="D37" s="67">
        <v>4.5504248238157373E-2</v>
      </c>
      <c r="E37" s="166">
        <v>483.888552</v>
      </c>
      <c r="F37" s="36">
        <v>0</v>
      </c>
      <c r="G37" s="36">
        <v>0.11000957162947635</v>
      </c>
      <c r="J37" s="196"/>
    </row>
    <row r="38" spans="1:10" x14ac:dyDescent="0.25">
      <c r="A38" s="39" t="s" vm="5">
        <v>6</v>
      </c>
      <c r="B38" s="84" t="s">
        <v>290</v>
      </c>
      <c r="C38" s="84" t="s">
        <v>290</v>
      </c>
      <c r="D38" s="67" t="s">
        <v>290</v>
      </c>
      <c r="E38" s="166" t="s">
        <v>290</v>
      </c>
      <c r="F38" s="36" t="s">
        <v>290</v>
      </c>
      <c r="G38" s="36" t="s">
        <v>290</v>
      </c>
      <c r="J38" s="196"/>
    </row>
    <row r="39" spans="1:10" x14ac:dyDescent="0.25">
      <c r="A39" s="39" t="s" vm="6">
        <v>7</v>
      </c>
      <c r="B39" s="84">
        <v>6.1529999999999996</v>
      </c>
      <c r="C39" s="84">
        <v>3607.2640000000001</v>
      </c>
      <c r="D39" s="67">
        <v>0.15141082355793423</v>
      </c>
      <c r="E39" s="166">
        <v>1495.3433970000001</v>
      </c>
      <c r="F39" s="36">
        <v>8.3459554635792355E-2</v>
      </c>
      <c r="G39" s="36">
        <v>0.23466128910085365</v>
      </c>
      <c r="J39" s="196"/>
    </row>
    <row r="40" spans="1:10" x14ac:dyDescent="0.25">
      <c r="A40" s="39" t="s" vm="7">
        <v>8</v>
      </c>
      <c r="B40" s="84">
        <v>10.664999999999999</v>
      </c>
      <c r="C40" s="84">
        <v>522.36599999999999</v>
      </c>
      <c r="D40" s="67">
        <v>2.1925721615790768E-2</v>
      </c>
      <c r="E40" s="166">
        <v>900.27556900000002</v>
      </c>
      <c r="F40" s="36">
        <v>0</v>
      </c>
      <c r="G40" s="36">
        <v>8.4185966421176858E-2</v>
      </c>
      <c r="J40" s="196"/>
    </row>
    <row r="41" spans="1:10" x14ac:dyDescent="0.25">
      <c r="A41" s="39" t="s">
        <v>213</v>
      </c>
      <c r="B41" s="84" t="s">
        <v>290</v>
      </c>
      <c r="C41" s="84" t="s">
        <v>290</v>
      </c>
      <c r="D41" s="67" t="s">
        <v>290</v>
      </c>
      <c r="E41" s="166" t="s">
        <v>290</v>
      </c>
      <c r="F41" s="36" t="s">
        <v>290</v>
      </c>
      <c r="G41" s="36" t="s">
        <v>290</v>
      </c>
      <c r="J41" s="196"/>
    </row>
    <row r="42" spans="1:10" x14ac:dyDescent="0.25">
      <c r="A42" s="39" t="s" vm="8">
        <v>9</v>
      </c>
      <c r="B42" s="84">
        <v>0.876</v>
      </c>
      <c r="C42" s="84">
        <v>100.123</v>
      </c>
      <c r="D42" s="67">
        <v>4.2025496018841561E-3</v>
      </c>
      <c r="E42" s="166">
        <v>52.424818999999999</v>
      </c>
      <c r="F42" s="36">
        <v>0</v>
      </c>
      <c r="G42" s="36">
        <v>0.20972793376725946</v>
      </c>
      <c r="J42" s="196"/>
    </row>
    <row r="43" spans="1:10" x14ac:dyDescent="0.25">
      <c r="A43" s="39" t="s" vm="9">
        <v>10</v>
      </c>
      <c r="B43" s="84">
        <v>4.0000000000000001E-3</v>
      </c>
      <c r="C43" s="84">
        <v>2.984</v>
      </c>
      <c r="D43" s="67">
        <v>1.2525002259243452E-4</v>
      </c>
      <c r="E43" s="166">
        <v>0.35799999999999998</v>
      </c>
      <c r="F43" s="36">
        <v>0</v>
      </c>
      <c r="G43" s="36">
        <v>0.4205372502315734</v>
      </c>
      <c r="J43" s="196"/>
    </row>
    <row r="44" spans="1:10" x14ac:dyDescent="0.25">
      <c r="A44" s="39" t="s" vm="10">
        <v>11</v>
      </c>
      <c r="B44" s="84">
        <v>5.3010000000000002</v>
      </c>
      <c r="C44" s="84">
        <v>4427.0950000000003</v>
      </c>
      <c r="D44" s="67">
        <v>0.18582230186623794</v>
      </c>
      <c r="E44" s="166">
        <v>3377.8620380000002</v>
      </c>
      <c r="F44" s="36">
        <v>0.19729932615005424</v>
      </c>
      <c r="G44" s="36">
        <v>7.7982604118242566E-2</v>
      </c>
      <c r="J44" s="196"/>
    </row>
    <row r="45" spans="1:10" x14ac:dyDescent="0.25">
      <c r="A45" s="39" t="s" vm="11">
        <v>12</v>
      </c>
      <c r="B45" s="84">
        <v>1.091</v>
      </c>
      <c r="C45" s="84">
        <v>1017.126</v>
      </c>
      <c r="D45" s="67">
        <v>4.2692712627128877E-2</v>
      </c>
      <c r="E45" s="166">
        <v>349.19905699999998</v>
      </c>
      <c r="F45" s="36">
        <v>0</v>
      </c>
      <c r="G45" s="36">
        <v>0.1399776714993331</v>
      </c>
      <c r="J45" s="196"/>
    </row>
    <row r="46" spans="1:10" x14ac:dyDescent="0.25">
      <c r="A46" s="39" t="s" vm="13">
        <v>14</v>
      </c>
      <c r="B46" s="84" t="s">
        <v>290</v>
      </c>
      <c r="C46" s="84" t="s">
        <v>290</v>
      </c>
      <c r="D46" s="67" t="s">
        <v>290</v>
      </c>
      <c r="E46" s="166" t="s">
        <v>290</v>
      </c>
      <c r="F46" s="36" t="s">
        <v>290</v>
      </c>
      <c r="G46" s="36" t="s">
        <v>290</v>
      </c>
      <c r="J46" s="196"/>
    </row>
    <row r="47" spans="1:10" x14ac:dyDescent="0.25">
      <c r="A47" s="39" t="s" vm="14">
        <v>15</v>
      </c>
      <c r="B47" s="84">
        <v>0.12</v>
      </c>
      <c r="C47" s="84">
        <v>85.992999999999995</v>
      </c>
      <c r="D47" s="67">
        <v>3.6094588447691763E-3</v>
      </c>
      <c r="E47" s="166">
        <v>22.266511999999999</v>
      </c>
      <c r="F47" s="36">
        <v>0</v>
      </c>
      <c r="G47" s="36">
        <v>1.4584381943847674E-2</v>
      </c>
      <c r="J47" s="196"/>
    </row>
    <row r="48" spans="1:10" x14ac:dyDescent="0.25">
      <c r="A48" s="39" t="s" vm="17">
        <v>18</v>
      </c>
      <c r="B48" s="84">
        <v>6.5949999999999998</v>
      </c>
      <c r="C48" s="84">
        <v>5866.6229999999996</v>
      </c>
      <c r="D48" s="67">
        <v>0.246244860352311</v>
      </c>
      <c r="E48" s="166">
        <v>2364.2958020000001</v>
      </c>
      <c r="F48" s="36">
        <v>1.8737171686917794E-2</v>
      </c>
      <c r="G48" s="36">
        <v>0.11441990611838662</v>
      </c>
      <c r="J48" s="196"/>
    </row>
    <row r="49" spans="1:10" x14ac:dyDescent="0.25">
      <c r="A49" s="39" t="s">
        <v>214</v>
      </c>
      <c r="B49" s="84">
        <v>5.6239999999999997</v>
      </c>
      <c r="C49" s="84">
        <v>3454.4160000000002</v>
      </c>
      <c r="D49" s="67">
        <v>0.14499520175726116</v>
      </c>
      <c r="E49" s="166">
        <v>2096.5721920000001</v>
      </c>
      <c r="F49" s="36">
        <v>8.4221004007328945E-2</v>
      </c>
      <c r="G49" s="36">
        <v>0.15920458022584083</v>
      </c>
      <c r="J49" s="196"/>
    </row>
    <row r="50" spans="1:10" x14ac:dyDescent="0.25">
      <c r="A50" s="39" t="s" vm="19">
        <v>20</v>
      </c>
      <c r="B50" s="84">
        <v>0.75700000000000001</v>
      </c>
      <c r="C50" s="84">
        <v>141.85900000000001</v>
      </c>
      <c r="D50" s="67">
        <v>5.9543709634517997E-3</v>
      </c>
      <c r="E50" s="166">
        <v>45.015000000000001</v>
      </c>
      <c r="F50" s="36">
        <v>0</v>
      </c>
      <c r="G50" s="36">
        <v>7.5179876903516629E-2</v>
      </c>
      <c r="J50" s="196"/>
    </row>
    <row r="51" spans="1:10" x14ac:dyDescent="0.25">
      <c r="A51" s="39" t="s" vm="20">
        <v>21</v>
      </c>
      <c r="B51" s="84">
        <v>9.2999999999999999E-2</v>
      </c>
      <c r="C51" s="84">
        <v>8.3070000000000004</v>
      </c>
      <c r="D51" s="67">
        <v>3.4867692281345631E-4</v>
      </c>
      <c r="E51" s="166">
        <v>7.25</v>
      </c>
      <c r="F51" s="36">
        <v>0</v>
      </c>
      <c r="G51" s="36">
        <v>1.2890602520573171E-2</v>
      </c>
      <c r="J51" s="196"/>
    </row>
    <row r="52" spans="1:10" s="86" customFormat="1" ht="15.75" thickBot="1" x14ac:dyDescent="0.3">
      <c r="A52" s="76" t="s">
        <v>101</v>
      </c>
      <c r="B52" s="96">
        <v>45.005000000000003</v>
      </c>
      <c r="C52" s="96">
        <v>23824.347000000002</v>
      </c>
      <c r="D52" s="97">
        <v>1</v>
      </c>
      <c r="E52" s="167">
        <v>13810.828396000001</v>
      </c>
      <c r="F52" s="97">
        <v>7.5659096697282976E-2</v>
      </c>
      <c r="G52" s="97">
        <v>0.13918765514533887</v>
      </c>
      <c r="J52" s="196"/>
    </row>
    <row r="53" spans="1:10" ht="15.75" thickTop="1" x14ac:dyDescent="0.25">
      <c r="A53" s="78"/>
      <c r="B53" s="75"/>
      <c r="C53" s="75"/>
      <c r="D53" s="67"/>
      <c r="E53" s="75"/>
      <c r="F53" s="75"/>
      <c r="G53" s="67"/>
      <c r="J53" s="196"/>
    </row>
    <row r="54" spans="1:10" x14ac:dyDescent="0.25">
      <c r="A54" s="72"/>
      <c r="B54" s="73"/>
      <c r="C54" s="73"/>
      <c r="D54" s="74"/>
      <c r="E54" s="73"/>
      <c r="F54" s="81"/>
      <c r="G54" s="81"/>
      <c r="J54" s="196"/>
    </row>
    <row r="55" spans="1:10" x14ac:dyDescent="0.25">
      <c r="A55" s="297" t="s">
        <v>32</v>
      </c>
      <c r="B55" s="301" t="str">
        <f>B3</f>
        <v>As at 30/06/2021</v>
      </c>
      <c r="C55" s="301"/>
      <c r="D55" s="301"/>
      <c r="E55" s="302"/>
      <c r="F55" s="303" t="str">
        <f>F3</f>
        <v>12 months to 30/06/2021</v>
      </c>
      <c r="G55" s="303"/>
      <c r="J55" s="196"/>
    </row>
    <row r="56" spans="1:10" x14ac:dyDescent="0.25">
      <c r="A56" s="298"/>
      <c r="B56" s="61" t="str">
        <f>B4</f>
        <v>Lives insured</v>
      </c>
      <c r="C56" s="61" t="str">
        <f>C4</f>
        <v>Annual premium</v>
      </c>
      <c r="D56" s="63" t="s">
        <v>172</v>
      </c>
      <c r="E56" s="164" t="str">
        <f>E4</f>
        <v>Sum insured</v>
      </c>
      <c r="F56" s="61" t="str">
        <f>F4</f>
        <v>New business</v>
      </c>
      <c r="G56" s="61" t="str">
        <f>G4</f>
        <v>Lapse rate</v>
      </c>
      <c r="J56" s="196"/>
    </row>
    <row r="57" spans="1:10" x14ac:dyDescent="0.25">
      <c r="A57" s="299"/>
      <c r="B57" s="62" t="s">
        <v>211</v>
      </c>
      <c r="C57" s="62" t="s">
        <v>169</v>
      </c>
      <c r="D57" s="64" t="s">
        <v>170</v>
      </c>
      <c r="E57" s="165" t="s">
        <v>171</v>
      </c>
      <c r="F57" s="64"/>
      <c r="G57" s="65"/>
      <c r="J57" s="196"/>
    </row>
    <row r="58" spans="1:10" x14ac:dyDescent="0.25">
      <c r="A58" s="39" t="s">
        <v>212</v>
      </c>
      <c r="B58" s="84">
        <v>2.5590000000000002</v>
      </c>
      <c r="C58" s="84">
        <v>1400.529</v>
      </c>
      <c r="D58" s="67">
        <v>1.951531482957505E-2</v>
      </c>
      <c r="E58" s="171">
        <v>251.134613</v>
      </c>
      <c r="F58" s="36">
        <v>0.16675053671070517</v>
      </c>
      <c r="G58" s="36">
        <v>0.15058684080928258</v>
      </c>
      <c r="J58" s="196"/>
    </row>
    <row r="59" spans="1:10" x14ac:dyDescent="0.25">
      <c r="A59" s="39" t="s" vm="1">
        <v>2</v>
      </c>
      <c r="B59" s="84">
        <v>5.2089999999999996</v>
      </c>
      <c r="C59" s="84">
        <v>4317.1570000000002</v>
      </c>
      <c r="D59" s="67">
        <v>6.0156325234039236E-2</v>
      </c>
      <c r="E59" s="166">
        <v>1218.6702479999999</v>
      </c>
      <c r="F59" s="36">
        <v>9.9419993324601733E-2</v>
      </c>
      <c r="G59" s="36">
        <v>0.12345601248005043</v>
      </c>
      <c r="J59" s="196"/>
    </row>
    <row r="60" spans="1:10" x14ac:dyDescent="0.25">
      <c r="A60" s="39" t="s" vm="2">
        <v>3</v>
      </c>
      <c r="B60" s="84">
        <v>0.77800000000000002</v>
      </c>
      <c r="C60" s="84">
        <v>1402.3050000000001</v>
      </c>
      <c r="D60" s="67">
        <v>1.9540062049473624E-2</v>
      </c>
      <c r="E60" s="166">
        <v>186.747951</v>
      </c>
      <c r="F60" s="36">
        <v>5.0479149040885277E-3</v>
      </c>
      <c r="G60" s="36">
        <v>0.15448840863284913</v>
      </c>
      <c r="J60" s="196"/>
    </row>
    <row r="61" spans="1:10" x14ac:dyDescent="0.25">
      <c r="A61" s="39" t="s">
        <v>282</v>
      </c>
      <c r="B61" s="84">
        <v>2.016</v>
      </c>
      <c r="C61" s="84">
        <v>1510.924</v>
      </c>
      <c r="D61" s="67">
        <v>2.1053585854745496E-2</v>
      </c>
      <c r="E61" s="166">
        <v>180.93519499999999</v>
      </c>
      <c r="F61" s="36">
        <v>6.485223991955104E-3</v>
      </c>
      <c r="G61" s="36">
        <v>0.11087228728063062</v>
      </c>
      <c r="J61" s="196"/>
    </row>
    <row r="62" spans="1:10" x14ac:dyDescent="0.25">
      <c r="A62" s="39" t="s">
        <v>207</v>
      </c>
      <c r="B62" s="84">
        <v>0.72699999999999998</v>
      </c>
      <c r="C62" s="84">
        <v>843.70600000000002</v>
      </c>
      <c r="D62" s="67">
        <v>1.1756406481837541E-2</v>
      </c>
      <c r="E62" s="166">
        <v>107.42023</v>
      </c>
      <c r="F62" s="36">
        <v>0</v>
      </c>
      <c r="G62" s="36">
        <v>0.12292689107126832</v>
      </c>
      <c r="J62" s="196"/>
    </row>
    <row r="63" spans="1:10" x14ac:dyDescent="0.25">
      <c r="A63" s="39" t="s" vm="4">
        <v>5</v>
      </c>
      <c r="B63" s="84">
        <v>3.0169999999999999</v>
      </c>
      <c r="C63" s="84">
        <v>1220.8589999999999</v>
      </c>
      <c r="D63" s="67">
        <v>1.7011748951660525E-2</v>
      </c>
      <c r="E63" s="166">
        <v>166.0625</v>
      </c>
      <c r="F63" s="36">
        <v>0</v>
      </c>
      <c r="G63" s="36">
        <v>8.6471463196846315E-2</v>
      </c>
      <c r="J63" s="196"/>
    </row>
    <row r="64" spans="1:10" x14ac:dyDescent="0.25">
      <c r="A64" s="39" t="s" vm="5">
        <v>6</v>
      </c>
      <c r="B64" s="84">
        <v>0.35599999999999998</v>
      </c>
      <c r="C64" s="84">
        <v>48.914000000000001</v>
      </c>
      <c r="D64" s="67">
        <v>6.815796813731341E-4</v>
      </c>
      <c r="E64" s="166">
        <v>29.711455000000001</v>
      </c>
      <c r="F64" s="36">
        <v>0</v>
      </c>
      <c r="G64" s="36">
        <v>0.15398314953078979</v>
      </c>
      <c r="J64" s="196"/>
    </row>
    <row r="65" spans="1:10" x14ac:dyDescent="0.25">
      <c r="A65" s="39" t="s" vm="6">
        <v>7</v>
      </c>
      <c r="B65" s="84">
        <v>52.273000000000003</v>
      </c>
      <c r="C65" s="84">
        <v>19357.957999999999</v>
      </c>
      <c r="D65" s="67">
        <v>0.26973853795793656</v>
      </c>
      <c r="E65" s="166">
        <v>4997.5008600000001</v>
      </c>
      <c r="F65" s="36">
        <v>0.14935180196618689</v>
      </c>
      <c r="G65" s="36">
        <v>0.16190741100683256</v>
      </c>
      <c r="J65" s="196"/>
    </row>
    <row r="66" spans="1:10" x14ac:dyDescent="0.25">
      <c r="A66" s="39" t="s" vm="7">
        <v>8</v>
      </c>
      <c r="B66" s="84">
        <v>192.00299999999999</v>
      </c>
      <c r="C66" s="84">
        <v>13429.35</v>
      </c>
      <c r="D66" s="67">
        <v>0.18712785897796741</v>
      </c>
      <c r="E66" s="166">
        <v>2728.4601779999998</v>
      </c>
      <c r="F66" s="36">
        <v>7.2922091874508085E-2</v>
      </c>
      <c r="G66" s="36">
        <v>0.14341780211644414</v>
      </c>
      <c r="J66" s="196"/>
    </row>
    <row r="67" spans="1:10" x14ac:dyDescent="0.25">
      <c r="A67" s="39" t="s">
        <v>213</v>
      </c>
      <c r="B67" s="84" t="s">
        <v>290</v>
      </c>
      <c r="C67" s="84" t="s">
        <v>290</v>
      </c>
      <c r="D67" s="67" t="s">
        <v>290</v>
      </c>
      <c r="E67" s="166" t="s">
        <v>290</v>
      </c>
      <c r="F67" s="36" t="s">
        <v>290</v>
      </c>
      <c r="G67" s="36" t="s">
        <v>290</v>
      </c>
      <c r="J67" s="196"/>
    </row>
    <row r="68" spans="1:10" x14ac:dyDescent="0.25">
      <c r="A68" s="39" t="s" vm="8">
        <v>9</v>
      </c>
      <c r="B68" s="84">
        <v>11.679</v>
      </c>
      <c r="C68" s="84">
        <v>5161.3040000000001</v>
      </c>
      <c r="D68" s="67">
        <v>7.1918876718115102E-2</v>
      </c>
      <c r="E68" s="166">
        <v>1074.7819420000001</v>
      </c>
      <c r="F68" s="36">
        <v>1.3888103932397339E-5</v>
      </c>
      <c r="G68" s="36">
        <v>1.2176588013061762E-2</v>
      </c>
      <c r="J68" s="196"/>
    </row>
    <row r="69" spans="1:10" x14ac:dyDescent="0.25">
      <c r="A69" s="39" t="s" vm="9">
        <v>10</v>
      </c>
      <c r="B69" s="84">
        <v>0.25800000000000001</v>
      </c>
      <c r="C69" s="84">
        <v>142.72</v>
      </c>
      <c r="D69" s="67">
        <v>1.9886955089662203E-3</v>
      </c>
      <c r="E69" s="166">
        <v>6.310416</v>
      </c>
      <c r="F69" s="36">
        <v>8.6407810439853624E-3</v>
      </c>
      <c r="G69" s="36">
        <v>6.8823304634006127E-2</v>
      </c>
      <c r="J69" s="196"/>
    </row>
    <row r="70" spans="1:10" x14ac:dyDescent="0.25">
      <c r="A70" s="39" t="s" vm="10">
        <v>11</v>
      </c>
      <c r="B70" s="84">
        <v>3.9470000000000001</v>
      </c>
      <c r="C70" s="84">
        <v>3999.18</v>
      </c>
      <c r="D70" s="67">
        <v>5.5725555672278083E-2</v>
      </c>
      <c r="E70" s="166">
        <v>836.90025000000003</v>
      </c>
      <c r="F70" s="36">
        <v>0.23965772222559653</v>
      </c>
      <c r="G70" s="36">
        <v>5.5602058299656906E-2</v>
      </c>
      <c r="J70" s="196"/>
    </row>
    <row r="71" spans="1:10" x14ac:dyDescent="0.25">
      <c r="A71" s="39" t="s" vm="11">
        <v>12</v>
      </c>
      <c r="B71" s="84">
        <v>11.327</v>
      </c>
      <c r="C71" s="84">
        <v>8817.1710000000003</v>
      </c>
      <c r="D71" s="67">
        <v>0.12286062478620513</v>
      </c>
      <c r="E71" s="166">
        <v>1389.846861</v>
      </c>
      <c r="F71" s="36">
        <v>1.7405967294946628E-2</v>
      </c>
      <c r="G71" s="36">
        <v>0.10577502426032667</v>
      </c>
      <c r="J71" s="196"/>
    </row>
    <row r="72" spans="1:10" x14ac:dyDescent="0.25">
      <c r="A72" s="39" t="s" vm="13">
        <v>14</v>
      </c>
      <c r="B72" s="84" t="s">
        <v>290</v>
      </c>
      <c r="C72" s="84" t="s">
        <v>290</v>
      </c>
      <c r="D72" s="67" t="s">
        <v>290</v>
      </c>
      <c r="E72" s="166" t="s">
        <v>290</v>
      </c>
      <c r="F72" s="36" t="s">
        <v>290</v>
      </c>
      <c r="G72" s="36" t="s">
        <v>290</v>
      </c>
      <c r="J72" s="196"/>
    </row>
    <row r="73" spans="1:10" x14ac:dyDescent="0.25">
      <c r="A73" s="39" t="s" vm="14">
        <v>15</v>
      </c>
      <c r="B73" s="84">
        <v>1.681</v>
      </c>
      <c r="C73" s="84">
        <v>213.49600000000001</v>
      </c>
      <c r="D73" s="67">
        <v>2.9749056641133137E-3</v>
      </c>
      <c r="E73" s="166">
        <v>87.556758000000002</v>
      </c>
      <c r="F73" s="36">
        <v>1.0167145997392315E-3</v>
      </c>
      <c r="G73" s="36">
        <v>7.6131212667510786E-2</v>
      </c>
      <c r="J73" s="196"/>
    </row>
    <row r="74" spans="1:10" x14ac:dyDescent="0.25">
      <c r="A74" s="39" t="s" vm="17">
        <v>18</v>
      </c>
      <c r="B74" s="84">
        <v>4.8710000000000004</v>
      </c>
      <c r="C74" s="84">
        <v>4151.8040000000001</v>
      </c>
      <c r="D74" s="67">
        <v>5.7852255948066061E-2</v>
      </c>
      <c r="E74" s="166">
        <v>561.22339399999998</v>
      </c>
      <c r="F74" s="36">
        <v>3.6721723771390886E-2</v>
      </c>
      <c r="G74" s="36">
        <v>0.10082019506506243</v>
      </c>
      <c r="J74" s="196"/>
    </row>
    <row r="75" spans="1:10" x14ac:dyDescent="0.25">
      <c r="A75" s="39" t="s">
        <v>214</v>
      </c>
      <c r="B75" s="84">
        <v>3.976</v>
      </c>
      <c r="C75" s="84">
        <v>3101.2629999999999</v>
      </c>
      <c r="D75" s="67">
        <v>4.3213759810980287E-2</v>
      </c>
      <c r="E75" s="166">
        <v>577.23201500000005</v>
      </c>
      <c r="F75" s="36">
        <v>0.16003597163335018</v>
      </c>
      <c r="G75" s="36">
        <v>0.16342440142762846</v>
      </c>
      <c r="J75" s="196"/>
    </row>
    <row r="76" spans="1:10" x14ac:dyDescent="0.25">
      <c r="A76" s="39" t="s" vm="19">
        <v>20</v>
      </c>
      <c r="B76" s="84">
        <v>3.1880000000000002</v>
      </c>
      <c r="C76" s="84">
        <v>1574.7159999999999</v>
      </c>
      <c r="D76" s="67">
        <v>2.1942479239750911E-2</v>
      </c>
      <c r="E76" s="166">
        <v>267.98017199999998</v>
      </c>
      <c r="F76" s="36">
        <v>1.3632211147803779E-4</v>
      </c>
      <c r="G76" s="36">
        <v>8.9851418365302235E-2</v>
      </c>
      <c r="J76" s="196"/>
    </row>
    <row r="77" spans="1:10" x14ac:dyDescent="0.25">
      <c r="A77" s="39" t="s" vm="20">
        <v>21</v>
      </c>
      <c r="B77" s="84">
        <v>2.5209999999999999</v>
      </c>
      <c r="C77" s="84">
        <v>1072.2809999999999</v>
      </c>
      <c r="D77" s="67">
        <v>1.4941426632916251E-2</v>
      </c>
      <c r="E77" s="166">
        <v>50.267785000000003</v>
      </c>
      <c r="F77" s="36">
        <v>1.0257457120625439</v>
      </c>
      <c r="G77" s="36">
        <v>4.6879510748481908E-2</v>
      </c>
      <c r="J77" s="196"/>
    </row>
    <row r="78" spans="1:10" s="86" customFormat="1" ht="15.75" thickBot="1" x14ac:dyDescent="0.3">
      <c r="A78" s="76" t="s">
        <v>101</v>
      </c>
      <c r="B78" s="96">
        <v>302.38600000000002</v>
      </c>
      <c r="C78" s="96">
        <v>71765.637000000002</v>
      </c>
      <c r="D78" s="97">
        <v>1</v>
      </c>
      <c r="E78" s="167">
        <v>14718.742823</v>
      </c>
      <c r="F78" s="97">
        <v>9.6639827983776364E-2</v>
      </c>
      <c r="G78" s="97">
        <v>0.12234924626848392</v>
      </c>
      <c r="J78" s="196"/>
    </row>
    <row r="79" spans="1:10" ht="15.75" thickTop="1" x14ac:dyDescent="0.25">
      <c r="A79" s="78"/>
      <c r="B79" s="75"/>
      <c r="C79" s="75"/>
      <c r="D79" s="67"/>
      <c r="E79" s="75"/>
      <c r="F79" s="75"/>
      <c r="G79" s="67"/>
      <c r="J79" s="196"/>
    </row>
    <row r="80" spans="1:10" x14ac:dyDescent="0.25">
      <c r="A80" s="72"/>
      <c r="B80" s="73"/>
      <c r="C80" s="73"/>
      <c r="D80" s="74"/>
      <c r="E80" s="73"/>
      <c r="F80" s="81"/>
      <c r="G80" s="81"/>
      <c r="J80" s="196"/>
    </row>
    <row r="81" spans="1:10" x14ac:dyDescent="0.25">
      <c r="A81" s="297" t="s">
        <v>33</v>
      </c>
      <c r="B81" s="301" t="str">
        <f>B3</f>
        <v>As at 30/06/2021</v>
      </c>
      <c r="C81" s="301"/>
      <c r="D81" s="301"/>
      <c r="E81" s="302"/>
      <c r="F81" s="303" t="str">
        <f>F3</f>
        <v>12 months to 30/06/2021</v>
      </c>
      <c r="G81" s="303"/>
      <c r="J81" s="196"/>
    </row>
    <row r="82" spans="1:10" x14ac:dyDescent="0.25">
      <c r="A82" s="298"/>
      <c r="B82" s="61" t="str">
        <f>B4</f>
        <v>Lives insured</v>
      </c>
      <c r="C82" s="61" t="str">
        <f>C4</f>
        <v>Annual premium</v>
      </c>
      <c r="D82" s="63" t="s">
        <v>172</v>
      </c>
      <c r="E82" s="164" t="s">
        <v>216</v>
      </c>
      <c r="F82" s="61" t="str">
        <f>F4</f>
        <v>New business</v>
      </c>
      <c r="G82" s="61" t="str">
        <f>G4</f>
        <v>Lapse rate</v>
      </c>
      <c r="J82" s="196"/>
    </row>
    <row r="83" spans="1:10" x14ac:dyDescent="0.25">
      <c r="A83" s="299"/>
      <c r="B83" s="62" t="s">
        <v>211</v>
      </c>
      <c r="C83" s="62" t="s">
        <v>169</v>
      </c>
      <c r="D83" s="64" t="s">
        <v>170</v>
      </c>
      <c r="E83" s="165" t="s">
        <v>171</v>
      </c>
      <c r="F83" s="64"/>
      <c r="G83" s="65"/>
      <c r="J83" s="196"/>
    </row>
    <row r="84" spans="1:10" x14ac:dyDescent="0.25">
      <c r="A84" s="39" t="s">
        <v>212</v>
      </c>
      <c r="B84" s="84">
        <v>2.66</v>
      </c>
      <c r="C84" s="84">
        <v>2740.6619999999998</v>
      </c>
      <c r="D84" s="67">
        <v>1.9053930155445223E-2</v>
      </c>
      <c r="E84" s="171">
        <v>11.959671999999999</v>
      </c>
      <c r="F84" s="36">
        <v>0.31063119226120894</v>
      </c>
      <c r="G84" s="36">
        <v>0.16378195985840135</v>
      </c>
      <c r="J84" s="196"/>
    </row>
    <row r="85" spans="1:10" x14ac:dyDescent="0.25">
      <c r="A85" s="39" t="s" vm="1">
        <v>2</v>
      </c>
      <c r="B85" s="84" t="s">
        <v>290</v>
      </c>
      <c r="C85" s="84" t="s">
        <v>290</v>
      </c>
      <c r="D85" s="67" t="s">
        <v>290</v>
      </c>
      <c r="E85" s="166" t="s">
        <v>290</v>
      </c>
      <c r="F85" s="36" t="s">
        <v>290</v>
      </c>
      <c r="G85" s="36" t="s">
        <v>290</v>
      </c>
      <c r="J85" s="196"/>
    </row>
    <row r="86" spans="1:10" x14ac:dyDescent="0.25">
      <c r="A86" s="39" t="s" vm="2">
        <v>3</v>
      </c>
      <c r="B86" s="84">
        <v>0.499</v>
      </c>
      <c r="C86" s="84">
        <v>1964.6610000000001</v>
      </c>
      <c r="D86" s="67">
        <v>1.3658931117053899E-2</v>
      </c>
      <c r="E86" s="166">
        <v>4.0233730000000003</v>
      </c>
      <c r="F86" s="36">
        <v>7.4033258452365811E-4</v>
      </c>
      <c r="G86" s="36">
        <v>0.17755908596412134</v>
      </c>
      <c r="J86" s="196"/>
    </row>
    <row r="87" spans="1:10" x14ac:dyDescent="0.25">
      <c r="A87" s="39" t="s">
        <v>282</v>
      </c>
      <c r="B87" s="84">
        <v>7.016</v>
      </c>
      <c r="C87" s="84">
        <v>11588.22</v>
      </c>
      <c r="D87" s="67">
        <v>8.0564890711052092E-2</v>
      </c>
      <c r="E87" s="166">
        <v>35.138292999999997</v>
      </c>
      <c r="F87" s="36">
        <v>9.7551212813320337E-4</v>
      </c>
      <c r="G87" s="36">
        <v>0.18238166356076194</v>
      </c>
      <c r="J87" s="196"/>
    </row>
    <row r="88" spans="1:10" x14ac:dyDescent="0.25">
      <c r="A88" s="39" t="s">
        <v>207</v>
      </c>
      <c r="B88" s="84">
        <v>0.11700000000000001</v>
      </c>
      <c r="C88" s="84">
        <v>241.85300000000001</v>
      </c>
      <c r="D88" s="67">
        <v>1.6814368827257407E-3</v>
      </c>
      <c r="E88" s="166">
        <v>0.59806999999999999</v>
      </c>
      <c r="F88" s="36">
        <v>0</v>
      </c>
      <c r="G88" s="36">
        <v>8.6125681499085255E-2</v>
      </c>
      <c r="J88" s="196"/>
    </row>
    <row r="89" spans="1:10" x14ac:dyDescent="0.25">
      <c r="A89" s="39" t="s" vm="4">
        <v>5</v>
      </c>
      <c r="B89" s="84">
        <v>0.17</v>
      </c>
      <c r="C89" s="84">
        <v>27.36</v>
      </c>
      <c r="D89" s="67">
        <v>1.9021518489072397E-4</v>
      </c>
      <c r="E89" s="166">
        <v>0.1585</v>
      </c>
      <c r="F89" s="36">
        <v>0</v>
      </c>
      <c r="G89" s="36">
        <v>8.5779721007703522E-2</v>
      </c>
      <c r="J89" s="196"/>
    </row>
    <row r="90" spans="1:10" x14ac:dyDescent="0.25">
      <c r="A90" s="39" t="s" vm="5">
        <v>6</v>
      </c>
      <c r="B90" s="84">
        <v>4.3999999999999997E-2</v>
      </c>
      <c r="C90" s="84">
        <v>41.975999999999999</v>
      </c>
      <c r="D90" s="67">
        <v>2.9183013892445281E-4</v>
      </c>
      <c r="E90" s="166">
        <v>0.11635</v>
      </c>
      <c r="F90" s="36">
        <v>0</v>
      </c>
      <c r="G90" s="36">
        <v>0.11648597403860178</v>
      </c>
      <c r="J90" s="196"/>
    </row>
    <row r="91" spans="1:10" x14ac:dyDescent="0.25">
      <c r="A91" s="39" t="s" vm="6">
        <v>7</v>
      </c>
      <c r="B91" s="84">
        <v>22.206</v>
      </c>
      <c r="C91" s="84">
        <v>27068.268</v>
      </c>
      <c r="D91" s="67">
        <v>0.18818697376797028</v>
      </c>
      <c r="E91" s="166">
        <v>78.931005999999996</v>
      </c>
      <c r="F91" s="36">
        <v>4.3786198684657572E-2</v>
      </c>
      <c r="G91" s="36">
        <v>0.159532130436013</v>
      </c>
      <c r="J91" s="196"/>
    </row>
    <row r="92" spans="1:10" x14ac:dyDescent="0.25">
      <c r="A92" s="39" t="s" vm="7">
        <v>8</v>
      </c>
      <c r="B92" s="84">
        <v>4.1749999999999998</v>
      </c>
      <c r="C92" s="84">
        <v>2561.9189999999999</v>
      </c>
      <c r="D92" s="67">
        <v>1.7811253518276997E-2</v>
      </c>
      <c r="E92" s="166">
        <v>19.990666999999998</v>
      </c>
      <c r="F92" s="36">
        <v>7.7735934952688671E-2</v>
      </c>
      <c r="G92" s="36">
        <v>0.14819792985258309</v>
      </c>
      <c r="J92" s="196"/>
    </row>
    <row r="93" spans="1:10" x14ac:dyDescent="0.25">
      <c r="A93" s="39" t="s">
        <v>213</v>
      </c>
      <c r="B93" s="84" t="s">
        <v>290</v>
      </c>
      <c r="C93" s="84" t="s">
        <v>290</v>
      </c>
      <c r="D93" s="67" t="s">
        <v>290</v>
      </c>
      <c r="E93" s="166" t="s">
        <v>290</v>
      </c>
      <c r="F93" s="36" t="s">
        <v>290</v>
      </c>
      <c r="G93" s="36" t="s">
        <v>290</v>
      </c>
      <c r="J93" s="196"/>
    </row>
    <row r="94" spans="1:10" x14ac:dyDescent="0.25">
      <c r="A94" s="39" t="s" vm="8">
        <v>9</v>
      </c>
      <c r="B94" s="84">
        <v>0.94599999999999995</v>
      </c>
      <c r="C94" s="84">
        <v>178.505</v>
      </c>
      <c r="D94" s="67">
        <v>1.2410219875335776E-3</v>
      </c>
      <c r="E94" s="166">
        <v>2.1212680000000002</v>
      </c>
      <c r="F94" s="36">
        <v>0</v>
      </c>
      <c r="G94" s="36">
        <v>0.1291872875475529</v>
      </c>
      <c r="J94" s="196"/>
    </row>
    <row r="95" spans="1:10" x14ac:dyDescent="0.25">
      <c r="A95" s="39" t="s" vm="9">
        <v>10</v>
      </c>
      <c r="B95" s="84">
        <v>3.121</v>
      </c>
      <c r="C95" s="84">
        <v>4236.2299999999996</v>
      </c>
      <c r="D95" s="67">
        <v>2.9451581604153201E-2</v>
      </c>
      <c r="E95" s="166">
        <v>12.680206</v>
      </c>
      <c r="F95" s="36">
        <v>2.1766560709479492E-3</v>
      </c>
      <c r="G95" s="36">
        <v>0.10762388514788206</v>
      </c>
      <c r="J95" s="196"/>
    </row>
    <row r="96" spans="1:10" x14ac:dyDescent="0.25">
      <c r="A96" s="39" t="s" vm="10">
        <v>11</v>
      </c>
      <c r="B96" s="84">
        <v>6.8650000000000002</v>
      </c>
      <c r="C96" s="84">
        <v>11437.205</v>
      </c>
      <c r="D96" s="67">
        <v>7.9514987708629845E-2</v>
      </c>
      <c r="E96" s="166">
        <v>53.202494999999999</v>
      </c>
      <c r="F96" s="36">
        <v>0.27511744251484882</v>
      </c>
      <c r="G96" s="36">
        <v>7.3328157009095007E-2</v>
      </c>
      <c r="J96" s="196"/>
    </row>
    <row r="97" spans="1:10" x14ac:dyDescent="0.25">
      <c r="A97" s="39" t="s" vm="11">
        <v>12</v>
      </c>
      <c r="B97" s="84">
        <v>11.973000000000001</v>
      </c>
      <c r="C97" s="84">
        <v>16709.501</v>
      </c>
      <c r="D97" s="67">
        <v>0.1161696206924977</v>
      </c>
      <c r="E97" s="166">
        <v>61.529834999999999</v>
      </c>
      <c r="F97" s="36">
        <v>3.1716360885341048E-4</v>
      </c>
      <c r="G97" s="36">
        <v>0.11013043642585876</v>
      </c>
      <c r="J97" s="196"/>
    </row>
    <row r="98" spans="1:10" x14ac:dyDescent="0.25">
      <c r="A98" s="39" t="s" vm="13">
        <v>14</v>
      </c>
      <c r="B98" s="84" t="s">
        <v>290</v>
      </c>
      <c r="C98" s="84" t="s">
        <v>290</v>
      </c>
      <c r="D98" s="67" t="s">
        <v>290</v>
      </c>
      <c r="E98" s="166" t="s">
        <v>290</v>
      </c>
      <c r="F98" s="36" t="s">
        <v>290</v>
      </c>
      <c r="G98" s="36" t="s">
        <v>290</v>
      </c>
      <c r="J98" s="196"/>
    </row>
    <row r="99" spans="1:10" x14ac:dyDescent="0.25">
      <c r="A99" s="39" t="s" vm="14">
        <v>15</v>
      </c>
      <c r="B99" s="84">
        <v>3.3000000000000002E-2</v>
      </c>
      <c r="C99" s="84">
        <v>32.735999999999997</v>
      </c>
      <c r="D99" s="67">
        <v>2.2759080016749778E-4</v>
      </c>
      <c r="E99" s="166">
        <v>0.119489</v>
      </c>
      <c r="F99" s="36">
        <v>0</v>
      </c>
      <c r="G99" s="36">
        <v>0.78483391366826949</v>
      </c>
      <c r="J99" s="196"/>
    </row>
    <row r="100" spans="1:10" x14ac:dyDescent="0.25">
      <c r="A100" s="39" t="s" vm="17">
        <v>18</v>
      </c>
      <c r="B100" s="84">
        <v>3.9540000000000002</v>
      </c>
      <c r="C100" s="84">
        <v>5198.1270000000004</v>
      </c>
      <c r="D100" s="67">
        <v>3.6138987148774282E-2</v>
      </c>
      <c r="E100" s="166">
        <v>16.539441</v>
      </c>
      <c r="F100" s="36">
        <v>8.8020796370219409E-2</v>
      </c>
      <c r="G100" s="36">
        <v>0.12981828144916566</v>
      </c>
      <c r="J100" s="196"/>
    </row>
    <row r="101" spans="1:10" x14ac:dyDescent="0.25">
      <c r="A101" s="39" t="s">
        <v>214</v>
      </c>
      <c r="B101" s="84">
        <v>38.283000000000001</v>
      </c>
      <c r="C101" s="84">
        <v>56688.858</v>
      </c>
      <c r="D101" s="67">
        <v>0.39411847974100866</v>
      </c>
      <c r="E101" s="166">
        <v>171.236649</v>
      </c>
      <c r="F101" s="36">
        <v>0.12930967090140011</v>
      </c>
      <c r="G101" s="36">
        <v>0.17324714072600697</v>
      </c>
      <c r="J101" s="196"/>
    </row>
    <row r="102" spans="1:10" x14ac:dyDescent="0.25">
      <c r="A102" s="39" t="s" vm="19">
        <v>20</v>
      </c>
      <c r="B102" s="84">
        <v>2.1930000000000001</v>
      </c>
      <c r="C102" s="84">
        <v>1885.2650000000001</v>
      </c>
      <c r="D102" s="67">
        <v>1.3106945560782556E-2</v>
      </c>
      <c r="E102" s="166">
        <v>7.8384179999999999</v>
      </c>
      <c r="F102" s="36">
        <v>0</v>
      </c>
      <c r="G102" s="36">
        <v>0.1222103316246083</v>
      </c>
      <c r="J102" s="196"/>
    </row>
    <row r="103" spans="1:10" x14ac:dyDescent="0.25">
      <c r="A103" s="39" t="s" vm="20">
        <v>21</v>
      </c>
      <c r="B103" s="84">
        <v>0.77500000000000002</v>
      </c>
      <c r="C103" s="84">
        <v>1235.751</v>
      </c>
      <c r="D103" s="67">
        <v>8.5913232801131962E-3</v>
      </c>
      <c r="E103" s="166">
        <v>4.1940309999999998</v>
      </c>
      <c r="F103" s="36">
        <v>0.27866969598615166</v>
      </c>
      <c r="G103" s="36">
        <v>0.15639424429297846</v>
      </c>
      <c r="J103" s="196"/>
    </row>
    <row r="104" spans="1:10" s="86" customFormat="1" ht="15.75" thickBot="1" x14ac:dyDescent="0.3">
      <c r="A104" s="76" t="s">
        <v>101</v>
      </c>
      <c r="B104" s="96">
        <v>105.03</v>
      </c>
      <c r="C104" s="96">
        <v>143837.09700000001</v>
      </c>
      <c r="D104" s="97">
        <v>1</v>
      </c>
      <c r="E104" s="167">
        <v>480.37776300000002</v>
      </c>
      <c r="F104" s="97">
        <v>9.0816619552913855E-2</v>
      </c>
      <c r="G104" s="97">
        <v>0.15166202008157098</v>
      </c>
      <c r="J104" s="196"/>
    </row>
    <row r="105" spans="1:10" ht="15.75" thickTop="1" x14ac:dyDescent="0.25">
      <c r="A105" s="226" t="s">
        <v>217</v>
      </c>
      <c r="B105" s="75"/>
      <c r="C105" s="75"/>
      <c r="D105" s="67"/>
      <c r="E105" s="75"/>
      <c r="F105" s="75"/>
      <c r="G105" s="67"/>
      <c r="J105" s="196"/>
    </row>
    <row r="106" spans="1:10" x14ac:dyDescent="0.25">
      <c r="A106" s="72"/>
      <c r="B106" s="73"/>
      <c r="C106" s="73"/>
      <c r="D106" s="74"/>
      <c r="E106" s="73"/>
      <c r="F106" s="81"/>
      <c r="G106" s="81"/>
      <c r="J106" s="196"/>
    </row>
    <row r="107" spans="1:10" x14ac:dyDescent="0.25">
      <c r="A107" s="297" t="s">
        <v>34</v>
      </c>
      <c r="B107" s="301" t="str">
        <f>B3</f>
        <v>As at 30/06/2021</v>
      </c>
      <c r="C107" s="301"/>
      <c r="D107" s="301"/>
      <c r="E107" s="302"/>
      <c r="F107" s="303" t="str">
        <f>F3</f>
        <v>12 months to 30/06/2021</v>
      </c>
      <c r="G107" s="303"/>
      <c r="J107" s="196"/>
    </row>
    <row r="108" spans="1:10" x14ac:dyDescent="0.25">
      <c r="A108" s="298"/>
      <c r="B108" s="61" t="str">
        <f>B4</f>
        <v>Lives insured</v>
      </c>
      <c r="C108" s="61" t="str">
        <f>C4</f>
        <v>Annual premium</v>
      </c>
      <c r="D108" s="63" t="s">
        <v>172</v>
      </c>
      <c r="E108" s="164" t="str">
        <f>E4</f>
        <v>Sum insured</v>
      </c>
      <c r="F108" s="61" t="str">
        <f>F4</f>
        <v>New business</v>
      </c>
      <c r="G108" s="61" t="str">
        <f>G4</f>
        <v>Lapse rate</v>
      </c>
      <c r="J108" s="196"/>
    </row>
    <row r="109" spans="1:10" x14ac:dyDescent="0.25">
      <c r="A109" s="299"/>
      <c r="B109" s="62" t="s">
        <v>211</v>
      </c>
      <c r="C109" s="62" t="s">
        <v>169</v>
      </c>
      <c r="D109" s="64" t="s">
        <v>170</v>
      </c>
      <c r="E109" s="165" t="s">
        <v>171</v>
      </c>
      <c r="F109" s="64"/>
      <c r="G109" s="65"/>
      <c r="J109" s="196"/>
    </row>
    <row r="110" spans="1:10" x14ac:dyDescent="0.25">
      <c r="A110" s="39" t="s">
        <v>212</v>
      </c>
      <c r="B110" s="84" t="s">
        <v>290</v>
      </c>
      <c r="C110" s="84" t="s">
        <v>290</v>
      </c>
      <c r="D110" s="67" t="s">
        <v>290</v>
      </c>
      <c r="E110" s="171" t="s">
        <v>290</v>
      </c>
      <c r="F110" s="36" t="s">
        <v>290</v>
      </c>
      <c r="G110" s="36" t="s">
        <v>290</v>
      </c>
      <c r="J110" s="196"/>
    </row>
    <row r="111" spans="1:10" x14ac:dyDescent="0.25">
      <c r="A111" s="39" t="s" vm="1">
        <v>2</v>
      </c>
      <c r="B111" s="84">
        <v>23.734999999999999</v>
      </c>
      <c r="C111" s="84">
        <v>4313.2690000000002</v>
      </c>
      <c r="D111" s="67">
        <v>2.4993535144151237E-2</v>
      </c>
      <c r="E111" s="166">
        <v>1236.517795</v>
      </c>
      <c r="F111" s="36">
        <v>0</v>
      </c>
      <c r="G111" s="36">
        <v>7.3738005452223282E-2</v>
      </c>
      <c r="J111" s="196"/>
    </row>
    <row r="112" spans="1:10" x14ac:dyDescent="0.25">
      <c r="A112" s="39" t="s" vm="2">
        <v>3</v>
      </c>
      <c r="B112" s="84" t="s">
        <v>290</v>
      </c>
      <c r="C112" s="84" t="s">
        <v>290</v>
      </c>
      <c r="D112" s="67" t="s">
        <v>290</v>
      </c>
      <c r="E112" s="166" t="s">
        <v>290</v>
      </c>
      <c r="F112" s="36" t="s">
        <v>290</v>
      </c>
      <c r="G112" s="36" t="s">
        <v>290</v>
      </c>
      <c r="J112" s="196"/>
    </row>
    <row r="113" spans="1:10" x14ac:dyDescent="0.25">
      <c r="A113" s="39" t="s">
        <v>282</v>
      </c>
      <c r="B113" s="84">
        <v>18.870999999999999</v>
      </c>
      <c r="C113" s="84">
        <v>5795.1660000000002</v>
      </c>
      <c r="D113" s="67">
        <v>3.3580489667393881E-2</v>
      </c>
      <c r="E113" s="166">
        <v>398.15626400000002</v>
      </c>
      <c r="F113" s="36">
        <v>0</v>
      </c>
      <c r="G113" s="36">
        <v>0.18043424755550849</v>
      </c>
      <c r="J113" s="196"/>
    </row>
    <row r="114" spans="1:10" x14ac:dyDescent="0.25">
      <c r="A114" s="39" t="s">
        <v>207</v>
      </c>
      <c r="B114" s="84" t="s">
        <v>290</v>
      </c>
      <c r="C114" s="84" t="s">
        <v>290</v>
      </c>
      <c r="D114" s="67" t="s">
        <v>290</v>
      </c>
      <c r="E114" s="166" t="s">
        <v>290</v>
      </c>
      <c r="F114" s="36" t="s">
        <v>290</v>
      </c>
      <c r="G114" s="36" t="s">
        <v>290</v>
      </c>
      <c r="J114" s="196"/>
    </row>
    <row r="115" spans="1:10" x14ac:dyDescent="0.25">
      <c r="A115" s="39" t="s" vm="4">
        <v>5</v>
      </c>
      <c r="B115" s="84">
        <v>485.291</v>
      </c>
      <c r="C115" s="84">
        <v>59856.732000000004</v>
      </c>
      <c r="D115" s="67">
        <v>0.3468439679639832</v>
      </c>
      <c r="E115" s="166">
        <v>11747.490807</v>
      </c>
      <c r="F115" s="36">
        <v>2.898611030569545E-4</v>
      </c>
      <c r="G115" s="36">
        <v>0.15828541048679223</v>
      </c>
      <c r="J115" s="196"/>
    </row>
    <row r="116" spans="1:10" x14ac:dyDescent="0.25">
      <c r="A116" s="39" t="s" vm="5">
        <v>6</v>
      </c>
      <c r="B116" s="84">
        <v>191.35499999999999</v>
      </c>
      <c r="C116" s="84">
        <v>4578.1379999999999</v>
      </c>
      <c r="D116" s="67">
        <v>2.6528336859531425E-2</v>
      </c>
      <c r="E116" s="166">
        <v>404.72597100000002</v>
      </c>
      <c r="F116" s="36">
        <v>2.9977799356000503E-4</v>
      </c>
      <c r="G116" s="36">
        <v>8.91396197188567E-2</v>
      </c>
      <c r="J116" s="196"/>
    </row>
    <row r="117" spans="1:10" x14ac:dyDescent="0.25">
      <c r="A117" s="39" t="s" vm="6">
        <v>7</v>
      </c>
      <c r="B117" s="84" t="s">
        <v>290</v>
      </c>
      <c r="C117" s="84" t="s">
        <v>290</v>
      </c>
      <c r="D117" s="67" t="s">
        <v>290</v>
      </c>
      <c r="E117" s="166" t="s">
        <v>290</v>
      </c>
      <c r="F117" s="36" t="s">
        <v>290</v>
      </c>
      <c r="G117" s="36" t="s">
        <v>290</v>
      </c>
      <c r="J117" s="196"/>
    </row>
    <row r="118" spans="1:10" x14ac:dyDescent="0.25">
      <c r="A118" s="39" t="s" vm="7">
        <v>8</v>
      </c>
      <c r="B118" s="84" t="s">
        <v>290</v>
      </c>
      <c r="C118" s="84" t="s">
        <v>290</v>
      </c>
      <c r="D118" s="67" t="s">
        <v>290</v>
      </c>
      <c r="E118" s="166" t="s">
        <v>290</v>
      </c>
      <c r="F118" s="36" t="s">
        <v>290</v>
      </c>
      <c r="G118" s="36" t="s">
        <v>290</v>
      </c>
      <c r="J118" s="196"/>
    </row>
    <row r="119" spans="1:10" x14ac:dyDescent="0.25">
      <c r="A119" s="39" t="s">
        <v>213</v>
      </c>
      <c r="B119" s="84">
        <v>4.681</v>
      </c>
      <c r="C119" s="84">
        <v>2020.6610000000001</v>
      </c>
      <c r="D119" s="67">
        <v>1.1708859734441739E-2</v>
      </c>
      <c r="E119" s="166">
        <v>498.89746300000002</v>
      </c>
      <c r="F119" s="36">
        <v>0</v>
      </c>
      <c r="G119" s="36">
        <v>0.16548809074227844</v>
      </c>
      <c r="J119" s="196"/>
    </row>
    <row r="120" spans="1:10" x14ac:dyDescent="0.25">
      <c r="A120" s="39" t="s" vm="8">
        <v>9</v>
      </c>
      <c r="B120" s="84">
        <v>60.5</v>
      </c>
      <c r="C120" s="84">
        <v>4329.87</v>
      </c>
      <c r="D120" s="67">
        <v>2.5089730785306019E-2</v>
      </c>
      <c r="E120" s="166">
        <v>294.50119599999999</v>
      </c>
      <c r="F120" s="36">
        <v>0</v>
      </c>
      <c r="G120" s="36">
        <v>0.1567127686370878</v>
      </c>
      <c r="J120" s="196"/>
    </row>
    <row r="121" spans="1:10" x14ac:dyDescent="0.25">
      <c r="A121" s="39" t="s" vm="9">
        <v>10</v>
      </c>
      <c r="B121" s="84">
        <v>246.48400000000001</v>
      </c>
      <c r="C121" s="84">
        <v>33362.550000000003</v>
      </c>
      <c r="D121" s="67">
        <v>0.19332160037398616</v>
      </c>
      <c r="E121" s="166">
        <v>5441.9396919999999</v>
      </c>
      <c r="F121" s="36">
        <v>2.781807997542382E-4</v>
      </c>
      <c r="G121" s="36">
        <v>0.26616749215120239</v>
      </c>
      <c r="J121" s="196"/>
    </row>
    <row r="122" spans="1:10" x14ac:dyDescent="0.25">
      <c r="A122" s="39" t="s" vm="10">
        <v>11</v>
      </c>
      <c r="B122" s="84" t="s">
        <v>290</v>
      </c>
      <c r="C122" s="84" t="s">
        <v>290</v>
      </c>
      <c r="D122" s="67" t="s">
        <v>290</v>
      </c>
      <c r="E122" s="166" t="s">
        <v>290</v>
      </c>
      <c r="F122" s="36" t="s">
        <v>290</v>
      </c>
      <c r="G122" s="36" t="s">
        <v>290</v>
      </c>
      <c r="J122" s="196"/>
    </row>
    <row r="123" spans="1:10" x14ac:dyDescent="0.25">
      <c r="A123" s="39" t="s" vm="11">
        <v>12</v>
      </c>
      <c r="B123" s="84">
        <v>140.97900000000001</v>
      </c>
      <c r="C123" s="84">
        <v>19521.333999999999</v>
      </c>
      <c r="D123" s="67">
        <v>0.11311771822942515</v>
      </c>
      <c r="E123" s="166">
        <v>3076.9923370000001</v>
      </c>
      <c r="F123" s="36">
        <v>6.9254515304401312E-2</v>
      </c>
      <c r="G123" s="36">
        <v>0.21951186817610857</v>
      </c>
      <c r="J123" s="196"/>
    </row>
    <row r="124" spans="1:10" x14ac:dyDescent="0.25">
      <c r="A124" s="39" t="s" vm="13">
        <v>14</v>
      </c>
      <c r="B124" s="84" t="s">
        <v>290</v>
      </c>
      <c r="C124" s="84" t="s">
        <v>290</v>
      </c>
      <c r="D124" s="67" t="s">
        <v>290</v>
      </c>
      <c r="E124" s="166" t="s">
        <v>290</v>
      </c>
      <c r="F124" s="36" t="s">
        <v>290</v>
      </c>
      <c r="G124" s="36" t="s">
        <v>290</v>
      </c>
      <c r="J124" s="196"/>
    </row>
    <row r="125" spans="1:10" x14ac:dyDescent="0.25">
      <c r="A125" s="39" t="s" vm="14">
        <v>15</v>
      </c>
      <c r="B125" s="84">
        <v>59.396000000000001</v>
      </c>
      <c r="C125" s="84">
        <v>10541.686</v>
      </c>
      <c r="D125" s="67">
        <v>6.1084527656310575E-2</v>
      </c>
      <c r="E125" s="166">
        <v>1885.1467869999999</v>
      </c>
      <c r="F125" s="36">
        <v>3.6611397667877436E-4</v>
      </c>
      <c r="G125" s="36">
        <v>0.33187347992782079</v>
      </c>
      <c r="J125" s="196"/>
    </row>
    <row r="126" spans="1:10" x14ac:dyDescent="0.25">
      <c r="A126" s="39" t="s" vm="17">
        <v>18</v>
      </c>
      <c r="B126" s="84" t="s">
        <v>290</v>
      </c>
      <c r="C126" s="84" t="s">
        <v>290</v>
      </c>
      <c r="D126" s="67" t="s">
        <v>290</v>
      </c>
      <c r="E126" s="166" t="s">
        <v>290</v>
      </c>
      <c r="F126" s="36" t="s">
        <v>290</v>
      </c>
      <c r="G126" s="36" t="s">
        <v>290</v>
      </c>
      <c r="J126" s="196"/>
    </row>
    <row r="127" spans="1:10" x14ac:dyDescent="0.25">
      <c r="A127" s="39" t="s">
        <v>214</v>
      </c>
      <c r="B127" s="84" t="s">
        <v>290</v>
      </c>
      <c r="C127" s="84" t="s">
        <v>290</v>
      </c>
      <c r="D127" s="67" t="s">
        <v>290</v>
      </c>
      <c r="E127" s="166" t="s">
        <v>290</v>
      </c>
      <c r="F127" s="36" t="s">
        <v>290</v>
      </c>
      <c r="G127" s="36" t="s">
        <v>290</v>
      </c>
      <c r="J127" s="196"/>
    </row>
    <row r="128" spans="1:10" x14ac:dyDescent="0.25">
      <c r="A128" s="39" t="s" vm="19">
        <v>20</v>
      </c>
      <c r="B128" s="84">
        <v>124.69</v>
      </c>
      <c r="C128" s="84">
        <v>28255.981</v>
      </c>
      <c r="D128" s="67">
        <v>0.16373123358547068</v>
      </c>
      <c r="E128" s="166">
        <v>7478.0975589999998</v>
      </c>
      <c r="F128" s="36">
        <v>2.4269105549980402E-6</v>
      </c>
      <c r="G128" s="36">
        <v>8.7724895396784366E-2</v>
      </c>
      <c r="J128" s="196"/>
    </row>
    <row r="129" spans="1:10" x14ac:dyDescent="0.25">
      <c r="A129" s="39" t="s" vm="20">
        <v>21</v>
      </c>
      <c r="B129" s="84" t="s">
        <v>290</v>
      </c>
      <c r="C129" s="84" t="s">
        <v>290</v>
      </c>
      <c r="D129" s="67" t="s">
        <v>290</v>
      </c>
      <c r="E129" s="166" t="s">
        <v>290</v>
      </c>
      <c r="F129" s="36" t="s">
        <v>290</v>
      </c>
      <c r="G129" s="36" t="s">
        <v>290</v>
      </c>
      <c r="J129" s="196"/>
    </row>
    <row r="130" spans="1:10" s="86" customFormat="1" ht="15.75" thickBot="1" x14ac:dyDescent="0.3">
      <c r="A130" s="76" t="s">
        <v>101</v>
      </c>
      <c r="B130" s="96">
        <v>1355.982</v>
      </c>
      <c r="C130" s="96">
        <v>172575.38699999999</v>
      </c>
      <c r="D130" s="248">
        <v>1</v>
      </c>
      <c r="E130" s="167">
        <v>32462.465871</v>
      </c>
      <c r="F130" s="97">
        <v>8.1018689955955538E-3</v>
      </c>
      <c r="G130" s="97">
        <v>0.18333080137117932</v>
      </c>
      <c r="J130" s="196"/>
    </row>
    <row r="131" spans="1:10" ht="15.75" thickTop="1" x14ac:dyDescent="0.25">
      <c r="A131" s="78"/>
      <c r="B131" s="75"/>
      <c r="C131" s="75"/>
      <c r="D131" s="67"/>
      <c r="E131" s="75"/>
      <c r="F131" s="75"/>
      <c r="G131" s="67"/>
      <c r="J131" s="196"/>
    </row>
    <row r="132" spans="1:10" x14ac:dyDescent="0.25">
      <c r="A132" s="72"/>
      <c r="B132" s="73"/>
      <c r="C132" s="73"/>
      <c r="D132" s="74"/>
      <c r="E132" s="73"/>
      <c r="F132" s="81"/>
      <c r="G132" s="81"/>
      <c r="J132" s="196"/>
    </row>
    <row r="133" spans="1:10" x14ac:dyDescent="0.25">
      <c r="A133" s="297" t="s">
        <v>35</v>
      </c>
      <c r="B133" s="301" t="str">
        <f>B3</f>
        <v>As at 30/06/2021</v>
      </c>
      <c r="C133" s="301"/>
      <c r="D133" s="301"/>
      <c r="E133" s="302"/>
      <c r="F133" s="303" t="str">
        <f>F3</f>
        <v>12 months to 30/06/2021</v>
      </c>
      <c r="G133" s="303"/>
      <c r="J133" s="196"/>
    </row>
    <row r="134" spans="1:10" x14ac:dyDescent="0.25">
      <c r="A134" s="298"/>
      <c r="B134" s="61" t="str">
        <f>B4</f>
        <v>Lives insured</v>
      </c>
      <c r="C134" s="61" t="str">
        <f>C4</f>
        <v>Annual premium</v>
      </c>
      <c r="D134" s="63" t="s">
        <v>172</v>
      </c>
      <c r="E134" s="164" t="str">
        <f>E4</f>
        <v>Sum insured</v>
      </c>
      <c r="F134" s="61" t="str">
        <f>F4</f>
        <v>New business</v>
      </c>
      <c r="G134" s="61" t="str">
        <f>G4</f>
        <v>Lapse rate</v>
      </c>
      <c r="J134" s="196"/>
    </row>
    <row r="135" spans="1:10" x14ac:dyDescent="0.25">
      <c r="A135" s="299"/>
      <c r="B135" s="62" t="s">
        <v>211</v>
      </c>
      <c r="C135" s="62" t="s">
        <v>169</v>
      </c>
      <c r="D135" s="64" t="s">
        <v>170</v>
      </c>
      <c r="E135" s="165" t="s">
        <v>171</v>
      </c>
      <c r="F135" s="64"/>
      <c r="G135" s="65"/>
      <c r="J135" s="196"/>
    </row>
    <row r="136" spans="1:10" x14ac:dyDescent="0.25">
      <c r="A136" s="39" t="s">
        <v>212</v>
      </c>
      <c r="B136" s="84">
        <v>20.137</v>
      </c>
      <c r="C136" s="84">
        <v>10222.575000000001</v>
      </c>
      <c r="D136" s="67">
        <v>2.2667133276169191E-2</v>
      </c>
      <c r="E136" s="171">
        <v>226.74477300000001</v>
      </c>
      <c r="F136" s="36">
        <v>0</v>
      </c>
      <c r="G136" s="36">
        <v>2.8768698393420666E-2</v>
      </c>
      <c r="J136" s="196"/>
    </row>
    <row r="137" spans="1:10" x14ac:dyDescent="0.25">
      <c r="A137" s="39" t="s" vm="1">
        <v>2</v>
      </c>
      <c r="B137" s="84" t="s">
        <v>290</v>
      </c>
      <c r="C137" s="84" t="s">
        <v>290</v>
      </c>
      <c r="D137" s="67" t="s">
        <v>290</v>
      </c>
      <c r="E137" s="166" t="s">
        <v>290</v>
      </c>
      <c r="F137" s="36" t="s">
        <v>290</v>
      </c>
      <c r="G137" s="36" t="s">
        <v>290</v>
      </c>
      <c r="J137" s="196"/>
    </row>
    <row r="138" spans="1:10" x14ac:dyDescent="0.25">
      <c r="A138" s="39" t="s" vm="2">
        <v>3</v>
      </c>
      <c r="B138" s="84" t="s">
        <v>290</v>
      </c>
      <c r="C138" s="84" t="s">
        <v>290</v>
      </c>
      <c r="D138" s="67" t="s">
        <v>290</v>
      </c>
      <c r="E138" s="166" t="s">
        <v>290</v>
      </c>
      <c r="F138" s="36" t="s">
        <v>290</v>
      </c>
      <c r="G138" s="36" t="s">
        <v>290</v>
      </c>
      <c r="J138" s="196"/>
    </row>
    <row r="139" spans="1:10" x14ac:dyDescent="0.25">
      <c r="A139" s="39" t="s">
        <v>282</v>
      </c>
      <c r="B139" s="84">
        <v>51.347999999999999</v>
      </c>
      <c r="C139" s="84">
        <v>39617.381000000001</v>
      </c>
      <c r="D139" s="67">
        <v>8.7846012886163519E-2</v>
      </c>
      <c r="E139" s="166">
        <v>506.33936499999999</v>
      </c>
      <c r="F139" s="36">
        <v>9.9065073605965632E-3</v>
      </c>
      <c r="G139" s="36">
        <v>3.5318854537750591E-2</v>
      </c>
      <c r="J139" s="196"/>
    </row>
    <row r="140" spans="1:10" x14ac:dyDescent="0.25">
      <c r="A140" s="39" t="s">
        <v>207</v>
      </c>
      <c r="B140" s="84">
        <v>1.1910000000000001</v>
      </c>
      <c r="C140" s="84">
        <v>931.12599999999998</v>
      </c>
      <c r="D140" s="67">
        <v>2.0646419457823798E-3</v>
      </c>
      <c r="E140" s="166">
        <v>19.363316000000001</v>
      </c>
      <c r="F140" s="36">
        <v>5.0779242974309524E-4</v>
      </c>
      <c r="G140" s="36">
        <v>9.138188884587517E-2</v>
      </c>
      <c r="J140" s="196"/>
    </row>
    <row r="141" spans="1:10" x14ac:dyDescent="0.25">
      <c r="A141" s="39" t="s" vm="4">
        <v>5</v>
      </c>
      <c r="B141" s="84" t="s">
        <v>290</v>
      </c>
      <c r="C141" s="84" t="s">
        <v>290</v>
      </c>
      <c r="D141" s="67" t="s">
        <v>290</v>
      </c>
      <c r="E141" s="166" t="s">
        <v>290</v>
      </c>
      <c r="F141" s="36" t="s">
        <v>290</v>
      </c>
      <c r="G141" s="36" t="s">
        <v>290</v>
      </c>
      <c r="J141" s="196"/>
    </row>
    <row r="142" spans="1:10" x14ac:dyDescent="0.25">
      <c r="A142" s="39" t="s" vm="5">
        <v>6</v>
      </c>
      <c r="B142" s="84" t="s">
        <v>290</v>
      </c>
      <c r="C142" s="84" t="s">
        <v>290</v>
      </c>
      <c r="D142" s="67" t="s">
        <v>290</v>
      </c>
      <c r="E142" s="166" t="s">
        <v>290</v>
      </c>
      <c r="F142" s="36" t="s">
        <v>290</v>
      </c>
      <c r="G142" s="36" t="s">
        <v>290</v>
      </c>
      <c r="J142" s="196"/>
    </row>
    <row r="143" spans="1:10" x14ac:dyDescent="0.25">
      <c r="A143" s="39" t="s" vm="6">
        <v>7</v>
      </c>
      <c r="B143" s="84">
        <v>181.81800000000001</v>
      </c>
      <c r="C143" s="84">
        <v>158550.66500000001</v>
      </c>
      <c r="D143" s="67">
        <v>0.35156397038713377</v>
      </c>
      <c r="E143" s="166">
        <v>1896.4663270000001</v>
      </c>
      <c r="F143" s="36">
        <v>7.9556868841770406E-2</v>
      </c>
      <c r="G143" s="36">
        <v>7.6972335896634325E-2</v>
      </c>
      <c r="J143" s="196"/>
    </row>
    <row r="144" spans="1:10" x14ac:dyDescent="0.25">
      <c r="A144" s="39" t="s" vm="7">
        <v>8</v>
      </c>
      <c r="B144" s="84" t="s">
        <v>290</v>
      </c>
      <c r="C144" s="84" t="s">
        <v>290</v>
      </c>
      <c r="D144" s="67" t="s">
        <v>290</v>
      </c>
      <c r="E144" s="166" t="s">
        <v>290</v>
      </c>
      <c r="F144" s="36" t="s">
        <v>290</v>
      </c>
      <c r="G144" s="36" t="s">
        <v>290</v>
      </c>
      <c r="J144" s="196"/>
    </row>
    <row r="145" spans="1:10" x14ac:dyDescent="0.25">
      <c r="A145" s="39" t="s">
        <v>213</v>
      </c>
      <c r="B145" s="84" t="s">
        <v>290</v>
      </c>
      <c r="C145" s="84" t="s">
        <v>290</v>
      </c>
      <c r="D145" s="67" t="s">
        <v>290</v>
      </c>
      <c r="E145" s="166" t="s">
        <v>290</v>
      </c>
      <c r="F145" s="36" t="s">
        <v>290</v>
      </c>
      <c r="G145" s="36" t="s">
        <v>290</v>
      </c>
      <c r="J145" s="196"/>
    </row>
    <row r="146" spans="1:10" x14ac:dyDescent="0.25">
      <c r="A146" s="39" t="s" vm="8">
        <v>9</v>
      </c>
      <c r="B146" s="84">
        <v>0.41699999999999998</v>
      </c>
      <c r="C146" s="84">
        <v>217.358</v>
      </c>
      <c r="D146" s="67">
        <v>4.8196102788598594E-4</v>
      </c>
      <c r="E146" s="166">
        <v>4.0091289999999997</v>
      </c>
      <c r="F146" s="36">
        <v>0</v>
      </c>
      <c r="G146" s="36">
        <v>2.4560955304875631E-2</v>
      </c>
      <c r="J146" s="196"/>
    </row>
    <row r="147" spans="1:10" x14ac:dyDescent="0.25">
      <c r="A147" s="39" t="s" vm="9">
        <v>10</v>
      </c>
      <c r="B147" s="84" t="s">
        <v>290</v>
      </c>
      <c r="C147" s="84" t="s">
        <v>290</v>
      </c>
      <c r="D147" s="67" t="s">
        <v>290</v>
      </c>
      <c r="E147" s="166" t="s">
        <v>290</v>
      </c>
      <c r="F147" s="36" t="s">
        <v>290</v>
      </c>
      <c r="G147" s="36" t="s">
        <v>290</v>
      </c>
      <c r="J147" s="196"/>
    </row>
    <row r="148" spans="1:10" x14ac:dyDescent="0.25">
      <c r="A148" s="39" t="s" vm="10">
        <v>11</v>
      </c>
      <c r="B148" s="84">
        <v>42.116999999999997</v>
      </c>
      <c r="C148" s="84">
        <v>13625.78</v>
      </c>
      <c r="D148" s="67">
        <v>3.0213265371177089E-2</v>
      </c>
      <c r="E148" s="166">
        <v>438.25916000000001</v>
      </c>
      <c r="F148" s="36">
        <v>0</v>
      </c>
      <c r="G148" s="36">
        <v>0.15173978133131757</v>
      </c>
      <c r="J148" s="196"/>
    </row>
    <row r="149" spans="1:10" x14ac:dyDescent="0.25">
      <c r="A149" s="39" t="s" vm="11">
        <v>12</v>
      </c>
      <c r="B149" s="84">
        <v>5.7290000000000001</v>
      </c>
      <c r="C149" s="84">
        <v>2946.357</v>
      </c>
      <c r="D149" s="67">
        <v>6.5331354182457963E-3</v>
      </c>
      <c r="E149" s="166">
        <v>36.752747999999997</v>
      </c>
      <c r="F149" s="36">
        <v>0</v>
      </c>
      <c r="G149" s="36">
        <v>2.8979625660142411E-2</v>
      </c>
      <c r="J149" s="196"/>
    </row>
    <row r="150" spans="1:10" x14ac:dyDescent="0.25">
      <c r="A150" s="39" t="s" vm="13">
        <v>14</v>
      </c>
      <c r="B150" s="84" t="s">
        <v>290</v>
      </c>
      <c r="C150" s="84" t="s">
        <v>290</v>
      </c>
      <c r="D150" s="67" t="s">
        <v>290</v>
      </c>
      <c r="E150" s="166" t="s">
        <v>290</v>
      </c>
      <c r="F150" s="36" t="s">
        <v>290</v>
      </c>
      <c r="G150" s="36" t="s">
        <v>290</v>
      </c>
      <c r="J150" s="196"/>
    </row>
    <row r="151" spans="1:10" x14ac:dyDescent="0.25">
      <c r="A151" s="39" t="s" vm="14">
        <v>15</v>
      </c>
      <c r="B151" s="84">
        <v>42.180999999999997</v>
      </c>
      <c r="C151" s="84">
        <v>21734.637999999999</v>
      </c>
      <c r="D151" s="67">
        <v>4.8193526215781379E-2</v>
      </c>
      <c r="E151" s="166">
        <v>532.18646999999999</v>
      </c>
      <c r="F151" s="36">
        <v>3.171194473966168E-3</v>
      </c>
      <c r="G151" s="36">
        <v>5.6813934451006874E-2</v>
      </c>
      <c r="J151" s="196"/>
    </row>
    <row r="152" spans="1:10" x14ac:dyDescent="0.25">
      <c r="A152" s="39" t="s" vm="17">
        <v>18</v>
      </c>
      <c r="B152" s="84">
        <v>40.892000000000003</v>
      </c>
      <c r="C152" s="84">
        <v>13964.425999999999</v>
      </c>
      <c r="D152" s="67">
        <v>3.0964165610641369E-2</v>
      </c>
      <c r="E152" s="166">
        <v>415.33640500000001</v>
      </c>
      <c r="F152" s="36">
        <v>3.8417642173476735E-2</v>
      </c>
      <c r="G152" s="36">
        <v>0.12833221979266482</v>
      </c>
      <c r="J152" s="196"/>
    </row>
    <row r="153" spans="1:10" x14ac:dyDescent="0.25">
      <c r="A153" s="39" t="s">
        <v>214</v>
      </c>
      <c r="B153" s="84">
        <v>262.46199999999999</v>
      </c>
      <c r="C153" s="84">
        <v>180763.21</v>
      </c>
      <c r="D153" s="67">
        <v>0.4008171886729282</v>
      </c>
      <c r="E153" s="166">
        <v>3070.2882089999998</v>
      </c>
      <c r="F153" s="36">
        <v>3.3811617759022417E-2</v>
      </c>
      <c r="G153" s="36">
        <v>4.3968235513049597E-2</v>
      </c>
      <c r="J153" s="196"/>
    </row>
    <row r="154" spans="1:10" x14ac:dyDescent="0.25">
      <c r="A154" s="39" t="s" vm="19">
        <v>20</v>
      </c>
      <c r="B154" s="84">
        <v>20.114999999999998</v>
      </c>
      <c r="C154" s="84">
        <v>6562.7830000000004</v>
      </c>
      <c r="D154" s="67">
        <v>1.4552055321049489E-2</v>
      </c>
      <c r="E154" s="166">
        <v>145.92958300000001</v>
      </c>
      <c r="F154" s="36">
        <v>1.0558724861948751E-4</v>
      </c>
      <c r="G154" s="36">
        <v>1.99637014173531E-2</v>
      </c>
      <c r="J154" s="196"/>
    </row>
    <row r="155" spans="1:10" x14ac:dyDescent="0.25">
      <c r="A155" s="39" t="s" vm="20">
        <v>21</v>
      </c>
      <c r="B155" s="84">
        <v>4.1900000000000004</v>
      </c>
      <c r="C155" s="84">
        <v>1850.373</v>
      </c>
      <c r="D155" s="67">
        <v>4.1029438670418181E-3</v>
      </c>
      <c r="E155" s="166">
        <v>33.015999999999998</v>
      </c>
      <c r="F155" s="36">
        <v>0</v>
      </c>
      <c r="G155" s="36">
        <v>2.0796539945230369E-2</v>
      </c>
      <c r="J155" s="196"/>
    </row>
    <row r="156" spans="1:10" s="86" customFormat="1" ht="15.75" thickBot="1" x14ac:dyDescent="0.3">
      <c r="A156" s="76" t="s">
        <v>101</v>
      </c>
      <c r="B156" s="96">
        <v>672.59699999999998</v>
      </c>
      <c r="C156" s="96">
        <v>450986.67200000002</v>
      </c>
      <c r="D156" s="248">
        <v>1</v>
      </c>
      <c r="E156" s="167">
        <v>7324.6914850000003</v>
      </c>
      <c r="F156" s="97">
        <v>4.3416697219624392E-2</v>
      </c>
      <c r="G156" s="97">
        <v>6.0416784749172787E-2</v>
      </c>
      <c r="J156" s="196"/>
    </row>
    <row r="157" spans="1:10" ht="15.75" thickTop="1" x14ac:dyDescent="0.25">
      <c r="A157" s="78"/>
      <c r="B157" s="75"/>
      <c r="C157" s="75"/>
      <c r="D157" s="67"/>
      <c r="E157" s="75"/>
      <c r="F157" s="75"/>
      <c r="G157" s="67"/>
      <c r="J157" s="196"/>
    </row>
    <row r="158" spans="1:10" x14ac:dyDescent="0.25">
      <c r="A158" s="72"/>
      <c r="B158" s="73"/>
      <c r="C158" s="73"/>
      <c r="D158" s="74"/>
      <c r="E158" s="73"/>
      <c r="F158" s="81"/>
      <c r="G158" s="81"/>
      <c r="J158" s="196"/>
    </row>
    <row r="159" spans="1:10" x14ac:dyDescent="0.25">
      <c r="A159" s="297" t="s">
        <v>36</v>
      </c>
      <c r="B159" s="301" t="str">
        <f>B3</f>
        <v>As at 30/06/2021</v>
      </c>
      <c r="C159" s="301"/>
      <c r="D159" s="301"/>
      <c r="E159" s="302"/>
      <c r="F159" s="303" t="str">
        <f>F3</f>
        <v>12 months to 30/06/2021</v>
      </c>
      <c r="G159" s="303"/>
      <c r="J159" s="196"/>
    </row>
    <row r="160" spans="1:10" x14ac:dyDescent="0.25">
      <c r="A160" s="298"/>
      <c r="B160" s="61" t="str">
        <f>B4</f>
        <v>Lives insured</v>
      </c>
      <c r="C160" s="61" t="str">
        <f>C4</f>
        <v>Annual premium</v>
      </c>
      <c r="D160" s="63" t="s">
        <v>172</v>
      </c>
      <c r="E160" s="164" t="str">
        <f>E4</f>
        <v>Sum insured</v>
      </c>
      <c r="F160" s="61" t="str">
        <f>F4</f>
        <v>New business</v>
      </c>
      <c r="G160" s="61" t="str">
        <f>G4</f>
        <v>Lapse rate</v>
      </c>
      <c r="J160" s="196"/>
    </row>
    <row r="161" spans="1:10" x14ac:dyDescent="0.25">
      <c r="A161" s="299"/>
      <c r="B161" s="62" t="s">
        <v>211</v>
      </c>
      <c r="C161" s="62" t="s">
        <v>169</v>
      </c>
      <c r="D161" s="64" t="s">
        <v>170</v>
      </c>
      <c r="E161" s="165" t="s">
        <v>171</v>
      </c>
      <c r="F161" s="64"/>
      <c r="G161" s="65"/>
      <c r="J161" s="196"/>
    </row>
    <row r="162" spans="1:10" x14ac:dyDescent="0.25">
      <c r="A162" s="39" t="s">
        <v>212</v>
      </c>
      <c r="B162" s="84" t="s">
        <v>290</v>
      </c>
      <c r="C162" s="84" t="s">
        <v>290</v>
      </c>
      <c r="D162" s="67" t="s">
        <v>290</v>
      </c>
      <c r="E162" s="171" t="s">
        <v>290</v>
      </c>
      <c r="F162" s="36" t="s">
        <v>290</v>
      </c>
      <c r="G162" s="36" t="s">
        <v>290</v>
      </c>
      <c r="J162" s="196"/>
    </row>
    <row r="163" spans="1:10" x14ac:dyDescent="0.25">
      <c r="A163" s="39" t="s" vm="1">
        <v>2</v>
      </c>
      <c r="B163" s="84">
        <v>0.91</v>
      </c>
      <c r="C163" s="84">
        <v>562.745</v>
      </c>
      <c r="D163" s="67">
        <v>6.7673638510342736E-3</v>
      </c>
      <c r="E163" s="166">
        <v>566.86671699999999</v>
      </c>
      <c r="F163" s="36">
        <v>1.3702665044005856E-2</v>
      </c>
      <c r="G163" s="36">
        <v>9.6416036121840659E-2</v>
      </c>
      <c r="J163" s="196"/>
    </row>
    <row r="164" spans="1:10" x14ac:dyDescent="0.25">
      <c r="A164" s="39" t="s" vm="2">
        <v>3</v>
      </c>
      <c r="B164" s="84">
        <v>2E-3</v>
      </c>
      <c r="C164" s="84">
        <v>0.311</v>
      </c>
      <c r="D164" s="67">
        <v>3.7399713150212957E-6</v>
      </c>
      <c r="E164" s="166">
        <v>0.13830100000000001</v>
      </c>
      <c r="F164" s="36">
        <v>7.177814029363784E-2</v>
      </c>
      <c r="G164" s="36">
        <v>7.177814029363784E-2</v>
      </c>
      <c r="J164" s="196"/>
    </row>
    <row r="165" spans="1:10" x14ac:dyDescent="0.25">
      <c r="A165" s="39" t="s">
        <v>282</v>
      </c>
      <c r="B165" s="84">
        <v>26.378</v>
      </c>
      <c r="C165" s="84">
        <v>4166.1850000000004</v>
      </c>
      <c r="D165" s="67">
        <v>5.0101004479331183E-2</v>
      </c>
      <c r="E165" s="166">
        <v>1733.914096</v>
      </c>
      <c r="F165" s="36">
        <v>3.3026784535457785E-3</v>
      </c>
      <c r="G165" s="36">
        <v>0.11324444167703006</v>
      </c>
      <c r="J165" s="196"/>
    </row>
    <row r="166" spans="1:10" x14ac:dyDescent="0.25">
      <c r="A166" s="39" t="s">
        <v>207</v>
      </c>
      <c r="B166" s="84">
        <v>12.561999999999999</v>
      </c>
      <c r="C166" s="84">
        <v>3230.471</v>
      </c>
      <c r="D166" s="67">
        <v>3.8848452971087334E-2</v>
      </c>
      <c r="E166" s="166">
        <v>2022.2910529999999</v>
      </c>
      <c r="F166" s="36">
        <v>3.2399256918664291E-4</v>
      </c>
      <c r="G166" s="36">
        <v>8.618406660002928E-2</v>
      </c>
      <c r="J166" s="196"/>
    </row>
    <row r="167" spans="1:10" x14ac:dyDescent="0.25">
      <c r="A167" s="39" t="s" vm="4">
        <v>5</v>
      </c>
      <c r="B167" s="84">
        <v>51.972000000000001</v>
      </c>
      <c r="C167" s="84">
        <v>11153.531999999999</v>
      </c>
      <c r="D167" s="67">
        <v>0.1341282628333508</v>
      </c>
      <c r="E167" s="166">
        <v>7105.8059999999996</v>
      </c>
      <c r="F167" s="36">
        <v>0</v>
      </c>
      <c r="G167" s="36">
        <v>9.0336506629480479E-2</v>
      </c>
      <c r="J167" s="196"/>
    </row>
    <row r="168" spans="1:10" x14ac:dyDescent="0.25">
      <c r="A168" s="39" t="s" vm="5">
        <v>6</v>
      </c>
      <c r="B168" s="84">
        <v>0.38400000000000001</v>
      </c>
      <c r="C168" s="84">
        <v>93.013000000000005</v>
      </c>
      <c r="D168" s="67">
        <v>1.1185400383410798E-3</v>
      </c>
      <c r="E168" s="166">
        <v>49.836500000000001</v>
      </c>
      <c r="F168" s="36">
        <v>0</v>
      </c>
      <c r="G168" s="36">
        <v>7.1998217404146608E-2</v>
      </c>
      <c r="J168" s="196"/>
    </row>
    <row r="169" spans="1:10" x14ac:dyDescent="0.25">
      <c r="A169" s="39" t="s" vm="6">
        <v>7</v>
      </c>
      <c r="B169" s="84">
        <v>127.91</v>
      </c>
      <c r="C169" s="84">
        <v>11113.606</v>
      </c>
      <c r="D169" s="67">
        <v>0.133648127480542</v>
      </c>
      <c r="E169" s="166">
        <v>6997.6568260000004</v>
      </c>
      <c r="F169" s="36">
        <v>1.5656278650457971E-3</v>
      </c>
      <c r="G169" s="36">
        <v>6.9283561267917654E-2</v>
      </c>
      <c r="J169" s="196"/>
    </row>
    <row r="170" spans="1:10" x14ac:dyDescent="0.25">
      <c r="A170" s="39" t="s" vm="7">
        <v>8</v>
      </c>
      <c r="B170" s="84">
        <v>272.21600000000001</v>
      </c>
      <c r="C170" s="84">
        <v>17362.326000000001</v>
      </c>
      <c r="D170" s="67">
        <v>0.20879292991012358</v>
      </c>
      <c r="E170" s="166">
        <v>14242.897088</v>
      </c>
      <c r="F170" s="36">
        <v>0.10318061987561072</v>
      </c>
      <c r="G170" s="36">
        <v>0.12465595428562769</v>
      </c>
      <c r="J170" s="196"/>
    </row>
    <row r="171" spans="1:10" x14ac:dyDescent="0.25">
      <c r="A171" s="39" t="s">
        <v>213</v>
      </c>
      <c r="B171" s="84" t="s">
        <v>290</v>
      </c>
      <c r="C171" s="84" t="s">
        <v>290</v>
      </c>
      <c r="D171" s="67" t="s">
        <v>290</v>
      </c>
      <c r="E171" s="166" t="s">
        <v>290</v>
      </c>
      <c r="F171" s="36" t="s">
        <v>290</v>
      </c>
      <c r="G171" s="36" t="s">
        <v>290</v>
      </c>
      <c r="J171" s="196"/>
    </row>
    <row r="172" spans="1:10" x14ac:dyDescent="0.25">
      <c r="A172" s="39" t="s" vm="8">
        <v>9</v>
      </c>
      <c r="B172" s="84">
        <v>6.7759999999999998</v>
      </c>
      <c r="C172" s="84">
        <v>1163.0640000000001</v>
      </c>
      <c r="D172" s="67">
        <v>1.3986578770205559E-2</v>
      </c>
      <c r="E172" s="166">
        <v>739.465373</v>
      </c>
      <c r="F172" s="36">
        <v>5.5904228351558909E-4</v>
      </c>
      <c r="G172" s="36">
        <v>7.9766808872705985E-2</v>
      </c>
      <c r="J172" s="196"/>
    </row>
    <row r="173" spans="1:10" x14ac:dyDescent="0.25">
      <c r="A173" s="39" t="s" vm="9">
        <v>10</v>
      </c>
      <c r="B173" s="84">
        <v>15.417999999999999</v>
      </c>
      <c r="C173" s="84">
        <v>3114.1509999999998</v>
      </c>
      <c r="D173" s="67">
        <v>3.7449631545481935E-2</v>
      </c>
      <c r="E173" s="166">
        <v>2997.0692899999999</v>
      </c>
      <c r="F173" s="36">
        <v>0</v>
      </c>
      <c r="G173" s="36">
        <v>7.6603876595498513E-2</v>
      </c>
      <c r="J173" s="196"/>
    </row>
    <row r="174" spans="1:10" x14ac:dyDescent="0.25">
      <c r="A174" s="39" t="s" vm="10">
        <v>11</v>
      </c>
      <c r="B174" s="84">
        <v>28.530999999999999</v>
      </c>
      <c r="C174" s="84">
        <v>1972.9090000000001</v>
      </c>
      <c r="D174" s="67">
        <v>2.372547610015225E-2</v>
      </c>
      <c r="E174" s="166">
        <v>1785.2222859999999</v>
      </c>
      <c r="F174" s="36">
        <v>0</v>
      </c>
      <c r="G174" s="36">
        <v>0.16848264185683454</v>
      </c>
      <c r="J174" s="196"/>
    </row>
    <row r="175" spans="1:10" x14ac:dyDescent="0.25">
      <c r="A175" s="39" t="s" vm="11">
        <v>12</v>
      </c>
      <c r="B175" s="84">
        <v>22.222000000000001</v>
      </c>
      <c r="C175" s="84">
        <v>6104.125</v>
      </c>
      <c r="D175" s="67">
        <v>7.3405956280721441E-2</v>
      </c>
      <c r="E175" s="166">
        <v>3914.691773</v>
      </c>
      <c r="F175" s="36">
        <v>1.4805865723645304E-4</v>
      </c>
      <c r="G175" s="36">
        <v>4.7540773121572372E-2</v>
      </c>
      <c r="J175" s="196"/>
    </row>
    <row r="176" spans="1:10" x14ac:dyDescent="0.25">
      <c r="A176" s="39" t="s" vm="13">
        <v>14</v>
      </c>
      <c r="B176" s="84" t="s">
        <v>290</v>
      </c>
      <c r="C176" s="84" t="s">
        <v>290</v>
      </c>
      <c r="D176" s="67" t="s">
        <v>290</v>
      </c>
      <c r="E176" s="166" t="s">
        <v>290</v>
      </c>
      <c r="F176" s="36" t="s">
        <v>290</v>
      </c>
      <c r="G176" s="36" t="s">
        <v>290</v>
      </c>
      <c r="J176" s="196"/>
    </row>
    <row r="177" spans="1:10" x14ac:dyDescent="0.25">
      <c r="A177" s="39" t="s" vm="14">
        <v>15</v>
      </c>
      <c r="B177" s="84">
        <v>77.001000000000005</v>
      </c>
      <c r="C177" s="84">
        <v>3061.38</v>
      </c>
      <c r="D177" s="67">
        <v>3.6815026959420884E-2</v>
      </c>
      <c r="E177" s="166">
        <v>3176.2560349999999</v>
      </c>
      <c r="F177" s="36">
        <v>2.6160834191587337E-3</v>
      </c>
      <c r="G177" s="36">
        <v>8.0757058291359762E-2</v>
      </c>
      <c r="J177" s="196"/>
    </row>
    <row r="178" spans="1:10" x14ac:dyDescent="0.25">
      <c r="A178" s="39" t="s" vm="17">
        <v>18</v>
      </c>
      <c r="B178" s="84">
        <v>35.954000000000001</v>
      </c>
      <c r="C178" s="84">
        <v>3988.462</v>
      </c>
      <c r="D178" s="67">
        <v>4.7963773218818222E-2</v>
      </c>
      <c r="E178" s="166">
        <v>3093.681157</v>
      </c>
      <c r="F178" s="36">
        <v>1.1625653473057856E-3</v>
      </c>
      <c r="G178" s="36">
        <v>0.12606108646619185</v>
      </c>
      <c r="J178" s="196"/>
    </row>
    <row r="179" spans="1:10" x14ac:dyDescent="0.25">
      <c r="A179" s="39" t="s">
        <v>214</v>
      </c>
      <c r="B179" s="84">
        <v>16.015000000000001</v>
      </c>
      <c r="C179" s="84">
        <v>2168.9699999999998</v>
      </c>
      <c r="D179" s="67">
        <v>2.6083233386307841E-2</v>
      </c>
      <c r="E179" s="166">
        <v>1087.48224</v>
      </c>
      <c r="F179" s="36">
        <v>6.1637409836672763E-2</v>
      </c>
      <c r="G179" s="36">
        <v>0.10004882788239211</v>
      </c>
      <c r="J179" s="196"/>
    </row>
    <row r="180" spans="1:10" x14ac:dyDescent="0.25">
      <c r="A180" s="39" t="s" vm="19">
        <v>20</v>
      </c>
      <c r="B180" s="84">
        <v>57.615000000000002</v>
      </c>
      <c r="C180" s="84">
        <v>13727.105</v>
      </c>
      <c r="D180" s="67">
        <v>0.16507710269545145</v>
      </c>
      <c r="E180" s="166">
        <v>15148.903146000001</v>
      </c>
      <c r="F180" s="36">
        <v>4.9869747645110664E-5</v>
      </c>
      <c r="G180" s="36">
        <v>5.0265980503449409E-2</v>
      </c>
      <c r="J180" s="196"/>
    </row>
    <row r="181" spans="1:10" x14ac:dyDescent="0.25">
      <c r="A181" s="39" t="s" vm="20">
        <v>21</v>
      </c>
      <c r="B181" s="84">
        <v>0.78100000000000003</v>
      </c>
      <c r="C181" s="84">
        <v>173.363</v>
      </c>
      <c r="D181" s="67">
        <v>2.0847995083152311E-3</v>
      </c>
      <c r="E181" s="166">
        <v>127.56765900000001</v>
      </c>
      <c r="F181" s="36">
        <v>0</v>
      </c>
      <c r="G181" s="36">
        <v>4.9249773013906178E-2</v>
      </c>
      <c r="J181" s="196"/>
    </row>
    <row r="182" spans="1:10" s="86" customFormat="1" ht="15.75" thickBot="1" x14ac:dyDescent="0.3">
      <c r="A182" s="76" t="s">
        <v>101</v>
      </c>
      <c r="B182" s="96">
        <v>752.64700000000005</v>
      </c>
      <c r="C182" s="96">
        <v>83155.717999999993</v>
      </c>
      <c r="D182" s="97">
        <v>1</v>
      </c>
      <c r="E182" s="167">
        <v>64789.745540000004</v>
      </c>
      <c r="F182" s="97">
        <v>2.3203389905454098E-2</v>
      </c>
      <c r="G182" s="97">
        <v>8.8379497194430598E-2</v>
      </c>
      <c r="J182" s="196"/>
    </row>
    <row r="183" spans="1:10" ht="15.75" thickTop="1" x14ac:dyDescent="0.25">
      <c r="B183" s="75"/>
      <c r="C183" s="75"/>
      <c r="D183" s="67"/>
      <c r="E183" s="75"/>
      <c r="F183" s="75"/>
      <c r="G183" s="67"/>
    </row>
  </sheetData>
  <mergeCells count="22">
    <mergeCell ref="F3:G3"/>
    <mergeCell ref="N7:O7"/>
    <mergeCell ref="B29:E29"/>
    <mergeCell ref="F29:G29"/>
    <mergeCell ref="B55:E55"/>
    <mergeCell ref="F55:G55"/>
    <mergeCell ref="B159:E159"/>
    <mergeCell ref="F159:G159"/>
    <mergeCell ref="A3:A5"/>
    <mergeCell ref="A29:A31"/>
    <mergeCell ref="A55:A57"/>
    <mergeCell ref="A81:A83"/>
    <mergeCell ref="A107:A109"/>
    <mergeCell ref="A133:A135"/>
    <mergeCell ref="A159:A161"/>
    <mergeCell ref="B81:E81"/>
    <mergeCell ref="F81:G81"/>
    <mergeCell ref="B107:E107"/>
    <mergeCell ref="F107:G107"/>
    <mergeCell ref="B133:E133"/>
    <mergeCell ref="F133:G133"/>
    <mergeCell ref="B3:E3"/>
  </mergeCells>
  <pageMargins left="0.7" right="0.7" top="0.75" bottom="0.75" header="0.3" footer="0.3"/>
  <pageSetup paperSize="9" orientation="portrait" r:id="rId1"/>
  <headerFooter>
    <oddHeader>&amp;C&amp;B&amp;"Arial"&amp;12&amp;Kff0000​‌OFFICIAL:Sensitive‌​</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4" tint="0.39997558519241921"/>
    <pageSetUpPr autoPageBreaks="0"/>
  </sheetPr>
  <dimension ref="A1:O183"/>
  <sheetViews>
    <sheetView showGridLines="0" zoomScaleNormal="100" workbookViewId="0"/>
  </sheetViews>
  <sheetFormatPr defaultRowHeight="15" x14ac:dyDescent="0.25"/>
  <cols>
    <col min="1" max="1" width="29.7109375" style="39" bestFit="1" customWidth="1"/>
    <col min="2" max="2" width="16.85546875" style="39" bestFit="1" customWidth="1"/>
    <col min="3" max="3" width="20" style="39" bestFit="1" customWidth="1"/>
    <col min="4" max="4" width="20.7109375" style="36" bestFit="1" customWidth="1"/>
    <col min="5" max="5" width="18.28515625" style="39" bestFit="1" customWidth="1"/>
    <col min="6" max="6" width="17.28515625" style="36" bestFit="1" customWidth="1"/>
    <col min="7" max="7" width="13.85546875" style="36" bestFit="1" customWidth="1"/>
    <col min="10" max="10" width="12.140625" style="195" bestFit="1" customWidth="1"/>
    <col min="11" max="11" width="18.7109375" bestFit="1" customWidth="1"/>
    <col min="16" max="16" width="18.85546875" bestFit="1" customWidth="1"/>
    <col min="17" max="17" width="12.140625" bestFit="1" customWidth="1"/>
    <col min="18" max="18" width="15.140625" bestFit="1" customWidth="1"/>
    <col min="19" max="19" width="17.5703125" bestFit="1" customWidth="1"/>
    <col min="20" max="20" width="11.42578125" bestFit="1" customWidth="1"/>
    <col min="21" max="21" width="19.140625" bestFit="1" customWidth="1"/>
    <col min="22" max="22" width="12.7109375" bestFit="1" customWidth="1"/>
    <col min="23" max="23" width="9.7109375" bestFit="1" customWidth="1"/>
  </cols>
  <sheetData>
    <row r="1" spans="1:15" ht="23.25" x14ac:dyDescent="0.35">
      <c r="A1" s="107" t="s">
        <v>224</v>
      </c>
      <c r="B1" s="66"/>
      <c r="C1" s="66"/>
      <c r="D1" s="67"/>
    </row>
    <row r="2" spans="1:15" ht="23.25" x14ac:dyDescent="0.35">
      <c r="A2" s="38"/>
      <c r="B2" s="66"/>
      <c r="C2" s="66"/>
      <c r="D2" s="51"/>
    </row>
    <row r="3" spans="1:15" x14ac:dyDescent="0.25">
      <c r="A3" s="297" t="s">
        <v>30</v>
      </c>
      <c r="B3" s="301" t="s">
        <v>288</v>
      </c>
      <c r="C3" s="301"/>
      <c r="D3" s="301"/>
      <c r="E3" s="302"/>
      <c r="F3" s="303" t="s">
        <v>289</v>
      </c>
      <c r="G3" s="303"/>
    </row>
    <row r="4" spans="1:15" x14ac:dyDescent="0.25">
      <c r="A4" s="298"/>
      <c r="B4" s="61" t="s">
        <v>57</v>
      </c>
      <c r="C4" s="61" t="s">
        <v>58</v>
      </c>
      <c r="D4" s="63" t="s">
        <v>172</v>
      </c>
      <c r="E4" s="164" t="s">
        <v>61</v>
      </c>
      <c r="F4" s="63" t="s">
        <v>25</v>
      </c>
      <c r="G4" s="63" t="s">
        <v>23</v>
      </c>
    </row>
    <row r="5" spans="1:15" x14ac:dyDescent="0.25">
      <c r="A5" s="299"/>
      <c r="B5" s="62" t="s">
        <v>211</v>
      </c>
      <c r="C5" s="62" t="s">
        <v>169</v>
      </c>
      <c r="D5" s="64" t="s">
        <v>170</v>
      </c>
      <c r="E5" s="165" t="s">
        <v>171</v>
      </c>
      <c r="F5" s="64"/>
      <c r="G5" s="65"/>
    </row>
    <row r="6" spans="1:15" x14ac:dyDescent="0.25">
      <c r="A6" s="39" t="s">
        <v>212</v>
      </c>
      <c r="B6" s="84">
        <v>2035.0250000000001</v>
      </c>
      <c r="C6" s="84">
        <v>483420.28399999999</v>
      </c>
      <c r="D6" s="67">
        <v>0.23736932733404079</v>
      </c>
      <c r="E6" s="171">
        <v>389934.82034899999</v>
      </c>
      <c r="F6" s="91">
        <v>0.36028825536017334</v>
      </c>
      <c r="G6" s="91">
        <v>4.5246551163581524E-4</v>
      </c>
      <c r="J6" s="196"/>
    </row>
    <row r="7" spans="1:15" x14ac:dyDescent="0.25">
      <c r="A7" s="39" t="s" vm="1">
        <v>2</v>
      </c>
      <c r="B7" s="84" t="s">
        <v>290</v>
      </c>
      <c r="C7" s="84" t="s">
        <v>290</v>
      </c>
      <c r="D7" s="67" t="s">
        <v>290</v>
      </c>
      <c r="E7" s="166" t="s">
        <v>290</v>
      </c>
      <c r="F7" s="91" t="s">
        <v>290</v>
      </c>
      <c r="G7" s="91" t="s">
        <v>290</v>
      </c>
      <c r="J7" s="196"/>
      <c r="L7" s="70"/>
      <c r="M7" s="70"/>
      <c r="N7" s="300"/>
      <c r="O7" s="300"/>
    </row>
    <row r="8" spans="1:15" x14ac:dyDescent="0.25">
      <c r="A8" s="39" t="s" vm="2">
        <v>3</v>
      </c>
      <c r="B8" s="84">
        <v>145.72200000000001</v>
      </c>
      <c r="C8" s="84">
        <v>49154.675000000003</v>
      </c>
      <c r="D8" s="67">
        <v>2.4135958970379887E-2</v>
      </c>
      <c r="E8" s="166">
        <v>35755.594133999999</v>
      </c>
      <c r="F8" s="91">
        <v>3.3120826203789984E-2</v>
      </c>
      <c r="G8" s="91">
        <v>3.0016756681763752E-2</v>
      </c>
      <c r="J8" s="196"/>
      <c r="L8" s="70"/>
      <c r="M8" s="70"/>
      <c r="N8" s="70"/>
      <c r="O8" s="70"/>
    </row>
    <row r="9" spans="1:15" x14ac:dyDescent="0.25">
      <c r="A9" s="39" t="s">
        <v>282</v>
      </c>
      <c r="B9" s="84">
        <v>30.161999999999999</v>
      </c>
      <c r="C9" s="84">
        <v>14925.944</v>
      </c>
      <c r="D9" s="67">
        <v>7.3289462696719656E-3</v>
      </c>
      <c r="E9" s="166">
        <v>7196.3928729999998</v>
      </c>
      <c r="F9" s="91">
        <v>0</v>
      </c>
      <c r="G9" s="91">
        <v>0</v>
      </c>
      <c r="J9" s="196"/>
    </row>
    <row r="10" spans="1:15" x14ac:dyDescent="0.25">
      <c r="A10" s="39" t="s">
        <v>207</v>
      </c>
      <c r="B10" s="84" t="s">
        <v>290</v>
      </c>
      <c r="C10" s="84" t="s">
        <v>290</v>
      </c>
      <c r="D10" s="67" t="s">
        <v>290</v>
      </c>
      <c r="E10" s="166" t="s">
        <v>290</v>
      </c>
      <c r="F10" s="91" t="s">
        <v>290</v>
      </c>
      <c r="G10" s="91" t="s">
        <v>290</v>
      </c>
      <c r="J10" s="196"/>
    </row>
    <row r="11" spans="1:15" x14ac:dyDescent="0.25">
      <c r="A11" s="39" t="s" vm="4">
        <v>5</v>
      </c>
      <c r="B11" s="84">
        <v>315.49900000000002</v>
      </c>
      <c r="C11" s="84">
        <v>122406.97100000001</v>
      </c>
      <c r="D11" s="67">
        <v>6.0104346732929893E-2</v>
      </c>
      <c r="E11" s="166">
        <v>95986.623334999997</v>
      </c>
      <c r="F11" s="91">
        <v>0</v>
      </c>
      <c r="G11" s="91">
        <v>3.8597553728969797E-3</v>
      </c>
      <c r="J11" s="196"/>
    </row>
    <row r="12" spans="1:15" x14ac:dyDescent="0.25">
      <c r="A12" s="39" t="s" vm="5">
        <v>6</v>
      </c>
      <c r="B12" s="84" t="s">
        <v>290</v>
      </c>
      <c r="C12" s="84" t="s">
        <v>290</v>
      </c>
      <c r="D12" s="67" t="s">
        <v>290</v>
      </c>
      <c r="E12" s="166" t="s">
        <v>290</v>
      </c>
      <c r="F12" s="91" t="s">
        <v>290</v>
      </c>
      <c r="G12" s="91" t="s">
        <v>290</v>
      </c>
      <c r="J12" s="196"/>
    </row>
    <row r="13" spans="1:15" x14ac:dyDescent="0.25">
      <c r="A13" s="39" t="s" vm="6">
        <v>7</v>
      </c>
      <c r="B13" s="84">
        <v>149.768</v>
      </c>
      <c r="C13" s="84">
        <v>36562.845000000001</v>
      </c>
      <c r="D13" s="67">
        <v>1.7953110802998076E-2</v>
      </c>
      <c r="E13" s="166">
        <v>39101.741267999998</v>
      </c>
      <c r="F13" s="91">
        <v>0</v>
      </c>
      <c r="G13" s="91">
        <v>5.8935582197143909E-3</v>
      </c>
      <c r="J13" s="196"/>
    </row>
    <row r="14" spans="1:15" x14ac:dyDescent="0.25">
      <c r="A14" s="39" t="s" vm="7">
        <v>8</v>
      </c>
      <c r="B14" s="84" t="s">
        <v>290</v>
      </c>
      <c r="C14" s="84" t="s">
        <v>290</v>
      </c>
      <c r="D14" s="67" t="s">
        <v>290</v>
      </c>
      <c r="E14" s="166" t="s">
        <v>290</v>
      </c>
      <c r="F14" s="91" t="s">
        <v>290</v>
      </c>
      <c r="G14" s="91" t="s">
        <v>290</v>
      </c>
      <c r="J14" s="196"/>
    </row>
    <row r="15" spans="1:15" x14ac:dyDescent="0.25">
      <c r="A15" s="39" t="s">
        <v>213</v>
      </c>
      <c r="B15" s="84" t="s">
        <v>290</v>
      </c>
      <c r="C15" s="84" t="s">
        <v>290</v>
      </c>
      <c r="D15" s="67" t="s">
        <v>290</v>
      </c>
      <c r="E15" s="166" t="s">
        <v>290</v>
      </c>
      <c r="F15" s="91" t="s">
        <v>290</v>
      </c>
      <c r="G15" s="91" t="s">
        <v>290</v>
      </c>
      <c r="J15" s="196"/>
    </row>
    <row r="16" spans="1:15" x14ac:dyDescent="0.25">
      <c r="A16" s="39" t="s" vm="8">
        <v>9</v>
      </c>
      <c r="B16" s="84">
        <v>1315.942</v>
      </c>
      <c r="C16" s="84">
        <v>239453.96</v>
      </c>
      <c r="D16" s="67">
        <v>0.11757683178365</v>
      </c>
      <c r="E16" s="166">
        <v>264346.832972</v>
      </c>
      <c r="F16" s="91">
        <v>4.1083618698461576E-2</v>
      </c>
      <c r="G16" s="91">
        <v>8.3904538305666859E-4</v>
      </c>
      <c r="J16" s="196"/>
    </row>
    <row r="17" spans="1:10" x14ac:dyDescent="0.25">
      <c r="A17" s="39" t="s" vm="9">
        <v>10</v>
      </c>
      <c r="B17" s="84">
        <v>417.26799999999997</v>
      </c>
      <c r="C17" s="84">
        <v>123942.56299999999</v>
      </c>
      <c r="D17" s="67">
        <v>6.0858354068086581E-2</v>
      </c>
      <c r="E17" s="166">
        <v>118440.633013</v>
      </c>
      <c r="F17" s="91">
        <v>0.10143319445392027</v>
      </c>
      <c r="G17" s="91">
        <v>0.13671783597217579</v>
      </c>
      <c r="J17" s="196"/>
    </row>
    <row r="18" spans="1:10" x14ac:dyDescent="0.25">
      <c r="A18" s="39" t="s" vm="10">
        <v>11</v>
      </c>
      <c r="B18" s="84" t="s">
        <v>290</v>
      </c>
      <c r="C18" s="84" t="s">
        <v>290</v>
      </c>
      <c r="D18" s="67" t="s">
        <v>290</v>
      </c>
      <c r="E18" s="166" t="s">
        <v>290</v>
      </c>
      <c r="F18" s="91" t="s">
        <v>290</v>
      </c>
      <c r="G18" s="91" t="s">
        <v>290</v>
      </c>
      <c r="J18" s="196"/>
    </row>
    <row r="19" spans="1:10" x14ac:dyDescent="0.25">
      <c r="A19" s="39" t="s" vm="11">
        <v>12</v>
      </c>
      <c r="B19" s="84">
        <v>337.065</v>
      </c>
      <c r="C19" s="84">
        <v>98083.498999999996</v>
      </c>
      <c r="D19" s="67">
        <v>4.8161020442822507E-2</v>
      </c>
      <c r="E19" s="166">
        <v>72850.973746000003</v>
      </c>
      <c r="F19" s="91">
        <v>7.0401053863788518E-2</v>
      </c>
      <c r="G19" s="91">
        <v>7.2610722830733401E-2</v>
      </c>
      <c r="J19" s="196"/>
    </row>
    <row r="20" spans="1:10" x14ac:dyDescent="0.25">
      <c r="A20" s="39" t="s" vm="13">
        <v>14</v>
      </c>
      <c r="B20" s="84">
        <v>334.53500000000003</v>
      </c>
      <c r="C20" s="84">
        <v>97961.96</v>
      </c>
      <c r="D20" s="67">
        <v>4.810134228774772E-2</v>
      </c>
      <c r="E20" s="166">
        <v>96379.985033000004</v>
      </c>
      <c r="F20" s="91">
        <v>2.9299638528482129E-3</v>
      </c>
      <c r="G20" s="91">
        <v>0</v>
      </c>
      <c r="J20" s="196"/>
    </row>
    <row r="21" spans="1:10" x14ac:dyDescent="0.25">
      <c r="A21" s="39" t="s" vm="14">
        <v>15</v>
      </c>
      <c r="B21" s="84" t="s">
        <v>290</v>
      </c>
      <c r="C21" s="84" t="s">
        <v>290</v>
      </c>
      <c r="D21" s="67" t="s">
        <v>290</v>
      </c>
      <c r="E21" s="166" t="s">
        <v>290</v>
      </c>
      <c r="F21" s="91" t="s">
        <v>290</v>
      </c>
      <c r="G21" s="91" t="s">
        <v>290</v>
      </c>
      <c r="J21" s="196"/>
    </row>
    <row r="22" spans="1:10" x14ac:dyDescent="0.25">
      <c r="A22" s="39" t="s" vm="17">
        <v>18</v>
      </c>
      <c r="B22" s="84" t="s">
        <v>290</v>
      </c>
      <c r="C22" s="84" t="s">
        <v>290</v>
      </c>
      <c r="D22" s="67" t="s">
        <v>290</v>
      </c>
      <c r="E22" s="166" t="s">
        <v>290</v>
      </c>
      <c r="F22" s="91" t="s">
        <v>290</v>
      </c>
      <c r="G22" s="91" t="s">
        <v>290</v>
      </c>
      <c r="J22" s="196"/>
    </row>
    <row r="23" spans="1:10" x14ac:dyDescent="0.25">
      <c r="A23" s="39" t="s">
        <v>214</v>
      </c>
      <c r="B23" s="84">
        <v>3507.6979999999999</v>
      </c>
      <c r="C23" s="84">
        <v>770629.13300000003</v>
      </c>
      <c r="D23" s="67">
        <v>0.37839479429916734</v>
      </c>
      <c r="E23" s="166">
        <v>758348.82791500003</v>
      </c>
      <c r="F23" s="91">
        <v>0</v>
      </c>
      <c r="G23" s="91">
        <v>2.7827701748143172E-2</v>
      </c>
      <c r="J23" s="196"/>
    </row>
    <row r="24" spans="1:10" x14ac:dyDescent="0.25">
      <c r="A24" s="39" t="s" vm="19">
        <v>20</v>
      </c>
      <c r="B24" s="84" t="s">
        <v>290</v>
      </c>
      <c r="C24" s="84" t="s">
        <v>290</v>
      </c>
      <c r="D24" s="67" t="s">
        <v>290</v>
      </c>
      <c r="E24" s="166" t="s">
        <v>290</v>
      </c>
      <c r="F24" s="91" t="s">
        <v>290</v>
      </c>
      <c r="G24" s="91" t="s">
        <v>290</v>
      </c>
      <c r="J24" s="196"/>
    </row>
    <row r="25" spans="1:10" x14ac:dyDescent="0.25">
      <c r="A25" s="39" t="s" vm="20">
        <v>21</v>
      </c>
      <c r="B25" s="84">
        <v>2.8000000000000001E-2</v>
      </c>
      <c r="C25" s="84">
        <v>32.518000000000001</v>
      </c>
      <c r="D25" s="67">
        <v>1.596700850527062E-5</v>
      </c>
      <c r="E25" s="166">
        <v>6.4627600000000003</v>
      </c>
      <c r="F25" s="91">
        <v>0</v>
      </c>
      <c r="G25" s="91">
        <v>0</v>
      </c>
      <c r="J25" s="196"/>
    </row>
    <row r="26" spans="1:10" s="86" customFormat="1" ht="15.75" thickBot="1" x14ac:dyDescent="0.3">
      <c r="A26" s="76" t="s">
        <v>101</v>
      </c>
      <c r="B26" s="96">
        <v>8588.7119999999995</v>
      </c>
      <c r="C26" s="96">
        <v>2036574.352</v>
      </c>
      <c r="D26" s="97">
        <v>1</v>
      </c>
      <c r="E26" s="167">
        <v>1878348.8873980001</v>
      </c>
      <c r="F26" s="106">
        <v>9.1719850786919535E-2</v>
      </c>
      <c r="G26" s="106">
        <v>9.0506922936543555E-2</v>
      </c>
      <c r="J26" s="196"/>
    </row>
    <row r="27" spans="1:10" ht="15.75" thickTop="1" x14ac:dyDescent="0.25">
      <c r="A27" s="68"/>
      <c r="B27" s="75"/>
      <c r="C27" s="75"/>
      <c r="D27" s="67"/>
      <c r="E27" s="75"/>
      <c r="F27" s="67"/>
      <c r="G27" s="67"/>
      <c r="J27" s="196"/>
    </row>
    <row r="28" spans="1:10" x14ac:dyDescent="0.25">
      <c r="A28" s="72"/>
      <c r="B28" s="73"/>
      <c r="C28" s="73"/>
      <c r="D28" s="74"/>
      <c r="E28" s="73"/>
      <c r="F28" s="74"/>
      <c r="G28" s="74"/>
      <c r="J28" s="196"/>
    </row>
    <row r="29" spans="1:10" x14ac:dyDescent="0.25">
      <c r="A29" s="297" t="s">
        <v>31</v>
      </c>
      <c r="B29" s="301" t="str">
        <f>B3</f>
        <v>As at 30/06/2021</v>
      </c>
      <c r="C29" s="301"/>
      <c r="D29" s="301"/>
      <c r="E29" s="302"/>
      <c r="F29" s="303" t="str">
        <f>F3</f>
        <v>12 months to 30/06/2021</v>
      </c>
      <c r="G29" s="303"/>
      <c r="J29" s="196"/>
    </row>
    <row r="30" spans="1:10" x14ac:dyDescent="0.25">
      <c r="A30" s="298"/>
      <c r="B30" s="61" t="str">
        <f>B4</f>
        <v>Lives insured</v>
      </c>
      <c r="C30" s="61" t="str">
        <f>C4</f>
        <v>Annual premium</v>
      </c>
      <c r="D30" s="63" t="s">
        <v>172</v>
      </c>
      <c r="E30" s="164" t="str">
        <f>E4</f>
        <v>Sum insured</v>
      </c>
      <c r="F30" s="61" t="str">
        <f>F4</f>
        <v>New business</v>
      </c>
      <c r="G30" s="61" t="str">
        <f>G4</f>
        <v>Lapse rate</v>
      </c>
      <c r="J30" s="196"/>
    </row>
    <row r="31" spans="1:10" x14ac:dyDescent="0.25">
      <c r="A31" s="299"/>
      <c r="B31" s="62" t="s">
        <v>211</v>
      </c>
      <c r="C31" s="62" t="s">
        <v>169</v>
      </c>
      <c r="D31" s="64" t="s">
        <v>170</v>
      </c>
      <c r="E31" s="165" t="s">
        <v>171</v>
      </c>
      <c r="F31" s="64"/>
      <c r="G31" s="65"/>
      <c r="J31" s="196"/>
    </row>
    <row r="32" spans="1:10" x14ac:dyDescent="0.25">
      <c r="A32" s="39" t="s">
        <v>212</v>
      </c>
      <c r="B32" s="84">
        <v>1390.0909999999999</v>
      </c>
      <c r="C32" s="84">
        <v>395640.32699999999</v>
      </c>
      <c r="D32" s="67">
        <v>0.17932417601040945</v>
      </c>
      <c r="E32" s="171">
        <v>310395.531388</v>
      </c>
      <c r="F32" s="91">
        <v>0.25344188383211536</v>
      </c>
      <c r="G32" s="91">
        <v>3.1108815102994306E-4</v>
      </c>
      <c r="J32" s="196"/>
    </row>
    <row r="33" spans="1:10" x14ac:dyDescent="0.25">
      <c r="A33" s="39" t="s" vm="1">
        <v>2</v>
      </c>
      <c r="B33" s="84" t="s">
        <v>290</v>
      </c>
      <c r="C33" s="84" t="s">
        <v>290</v>
      </c>
      <c r="D33" s="67" t="s">
        <v>290</v>
      </c>
      <c r="E33" s="166" t="s">
        <v>290</v>
      </c>
      <c r="F33" s="91" t="s">
        <v>290</v>
      </c>
      <c r="G33" s="91" t="s">
        <v>290</v>
      </c>
      <c r="J33" s="196"/>
    </row>
    <row r="34" spans="1:10" x14ac:dyDescent="0.25">
      <c r="A34" s="39" t="s" vm="2">
        <v>3</v>
      </c>
      <c r="B34" s="84">
        <v>133.28399999999999</v>
      </c>
      <c r="C34" s="84">
        <v>39532.788999999997</v>
      </c>
      <c r="D34" s="67">
        <v>1.7918256378395871E-2</v>
      </c>
      <c r="E34" s="166">
        <v>33774.309552999999</v>
      </c>
      <c r="F34" s="91">
        <v>3.0769041093568185E-2</v>
      </c>
      <c r="G34" s="91">
        <v>2.7804498927390245E-2</v>
      </c>
      <c r="J34" s="196"/>
    </row>
    <row r="35" spans="1:10" x14ac:dyDescent="0.25">
      <c r="A35" s="39" t="s">
        <v>282</v>
      </c>
      <c r="B35" s="84">
        <v>27.004999999999999</v>
      </c>
      <c r="C35" s="84">
        <v>11981.769</v>
      </c>
      <c r="D35" s="67">
        <v>5.4307427894529766E-3</v>
      </c>
      <c r="E35" s="166">
        <v>6593.8597460000001</v>
      </c>
      <c r="F35" s="91">
        <v>0</v>
      </c>
      <c r="G35" s="91">
        <v>0</v>
      </c>
      <c r="J35" s="196"/>
    </row>
    <row r="36" spans="1:10" x14ac:dyDescent="0.25">
      <c r="A36" s="39" t="s">
        <v>207</v>
      </c>
      <c r="B36" s="84" t="s">
        <v>290</v>
      </c>
      <c r="C36" s="84" t="s">
        <v>290</v>
      </c>
      <c r="D36" s="67" t="s">
        <v>290</v>
      </c>
      <c r="E36" s="166" t="s">
        <v>290</v>
      </c>
      <c r="F36" s="91" t="s">
        <v>290</v>
      </c>
      <c r="G36" s="91" t="s">
        <v>290</v>
      </c>
      <c r="J36" s="196"/>
    </row>
    <row r="37" spans="1:10" x14ac:dyDescent="0.25">
      <c r="A37" s="39" t="s" vm="4">
        <v>5</v>
      </c>
      <c r="B37" s="84">
        <v>293.673</v>
      </c>
      <c r="C37" s="84">
        <v>121874.058</v>
      </c>
      <c r="D37" s="67">
        <v>5.5239477718596802E-2</v>
      </c>
      <c r="E37" s="166">
        <v>87974.590423999995</v>
      </c>
      <c r="F37" s="91">
        <v>0</v>
      </c>
      <c r="G37" s="91">
        <v>4.6847494446866774E-3</v>
      </c>
      <c r="J37" s="196"/>
    </row>
    <row r="38" spans="1:10" x14ac:dyDescent="0.25">
      <c r="A38" s="39" t="s" vm="5">
        <v>6</v>
      </c>
      <c r="B38" s="84" t="s">
        <v>290</v>
      </c>
      <c r="C38" s="84" t="s">
        <v>290</v>
      </c>
      <c r="D38" s="67" t="s">
        <v>290</v>
      </c>
      <c r="E38" s="166" t="s">
        <v>290</v>
      </c>
      <c r="F38" s="91" t="s">
        <v>290</v>
      </c>
      <c r="G38" s="91" t="s">
        <v>290</v>
      </c>
      <c r="J38" s="196"/>
    </row>
    <row r="39" spans="1:10" x14ac:dyDescent="0.25">
      <c r="A39" s="39" t="s" vm="6">
        <v>7</v>
      </c>
      <c r="B39" s="84">
        <v>144.054</v>
      </c>
      <c r="C39" s="84">
        <v>35947.012999999999</v>
      </c>
      <c r="D39" s="67">
        <v>1.6293001613711833E-2</v>
      </c>
      <c r="E39" s="166">
        <v>34149.921270999999</v>
      </c>
      <c r="F39" s="91">
        <v>0</v>
      </c>
      <c r="G39" s="91">
        <v>7.2337274098858862E-3</v>
      </c>
      <c r="J39" s="196"/>
    </row>
    <row r="40" spans="1:10" x14ac:dyDescent="0.25">
      <c r="A40" s="39" t="s" vm="7">
        <v>8</v>
      </c>
      <c r="B40" s="84" t="s">
        <v>290</v>
      </c>
      <c r="C40" s="84" t="s">
        <v>290</v>
      </c>
      <c r="D40" s="67" t="s">
        <v>290</v>
      </c>
      <c r="E40" s="166" t="s">
        <v>290</v>
      </c>
      <c r="F40" s="91" t="s">
        <v>290</v>
      </c>
      <c r="G40" s="91" t="s">
        <v>290</v>
      </c>
      <c r="J40" s="196"/>
    </row>
    <row r="41" spans="1:10" x14ac:dyDescent="0.25">
      <c r="A41" s="39" t="s">
        <v>213</v>
      </c>
      <c r="B41" s="84" t="s">
        <v>290</v>
      </c>
      <c r="C41" s="84" t="s">
        <v>290</v>
      </c>
      <c r="D41" s="67" t="s">
        <v>290</v>
      </c>
      <c r="E41" s="166" t="s">
        <v>290</v>
      </c>
      <c r="F41" s="91" t="s">
        <v>290</v>
      </c>
      <c r="G41" s="91" t="s">
        <v>290</v>
      </c>
      <c r="J41" s="196"/>
    </row>
    <row r="42" spans="1:10" x14ac:dyDescent="0.25">
      <c r="A42" s="39" t="s" vm="8">
        <v>9</v>
      </c>
      <c r="B42" s="84">
        <v>1275.317</v>
      </c>
      <c r="C42" s="84">
        <v>332931.65299999999</v>
      </c>
      <c r="D42" s="67">
        <v>0.15090143816913934</v>
      </c>
      <c r="E42" s="166">
        <v>245978.866626</v>
      </c>
      <c r="F42" s="91">
        <v>7.1522421365164693E-2</v>
      </c>
      <c r="G42" s="91">
        <v>5.2411997671006783E-4</v>
      </c>
      <c r="J42" s="196"/>
    </row>
    <row r="43" spans="1:10" x14ac:dyDescent="0.25">
      <c r="A43" s="39" t="s" vm="9">
        <v>10</v>
      </c>
      <c r="B43" s="84">
        <v>416.12799999999999</v>
      </c>
      <c r="C43" s="84">
        <v>133026.70499999999</v>
      </c>
      <c r="D43" s="67">
        <v>6.0294420547035932E-2</v>
      </c>
      <c r="E43" s="166">
        <v>109418.577686</v>
      </c>
      <c r="F43" s="91">
        <v>8.9499833744688756E-2</v>
      </c>
      <c r="G43" s="91">
        <v>0.12895462952900141</v>
      </c>
      <c r="J43" s="196"/>
    </row>
    <row r="44" spans="1:10" x14ac:dyDescent="0.25">
      <c r="A44" s="39" t="s" vm="10">
        <v>11</v>
      </c>
      <c r="B44" s="84" t="s">
        <v>290</v>
      </c>
      <c r="C44" s="84" t="s">
        <v>290</v>
      </c>
      <c r="D44" s="67" t="s">
        <v>290</v>
      </c>
      <c r="E44" s="166" t="s">
        <v>290</v>
      </c>
      <c r="F44" s="91" t="s">
        <v>290</v>
      </c>
      <c r="G44" s="91" t="s">
        <v>290</v>
      </c>
      <c r="J44" s="196"/>
    </row>
    <row r="45" spans="1:10" x14ac:dyDescent="0.25">
      <c r="A45" s="39" t="s" vm="11">
        <v>12</v>
      </c>
      <c r="B45" s="84">
        <v>292.32400000000001</v>
      </c>
      <c r="C45" s="84">
        <v>81326.92</v>
      </c>
      <c r="D45" s="67">
        <v>3.6861467148834121E-2</v>
      </c>
      <c r="E45" s="166">
        <v>54055.115068999999</v>
      </c>
      <c r="F45" s="91">
        <v>8.2566655596954405E-2</v>
      </c>
      <c r="G45" s="91">
        <v>0.1123547579809584</v>
      </c>
      <c r="J45" s="196"/>
    </row>
    <row r="46" spans="1:10" x14ac:dyDescent="0.25">
      <c r="A46" s="39" t="s" vm="13">
        <v>14</v>
      </c>
      <c r="B46" s="84">
        <v>322.11799999999999</v>
      </c>
      <c r="C46" s="84">
        <v>210770.386</v>
      </c>
      <c r="D46" s="67">
        <v>9.5531782827704373E-2</v>
      </c>
      <c r="E46" s="166">
        <v>95375.102327000001</v>
      </c>
      <c r="F46" s="91">
        <v>0</v>
      </c>
      <c r="G46" s="91">
        <v>0</v>
      </c>
      <c r="J46" s="196"/>
    </row>
    <row r="47" spans="1:10" x14ac:dyDescent="0.25">
      <c r="A47" s="39" t="s" vm="14">
        <v>15</v>
      </c>
      <c r="B47" s="84" t="s">
        <v>290</v>
      </c>
      <c r="C47" s="84" t="s">
        <v>290</v>
      </c>
      <c r="D47" s="67" t="s">
        <v>290</v>
      </c>
      <c r="E47" s="166" t="s">
        <v>290</v>
      </c>
      <c r="F47" s="91" t="s">
        <v>290</v>
      </c>
      <c r="G47" s="91" t="s">
        <v>290</v>
      </c>
      <c r="J47" s="196"/>
    </row>
    <row r="48" spans="1:10" x14ac:dyDescent="0.25">
      <c r="A48" s="39" t="s" vm="17">
        <v>18</v>
      </c>
      <c r="B48" s="84" t="s">
        <v>290</v>
      </c>
      <c r="C48" s="84" t="s">
        <v>290</v>
      </c>
      <c r="D48" s="67" t="s">
        <v>290</v>
      </c>
      <c r="E48" s="166" t="s">
        <v>290</v>
      </c>
      <c r="F48" s="91" t="s">
        <v>290</v>
      </c>
      <c r="G48" s="91" t="s">
        <v>290</v>
      </c>
      <c r="J48" s="196"/>
    </row>
    <row r="49" spans="1:10" x14ac:dyDescent="0.25">
      <c r="A49" s="39" t="s">
        <v>214</v>
      </c>
      <c r="B49" s="84">
        <v>3400.8220000000001</v>
      </c>
      <c r="C49" s="84">
        <v>843253.86699999997</v>
      </c>
      <c r="D49" s="67">
        <v>0.38220523679671919</v>
      </c>
      <c r="E49" s="166">
        <v>467716.69887299999</v>
      </c>
      <c r="F49" s="91">
        <v>0</v>
      </c>
      <c r="G49" s="91">
        <v>2.2541175982179973E-2</v>
      </c>
      <c r="J49" s="196"/>
    </row>
    <row r="50" spans="1:10" x14ac:dyDescent="0.25">
      <c r="A50" s="39" t="s" vm="19">
        <v>20</v>
      </c>
      <c r="B50" s="84" t="s">
        <v>290</v>
      </c>
      <c r="C50" s="84" t="s">
        <v>290</v>
      </c>
      <c r="D50" s="67" t="s">
        <v>290</v>
      </c>
      <c r="E50" s="166" t="s">
        <v>290</v>
      </c>
      <c r="F50" s="91" t="s">
        <v>290</v>
      </c>
      <c r="G50" s="91" t="s">
        <v>290</v>
      </c>
      <c r="J50" s="196"/>
    </row>
    <row r="51" spans="1:10" x14ac:dyDescent="0.25">
      <c r="A51" s="39" t="s" vm="20">
        <v>21</v>
      </c>
      <c r="B51" s="84" t="s">
        <v>290</v>
      </c>
      <c r="C51" s="84" t="s">
        <v>290</v>
      </c>
      <c r="D51" s="67" t="s">
        <v>290</v>
      </c>
      <c r="E51" s="166" t="s">
        <v>290</v>
      </c>
      <c r="F51" s="91" t="s">
        <v>290</v>
      </c>
      <c r="G51" s="91" t="s">
        <v>290</v>
      </c>
      <c r="J51" s="196"/>
    </row>
    <row r="52" spans="1:10" s="86" customFormat="1" ht="15.75" thickBot="1" x14ac:dyDescent="0.3">
      <c r="A52" s="76" t="s">
        <v>101</v>
      </c>
      <c r="B52" s="96">
        <v>7694.8159999999998</v>
      </c>
      <c r="C52" s="96">
        <v>2206285.4870000002</v>
      </c>
      <c r="D52" s="97">
        <v>1</v>
      </c>
      <c r="E52" s="167">
        <v>1445432.572963</v>
      </c>
      <c r="F52" s="106">
        <v>5.8013323722304715E-2</v>
      </c>
      <c r="G52" s="106">
        <v>7.2900706901396953E-2</v>
      </c>
      <c r="J52" s="196"/>
    </row>
    <row r="53" spans="1:10" ht="15.75" thickTop="1" x14ac:dyDescent="0.25">
      <c r="A53" s="78"/>
      <c r="B53" s="75"/>
      <c r="C53" s="75"/>
      <c r="D53" s="67"/>
      <c r="E53" s="75"/>
      <c r="F53" s="67"/>
      <c r="G53" s="67"/>
      <c r="J53" s="196"/>
    </row>
    <row r="54" spans="1:10" x14ac:dyDescent="0.25">
      <c r="A54" s="72"/>
      <c r="B54" s="73"/>
      <c r="C54" s="73"/>
      <c r="D54" s="74"/>
      <c r="E54" s="73"/>
      <c r="F54" s="81"/>
      <c r="G54" s="81"/>
      <c r="J54" s="196"/>
    </row>
    <row r="55" spans="1:10" x14ac:dyDescent="0.25">
      <c r="A55" s="297" t="s">
        <v>32</v>
      </c>
      <c r="B55" s="301" t="str">
        <f>B3</f>
        <v>As at 30/06/2021</v>
      </c>
      <c r="C55" s="301"/>
      <c r="D55" s="301"/>
      <c r="E55" s="302"/>
      <c r="F55" s="303" t="str">
        <f>F3</f>
        <v>12 months to 30/06/2021</v>
      </c>
      <c r="G55" s="303"/>
      <c r="J55" s="196"/>
    </row>
    <row r="56" spans="1:10" x14ac:dyDescent="0.25">
      <c r="A56" s="298"/>
      <c r="B56" s="61" t="str">
        <f>B4</f>
        <v>Lives insured</v>
      </c>
      <c r="C56" s="61" t="str">
        <f>C4</f>
        <v>Annual premium</v>
      </c>
      <c r="D56" s="63" t="s">
        <v>172</v>
      </c>
      <c r="E56" s="164" t="str">
        <f>E4</f>
        <v>Sum insured</v>
      </c>
      <c r="F56" s="61" t="str">
        <f>F4</f>
        <v>New business</v>
      </c>
      <c r="G56" s="61" t="str">
        <f>G4</f>
        <v>Lapse rate</v>
      </c>
      <c r="J56" s="196"/>
    </row>
    <row r="57" spans="1:10" x14ac:dyDescent="0.25">
      <c r="A57" s="299"/>
      <c r="B57" s="62" t="s">
        <v>211</v>
      </c>
      <c r="C57" s="62" t="s">
        <v>169</v>
      </c>
      <c r="D57" s="64" t="s">
        <v>170</v>
      </c>
      <c r="E57" s="165" t="s">
        <v>171</v>
      </c>
      <c r="F57" s="64"/>
      <c r="G57" s="65"/>
      <c r="J57" s="196"/>
    </row>
    <row r="58" spans="1:10" x14ac:dyDescent="0.25">
      <c r="A58" s="39" t="s">
        <v>212</v>
      </c>
      <c r="B58" s="84" t="s">
        <v>290</v>
      </c>
      <c r="C58" s="84" t="s">
        <v>290</v>
      </c>
      <c r="D58" s="67" t="s">
        <v>290</v>
      </c>
      <c r="E58" s="171" t="s">
        <v>290</v>
      </c>
      <c r="F58" s="91" t="s">
        <v>290</v>
      </c>
      <c r="G58" s="91" t="s">
        <v>290</v>
      </c>
      <c r="J58" s="196"/>
    </row>
    <row r="59" spans="1:10" x14ac:dyDescent="0.25">
      <c r="A59" s="39" t="s" vm="1">
        <v>2</v>
      </c>
      <c r="B59" s="84" t="s">
        <v>290</v>
      </c>
      <c r="C59" s="84" t="s">
        <v>290</v>
      </c>
      <c r="D59" s="67" t="s">
        <v>290</v>
      </c>
      <c r="E59" s="166" t="s">
        <v>290</v>
      </c>
      <c r="F59" s="91" t="s">
        <v>290</v>
      </c>
      <c r="G59" s="91" t="s">
        <v>290</v>
      </c>
      <c r="J59" s="196"/>
    </row>
    <row r="60" spans="1:10" x14ac:dyDescent="0.25">
      <c r="A60" s="39" t="s" vm="2">
        <v>3</v>
      </c>
      <c r="B60" s="84" t="s">
        <v>290</v>
      </c>
      <c r="C60" s="84" t="s">
        <v>290</v>
      </c>
      <c r="D60" s="67" t="s">
        <v>290</v>
      </c>
      <c r="E60" s="166" t="s">
        <v>290</v>
      </c>
      <c r="F60" s="91" t="s">
        <v>290</v>
      </c>
      <c r="G60" s="91" t="s">
        <v>290</v>
      </c>
      <c r="J60" s="196"/>
    </row>
    <row r="61" spans="1:10" x14ac:dyDescent="0.25">
      <c r="A61" s="39" t="s">
        <v>282</v>
      </c>
      <c r="B61" s="84" t="s">
        <v>290</v>
      </c>
      <c r="C61" s="84" t="s">
        <v>290</v>
      </c>
      <c r="D61" s="67" t="s">
        <v>290</v>
      </c>
      <c r="E61" s="166" t="s">
        <v>290</v>
      </c>
      <c r="F61" s="91" t="s">
        <v>290</v>
      </c>
      <c r="G61" s="91" t="s">
        <v>290</v>
      </c>
      <c r="J61" s="196"/>
    </row>
    <row r="62" spans="1:10" x14ac:dyDescent="0.25">
      <c r="A62" s="39" t="s">
        <v>207</v>
      </c>
      <c r="B62" s="84" t="s">
        <v>290</v>
      </c>
      <c r="C62" s="84" t="s">
        <v>290</v>
      </c>
      <c r="D62" s="67" t="s">
        <v>290</v>
      </c>
      <c r="E62" s="166" t="s">
        <v>290</v>
      </c>
      <c r="F62" s="91" t="s">
        <v>290</v>
      </c>
      <c r="G62" s="91" t="s">
        <v>290</v>
      </c>
      <c r="J62" s="196"/>
    </row>
    <row r="63" spans="1:10" x14ac:dyDescent="0.25">
      <c r="A63" s="39" t="s" vm="4">
        <v>5</v>
      </c>
      <c r="B63" s="84" t="s">
        <v>290</v>
      </c>
      <c r="C63" s="84" t="s">
        <v>290</v>
      </c>
      <c r="D63" s="67" t="s">
        <v>290</v>
      </c>
      <c r="E63" s="166" t="s">
        <v>290</v>
      </c>
      <c r="F63" s="91" t="s">
        <v>290</v>
      </c>
      <c r="G63" s="91" t="s">
        <v>290</v>
      </c>
      <c r="J63" s="196"/>
    </row>
    <row r="64" spans="1:10" x14ac:dyDescent="0.25">
      <c r="A64" s="39" t="s" vm="5">
        <v>6</v>
      </c>
      <c r="B64" s="84" t="s">
        <v>290</v>
      </c>
      <c r="C64" s="84" t="s">
        <v>290</v>
      </c>
      <c r="D64" s="67" t="s">
        <v>290</v>
      </c>
      <c r="E64" s="166" t="s">
        <v>290</v>
      </c>
      <c r="F64" s="91" t="s">
        <v>290</v>
      </c>
      <c r="G64" s="91" t="s">
        <v>290</v>
      </c>
      <c r="J64" s="196"/>
    </row>
    <row r="65" spans="1:10" x14ac:dyDescent="0.25">
      <c r="A65" s="39" t="s" vm="6">
        <v>7</v>
      </c>
      <c r="B65" s="84">
        <v>1E-3</v>
      </c>
      <c r="C65" s="84">
        <v>1.1479999999999999</v>
      </c>
      <c r="D65" s="67">
        <v>1</v>
      </c>
      <c r="E65" s="166">
        <v>0.05</v>
      </c>
      <c r="F65" s="91">
        <v>0</v>
      </c>
      <c r="G65" s="91">
        <v>0</v>
      </c>
      <c r="J65" s="196"/>
    </row>
    <row r="66" spans="1:10" x14ac:dyDescent="0.25">
      <c r="A66" s="39" t="s" vm="7">
        <v>8</v>
      </c>
      <c r="B66" s="84" t="s">
        <v>290</v>
      </c>
      <c r="C66" s="84" t="s">
        <v>290</v>
      </c>
      <c r="D66" s="67" t="s">
        <v>290</v>
      </c>
      <c r="E66" s="166" t="s">
        <v>290</v>
      </c>
      <c r="F66" s="91" t="s">
        <v>290</v>
      </c>
      <c r="G66" s="91" t="s">
        <v>290</v>
      </c>
      <c r="J66" s="196"/>
    </row>
    <row r="67" spans="1:10" x14ac:dyDescent="0.25">
      <c r="A67" s="39" t="s">
        <v>213</v>
      </c>
      <c r="B67" s="84" t="s">
        <v>290</v>
      </c>
      <c r="C67" s="84" t="s">
        <v>290</v>
      </c>
      <c r="D67" s="67" t="s">
        <v>290</v>
      </c>
      <c r="E67" s="166" t="s">
        <v>290</v>
      </c>
      <c r="F67" s="91" t="s">
        <v>290</v>
      </c>
      <c r="G67" s="91" t="s">
        <v>290</v>
      </c>
      <c r="J67" s="196"/>
    </row>
    <row r="68" spans="1:10" x14ac:dyDescent="0.25">
      <c r="A68" s="39" t="s" vm="8">
        <v>9</v>
      </c>
      <c r="B68" s="84" t="s">
        <v>290</v>
      </c>
      <c r="C68" s="84" t="s">
        <v>290</v>
      </c>
      <c r="D68" s="67" t="s">
        <v>290</v>
      </c>
      <c r="E68" s="166" t="s">
        <v>290</v>
      </c>
      <c r="F68" s="91" t="s">
        <v>290</v>
      </c>
      <c r="G68" s="91" t="s">
        <v>290</v>
      </c>
      <c r="J68" s="196"/>
    </row>
    <row r="69" spans="1:10" x14ac:dyDescent="0.25">
      <c r="A69" s="39" t="s" vm="9">
        <v>10</v>
      </c>
      <c r="B69" s="84" t="s">
        <v>290</v>
      </c>
      <c r="C69" s="84" t="s">
        <v>290</v>
      </c>
      <c r="D69" s="67" t="s">
        <v>290</v>
      </c>
      <c r="E69" s="166" t="s">
        <v>290</v>
      </c>
      <c r="F69" s="91" t="s">
        <v>290</v>
      </c>
      <c r="G69" s="91" t="s">
        <v>290</v>
      </c>
      <c r="J69" s="196"/>
    </row>
    <row r="70" spans="1:10" x14ac:dyDescent="0.25">
      <c r="A70" s="39" t="s" vm="10">
        <v>11</v>
      </c>
      <c r="B70" s="84" t="s">
        <v>290</v>
      </c>
      <c r="C70" s="84" t="s">
        <v>290</v>
      </c>
      <c r="D70" s="67" t="s">
        <v>290</v>
      </c>
      <c r="E70" s="166" t="s">
        <v>290</v>
      </c>
      <c r="F70" s="91" t="s">
        <v>290</v>
      </c>
      <c r="G70" s="91" t="s">
        <v>290</v>
      </c>
      <c r="J70" s="196"/>
    </row>
    <row r="71" spans="1:10" x14ac:dyDescent="0.25">
      <c r="A71" s="39" t="s" vm="11">
        <v>12</v>
      </c>
      <c r="B71" s="84" t="s">
        <v>290</v>
      </c>
      <c r="C71" s="84" t="s">
        <v>290</v>
      </c>
      <c r="D71" s="67" t="s">
        <v>290</v>
      </c>
      <c r="E71" s="166" t="s">
        <v>290</v>
      </c>
      <c r="F71" s="91" t="s">
        <v>290</v>
      </c>
      <c r="G71" s="91" t="s">
        <v>290</v>
      </c>
      <c r="J71" s="196"/>
    </row>
    <row r="72" spans="1:10" x14ac:dyDescent="0.25">
      <c r="A72" s="39" t="s" vm="13">
        <v>14</v>
      </c>
      <c r="B72" s="84" t="s">
        <v>290</v>
      </c>
      <c r="C72" s="84" t="s">
        <v>290</v>
      </c>
      <c r="D72" s="67" t="s">
        <v>290</v>
      </c>
      <c r="E72" s="166" t="s">
        <v>290</v>
      </c>
      <c r="F72" s="91" t="s">
        <v>290</v>
      </c>
      <c r="G72" s="91" t="s">
        <v>290</v>
      </c>
      <c r="J72" s="196"/>
    </row>
    <row r="73" spans="1:10" x14ac:dyDescent="0.25">
      <c r="A73" s="39" t="s" vm="14">
        <v>15</v>
      </c>
      <c r="B73" s="84" t="s">
        <v>290</v>
      </c>
      <c r="C73" s="84" t="s">
        <v>290</v>
      </c>
      <c r="D73" s="67" t="s">
        <v>290</v>
      </c>
      <c r="E73" s="166" t="s">
        <v>290</v>
      </c>
      <c r="F73" s="91" t="s">
        <v>290</v>
      </c>
      <c r="G73" s="91" t="s">
        <v>290</v>
      </c>
      <c r="J73" s="196"/>
    </row>
    <row r="74" spans="1:10" x14ac:dyDescent="0.25">
      <c r="A74" s="39" t="s" vm="17">
        <v>18</v>
      </c>
      <c r="B74" s="84" t="s">
        <v>290</v>
      </c>
      <c r="C74" s="84" t="s">
        <v>290</v>
      </c>
      <c r="D74" s="67" t="s">
        <v>290</v>
      </c>
      <c r="E74" s="166" t="s">
        <v>290</v>
      </c>
      <c r="F74" s="91" t="s">
        <v>290</v>
      </c>
      <c r="G74" s="91" t="s">
        <v>290</v>
      </c>
      <c r="J74" s="196"/>
    </row>
    <row r="75" spans="1:10" x14ac:dyDescent="0.25">
      <c r="A75" s="39" t="s">
        <v>214</v>
      </c>
      <c r="B75" s="84" t="s">
        <v>290</v>
      </c>
      <c r="C75" s="84" t="s">
        <v>290</v>
      </c>
      <c r="D75" s="67" t="s">
        <v>290</v>
      </c>
      <c r="E75" s="166" t="s">
        <v>290</v>
      </c>
      <c r="F75" s="91" t="s">
        <v>290</v>
      </c>
      <c r="G75" s="91" t="s">
        <v>290</v>
      </c>
      <c r="J75" s="196"/>
    </row>
    <row r="76" spans="1:10" x14ac:dyDescent="0.25">
      <c r="A76" s="39" t="s" vm="19">
        <v>20</v>
      </c>
      <c r="B76" s="84" t="s">
        <v>290</v>
      </c>
      <c r="C76" s="84" t="s">
        <v>290</v>
      </c>
      <c r="D76" s="67" t="s">
        <v>290</v>
      </c>
      <c r="E76" s="166" t="s">
        <v>290</v>
      </c>
      <c r="F76" s="91" t="s">
        <v>290</v>
      </c>
      <c r="G76" s="91" t="s">
        <v>290</v>
      </c>
      <c r="J76" s="196"/>
    </row>
    <row r="77" spans="1:10" x14ac:dyDescent="0.25">
      <c r="A77" s="39" t="s" vm="20">
        <v>21</v>
      </c>
      <c r="B77" s="84" t="s">
        <v>290</v>
      </c>
      <c r="C77" s="84" t="s">
        <v>290</v>
      </c>
      <c r="D77" s="67" t="s">
        <v>290</v>
      </c>
      <c r="E77" s="166" t="s">
        <v>290</v>
      </c>
      <c r="F77" s="91" t="s">
        <v>290</v>
      </c>
      <c r="G77" s="91" t="s">
        <v>290</v>
      </c>
      <c r="J77" s="196"/>
    </row>
    <row r="78" spans="1:10" s="86" customFormat="1" ht="15.75" thickBot="1" x14ac:dyDescent="0.3">
      <c r="A78" s="76" t="s">
        <v>101</v>
      </c>
      <c r="B78" s="96">
        <v>1E-3</v>
      </c>
      <c r="C78" s="96">
        <v>1.1479999999999999</v>
      </c>
      <c r="D78" s="97">
        <v>1</v>
      </c>
      <c r="E78" s="167">
        <v>0.05</v>
      </c>
      <c r="F78" s="106">
        <v>0</v>
      </c>
      <c r="G78" s="106">
        <v>0</v>
      </c>
      <c r="J78" s="196"/>
    </row>
    <row r="79" spans="1:10" ht="15.75" thickTop="1" x14ac:dyDescent="0.25">
      <c r="A79" s="78"/>
      <c r="B79" s="75"/>
      <c r="C79" s="75"/>
      <c r="D79" s="67"/>
      <c r="E79" s="75"/>
      <c r="F79" s="67"/>
      <c r="G79" s="67"/>
      <c r="J79" s="196"/>
    </row>
    <row r="80" spans="1:10" x14ac:dyDescent="0.25">
      <c r="A80" s="72"/>
      <c r="B80" s="73"/>
      <c r="C80" s="73"/>
      <c r="D80" s="74"/>
      <c r="E80" s="73"/>
      <c r="F80" s="81"/>
      <c r="G80" s="81"/>
      <c r="J80" s="196"/>
    </row>
    <row r="81" spans="1:10" x14ac:dyDescent="0.25">
      <c r="A81" s="297" t="s">
        <v>33</v>
      </c>
      <c r="B81" s="301" t="str">
        <f>B3</f>
        <v>As at 30/06/2021</v>
      </c>
      <c r="C81" s="301"/>
      <c r="D81" s="301"/>
      <c r="E81" s="302"/>
      <c r="F81" s="303" t="str">
        <f>F3</f>
        <v>12 months to 30/06/2021</v>
      </c>
      <c r="G81" s="303"/>
      <c r="J81" s="196"/>
    </row>
    <row r="82" spans="1:10" x14ac:dyDescent="0.25">
      <c r="A82" s="298"/>
      <c r="B82" s="61" t="str">
        <f>B4</f>
        <v>Lives insured</v>
      </c>
      <c r="C82" s="61" t="str">
        <f>C4</f>
        <v>Annual premium</v>
      </c>
      <c r="D82" s="63" t="s">
        <v>172</v>
      </c>
      <c r="E82" s="164" t="s">
        <v>216</v>
      </c>
      <c r="F82" s="61" t="str">
        <f>F4</f>
        <v>New business</v>
      </c>
      <c r="G82" s="61" t="str">
        <f>G4</f>
        <v>Lapse rate</v>
      </c>
      <c r="J82" s="196"/>
    </row>
    <row r="83" spans="1:10" x14ac:dyDescent="0.25">
      <c r="A83" s="299"/>
      <c r="B83" s="62" t="s">
        <v>211</v>
      </c>
      <c r="C83" s="62" t="s">
        <v>169</v>
      </c>
      <c r="D83" s="64" t="s">
        <v>170</v>
      </c>
      <c r="E83" s="165" t="s">
        <v>171</v>
      </c>
      <c r="F83" s="64"/>
      <c r="G83" s="65"/>
      <c r="J83" s="196"/>
    </row>
    <row r="84" spans="1:10" x14ac:dyDescent="0.25">
      <c r="A84" s="39" t="s">
        <v>212</v>
      </c>
      <c r="B84" s="84">
        <v>953.79100000000005</v>
      </c>
      <c r="C84" s="84">
        <v>390294.973</v>
      </c>
      <c r="D84" s="67">
        <v>0.21873619348352455</v>
      </c>
      <c r="E84" s="171">
        <v>6281.8470129999996</v>
      </c>
      <c r="F84" s="91">
        <v>0.23661628167463578</v>
      </c>
      <c r="G84" s="91">
        <v>2.8134834469606274E-6</v>
      </c>
      <c r="J84" s="196"/>
    </row>
    <row r="85" spans="1:10" x14ac:dyDescent="0.25">
      <c r="A85" s="39" t="s" vm="1">
        <v>2</v>
      </c>
      <c r="B85" s="84" t="s">
        <v>290</v>
      </c>
      <c r="C85" s="84" t="s">
        <v>290</v>
      </c>
      <c r="D85" s="67" t="s">
        <v>290</v>
      </c>
      <c r="E85" s="166" t="s">
        <v>290</v>
      </c>
      <c r="F85" s="91" t="s">
        <v>290</v>
      </c>
      <c r="G85" s="91" t="s">
        <v>290</v>
      </c>
      <c r="J85" s="196"/>
    </row>
    <row r="86" spans="1:10" x14ac:dyDescent="0.25">
      <c r="A86" s="39" t="s" vm="2">
        <v>3</v>
      </c>
      <c r="B86" s="84">
        <v>43.613999999999997</v>
      </c>
      <c r="C86" s="84">
        <v>26543.454000000002</v>
      </c>
      <c r="D86" s="67">
        <v>1.4875964312932706E-2</v>
      </c>
      <c r="E86" s="166">
        <v>251.805193</v>
      </c>
      <c r="F86" s="91">
        <v>7.9503989442017611E-3</v>
      </c>
      <c r="G86" s="91">
        <v>2.1272503820705623E-2</v>
      </c>
      <c r="J86" s="196"/>
    </row>
    <row r="87" spans="1:10" x14ac:dyDescent="0.25">
      <c r="A87" s="39" t="s">
        <v>282</v>
      </c>
      <c r="B87" s="84">
        <v>9.6980000000000004</v>
      </c>
      <c r="C87" s="84">
        <v>6823.2430000000004</v>
      </c>
      <c r="D87" s="67">
        <v>3.8240056989745151E-3</v>
      </c>
      <c r="E87" s="166">
        <v>49.514544000000001</v>
      </c>
      <c r="F87" s="91">
        <v>0</v>
      </c>
      <c r="G87" s="91">
        <v>0</v>
      </c>
      <c r="J87" s="196"/>
    </row>
    <row r="88" spans="1:10" x14ac:dyDescent="0.25">
      <c r="A88" s="39" t="s">
        <v>207</v>
      </c>
      <c r="B88" s="84" t="s">
        <v>290</v>
      </c>
      <c r="C88" s="84" t="s">
        <v>290</v>
      </c>
      <c r="D88" s="67" t="s">
        <v>290</v>
      </c>
      <c r="E88" s="166" t="s">
        <v>290</v>
      </c>
      <c r="F88" s="91" t="s">
        <v>290</v>
      </c>
      <c r="G88" s="91" t="s">
        <v>290</v>
      </c>
      <c r="J88" s="196"/>
    </row>
    <row r="89" spans="1:10" x14ac:dyDescent="0.25">
      <c r="A89" s="39" t="s" vm="4">
        <v>5</v>
      </c>
      <c r="B89" s="84">
        <v>68.084999999999994</v>
      </c>
      <c r="C89" s="84">
        <v>41706.521999999997</v>
      </c>
      <c r="D89" s="67">
        <v>2.3373926124631055E-2</v>
      </c>
      <c r="E89" s="166">
        <v>362.977125</v>
      </c>
      <c r="F89" s="91">
        <v>0</v>
      </c>
      <c r="G89" s="91">
        <v>2.3372716945704768E-3</v>
      </c>
      <c r="J89" s="196"/>
    </row>
    <row r="90" spans="1:10" x14ac:dyDescent="0.25">
      <c r="A90" s="39" t="s" vm="5">
        <v>6</v>
      </c>
      <c r="B90" s="84" t="s">
        <v>290</v>
      </c>
      <c r="C90" s="84" t="s">
        <v>290</v>
      </c>
      <c r="D90" s="67" t="s">
        <v>290</v>
      </c>
      <c r="E90" s="166" t="s">
        <v>290</v>
      </c>
      <c r="F90" s="91" t="s">
        <v>290</v>
      </c>
      <c r="G90" s="91" t="s">
        <v>290</v>
      </c>
      <c r="J90" s="196"/>
    </row>
    <row r="91" spans="1:10" x14ac:dyDescent="0.25">
      <c r="A91" s="39" t="s" vm="6">
        <v>7</v>
      </c>
      <c r="B91" s="84">
        <v>56.329000000000001</v>
      </c>
      <c r="C91" s="84">
        <v>29537.524000000001</v>
      </c>
      <c r="D91" s="67">
        <v>1.6553955371308996E-2</v>
      </c>
      <c r="E91" s="166">
        <v>275.01264800000001</v>
      </c>
      <c r="F91" s="91">
        <v>0</v>
      </c>
      <c r="G91" s="91">
        <v>0</v>
      </c>
      <c r="J91" s="196"/>
    </row>
    <row r="92" spans="1:10" x14ac:dyDescent="0.25">
      <c r="A92" s="39" t="s" vm="7">
        <v>8</v>
      </c>
      <c r="B92" s="84" t="s">
        <v>290</v>
      </c>
      <c r="C92" s="84" t="s">
        <v>290</v>
      </c>
      <c r="D92" s="67" t="s">
        <v>290</v>
      </c>
      <c r="E92" s="166" t="s">
        <v>290</v>
      </c>
      <c r="F92" s="91" t="s">
        <v>290</v>
      </c>
      <c r="G92" s="91" t="s">
        <v>290</v>
      </c>
      <c r="J92" s="196"/>
    </row>
    <row r="93" spans="1:10" x14ac:dyDescent="0.25">
      <c r="A93" s="39" t="s">
        <v>213</v>
      </c>
      <c r="B93" s="84" t="s">
        <v>290</v>
      </c>
      <c r="C93" s="84" t="s">
        <v>290</v>
      </c>
      <c r="D93" s="67" t="s">
        <v>290</v>
      </c>
      <c r="E93" s="166" t="s">
        <v>290</v>
      </c>
      <c r="F93" s="91" t="s">
        <v>290</v>
      </c>
      <c r="G93" s="91" t="s">
        <v>290</v>
      </c>
      <c r="J93" s="196"/>
    </row>
    <row r="94" spans="1:10" x14ac:dyDescent="0.25">
      <c r="A94" s="39" t="s" vm="8">
        <v>9</v>
      </c>
      <c r="B94" s="84">
        <v>348.267</v>
      </c>
      <c r="C94" s="84">
        <v>118873.073</v>
      </c>
      <c r="D94" s="67">
        <v>6.6621005379203638E-2</v>
      </c>
      <c r="E94" s="166">
        <v>1335.5161539999999</v>
      </c>
      <c r="F94" s="91">
        <v>4.1324441370936923E-2</v>
      </c>
      <c r="G94" s="91">
        <v>2.6196736151098011E-4</v>
      </c>
      <c r="J94" s="196"/>
    </row>
    <row r="95" spans="1:10" x14ac:dyDescent="0.25">
      <c r="A95" s="39" t="s" vm="9">
        <v>10</v>
      </c>
      <c r="B95" s="84">
        <v>157.75</v>
      </c>
      <c r="C95" s="84">
        <v>86831.682000000001</v>
      </c>
      <c r="D95" s="67">
        <v>4.8663787413044328E-2</v>
      </c>
      <c r="E95" s="166">
        <v>923.40694599999995</v>
      </c>
      <c r="F95" s="91">
        <v>0.11438767326654427</v>
      </c>
      <c r="G95" s="91">
        <v>0.14005882293506941</v>
      </c>
      <c r="J95" s="196"/>
    </row>
    <row r="96" spans="1:10" x14ac:dyDescent="0.25">
      <c r="A96" s="39" t="s" vm="10">
        <v>11</v>
      </c>
      <c r="B96" s="84" t="s">
        <v>290</v>
      </c>
      <c r="C96" s="84" t="s">
        <v>290</v>
      </c>
      <c r="D96" s="67" t="s">
        <v>290</v>
      </c>
      <c r="E96" s="166" t="s">
        <v>290</v>
      </c>
      <c r="F96" s="91" t="s">
        <v>290</v>
      </c>
      <c r="G96" s="91" t="s">
        <v>290</v>
      </c>
      <c r="J96" s="196"/>
    </row>
    <row r="97" spans="1:10" x14ac:dyDescent="0.25">
      <c r="A97" s="39" t="s" vm="11">
        <v>12</v>
      </c>
      <c r="B97" s="84">
        <v>95.251999999999995</v>
      </c>
      <c r="C97" s="84">
        <v>53449.288999999997</v>
      </c>
      <c r="D97" s="67">
        <v>2.9955020763900077E-2</v>
      </c>
      <c r="E97" s="166">
        <v>527.03175499999998</v>
      </c>
      <c r="F97" s="91">
        <v>3.9679683734133147E-3</v>
      </c>
      <c r="G97" s="91">
        <v>0.27159443004474237</v>
      </c>
      <c r="J97" s="196"/>
    </row>
    <row r="98" spans="1:10" x14ac:dyDescent="0.25">
      <c r="A98" s="39" t="s" vm="13">
        <v>14</v>
      </c>
      <c r="B98" s="84">
        <v>250.744</v>
      </c>
      <c r="C98" s="84">
        <v>262048.17800000001</v>
      </c>
      <c r="D98" s="67">
        <v>0.14686179666734545</v>
      </c>
      <c r="E98" s="166">
        <v>1449.5368189999999</v>
      </c>
      <c r="F98" s="91">
        <v>0</v>
      </c>
      <c r="G98" s="91">
        <v>0</v>
      </c>
      <c r="J98" s="196"/>
    </row>
    <row r="99" spans="1:10" x14ac:dyDescent="0.25">
      <c r="A99" s="39" t="s" vm="14">
        <v>15</v>
      </c>
      <c r="B99" s="84" t="s">
        <v>290</v>
      </c>
      <c r="C99" s="84" t="s">
        <v>290</v>
      </c>
      <c r="D99" s="67" t="s">
        <v>290</v>
      </c>
      <c r="E99" s="166" t="s">
        <v>290</v>
      </c>
      <c r="F99" s="91" t="s">
        <v>290</v>
      </c>
      <c r="G99" s="91" t="s">
        <v>290</v>
      </c>
      <c r="J99" s="196"/>
    </row>
    <row r="100" spans="1:10" x14ac:dyDescent="0.25">
      <c r="A100" s="39" t="s" vm="17">
        <v>18</v>
      </c>
      <c r="B100" s="84" t="s">
        <v>290</v>
      </c>
      <c r="C100" s="84" t="s">
        <v>290</v>
      </c>
      <c r="D100" s="67" t="s">
        <v>290</v>
      </c>
      <c r="E100" s="166" t="s">
        <v>290</v>
      </c>
      <c r="F100" s="91" t="s">
        <v>290</v>
      </c>
      <c r="G100" s="91" t="s">
        <v>290</v>
      </c>
      <c r="J100" s="196"/>
    </row>
    <row r="101" spans="1:10" x14ac:dyDescent="0.25">
      <c r="A101" s="39" t="s">
        <v>214</v>
      </c>
      <c r="B101" s="84">
        <v>1906.1980000000001</v>
      </c>
      <c r="C101" s="84">
        <v>768127</v>
      </c>
      <c r="D101" s="67">
        <v>0.43048767653976228</v>
      </c>
      <c r="E101" s="166">
        <v>6014.6651830000001</v>
      </c>
      <c r="F101" s="91">
        <v>0</v>
      </c>
      <c r="G101" s="91">
        <v>2.2179727014480705E-2</v>
      </c>
      <c r="J101" s="196"/>
    </row>
    <row r="102" spans="1:10" x14ac:dyDescent="0.25">
      <c r="A102" s="39" t="s" vm="19">
        <v>20</v>
      </c>
      <c r="B102" s="84" t="s">
        <v>290</v>
      </c>
      <c r="C102" s="84" t="s">
        <v>290</v>
      </c>
      <c r="D102" s="67" t="s">
        <v>290</v>
      </c>
      <c r="E102" s="166" t="s">
        <v>290</v>
      </c>
      <c r="F102" s="91" t="s">
        <v>290</v>
      </c>
      <c r="G102" s="91" t="s">
        <v>290</v>
      </c>
      <c r="J102" s="196"/>
    </row>
    <row r="103" spans="1:10" x14ac:dyDescent="0.25">
      <c r="A103" s="39" t="s" vm="20">
        <v>21</v>
      </c>
      <c r="B103" s="84">
        <v>2.8000000000000001E-2</v>
      </c>
      <c r="C103" s="84">
        <v>83.271000000000001</v>
      </c>
      <c r="D103" s="67">
        <v>4.6668245372370122E-5</v>
      </c>
      <c r="E103" s="166">
        <v>0.19290399999999999</v>
      </c>
      <c r="F103" s="91">
        <v>0</v>
      </c>
      <c r="G103" s="91">
        <v>0</v>
      </c>
      <c r="J103" s="196"/>
    </row>
    <row r="104" spans="1:10" s="86" customFormat="1" ht="15.75" thickBot="1" x14ac:dyDescent="0.3">
      <c r="A104" s="76" t="s">
        <v>101</v>
      </c>
      <c r="B104" s="96">
        <v>3889.7559999999999</v>
      </c>
      <c r="C104" s="96">
        <v>1784318.209</v>
      </c>
      <c r="D104" s="97">
        <v>1</v>
      </c>
      <c r="E104" s="167">
        <v>17471.506283999999</v>
      </c>
      <c r="F104" s="106">
        <v>5.5449779969524611E-2</v>
      </c>
      <c r="G104" s="106">
        <v>6.3231697167785775E-2</v>
      </c>
      <c r="J104" s="196"/>
    </row>
    <row r="105" spans="1:10" ht="15.75" thickTop="1" x14ac:dyDescent="0.25">
      <c r="A105" s="226" t="s">
        <v>217</v>
      </c>
      <c r="B105" s="75"/>
      <c r="C105" s="75"/>
      <c r="D105" s="67"/>
      <c r="E105" s="75"/>
      <c r="F105" s="67"/>
      <c r="G105" s="67"/>
      <c r="J105" s="196"/>
    </row>
    <row r="106" spans="1:10" x14ac:dyDescent="0.25">
      <c r="A106" s="72"/>
      <c r="B106" s="73"/>
      <c r="C106" s="73"/>
      <c r="D106" s="74"/>
      <c r="E106" s="73"/>
      <c r="F106" s="81"/>
      <c r="G106" s="81"/>
      <c r="J106" s="196"/>
    </row>
    <row r="107" spans="1:10" x14ac:dyDescent="0.25">
      <c r="A107" s="297" t="s">
        <v>34</v>
      </c>
      <c r="B107" s="301" t="str">
        <f>B3</f>
        <v>As at 30/06/2021</v>
      </c>
      <c r="C107" s="301"/>
      <c r="D107" s="301"/>
      <c r="E107" s="302"/>
      <c r="F107" s="303" t="str">
        <f>F3</f>
        <v>12 months to 30/06/2021</v>
      </c>
      <c r="G107" s="303"/>
      <c r="J107" s="196"/>
    </row>
    <row r="108" spans="1:10" x14ac:dyDescent="0.25">
      <c r="A108" s="298"/>
      <c r="B108" s="61" t="str">
        <f>B4</f>
        <v>Lives insured</v>
      </c>
      <c r="C108" s="61" t="str">
        <f>C4</f>
        <v>Annual premium</v>
      </c>
      <c r="D108" s="63" t="s">
        <v>172</v>
      </c>
      <c r="E108" s="164" t="str">
        <f>E4</f>
        <v>Sum insured</v>
      </c>
      <c r="F108" s="61" t="str">
        <f>F4</f>
        <v>New business</v>
      </c>
      <c r="G108" s="61" t="str">
        <f>G4</f>
        <v>Lapse rate</v>
      </c>
      <c r="J108" s="196"/>
    </row>
    <row r="109" spans="1:10" x14ac:dyDescent="0.25">
      <c r="A109" s="299"/>
      <c r="B109" s="62" t="s">
        <v>211</v>
      </c>
      <c r="C109" s="62" t="s">
        <v>169</v>
      </c>
      <c r="D109" s="64" t="s">
        <v>170</v>
      </c>
      <c r="E109" s="165" t="s">
        <v>171</v>
      </c>
      <c r="F109" s="64"/>
      <c r="G109" s="65"/>
      <c r="J109" s="196"/>
    </row>
    <row r="110" spans="1:10" x14ac:dyDescent="0.25">
      <c r="A110" s="39" t="s">
        <v>212</v>
      </c>
      <c r="B110" s="84" t="s">
        <v>290</v>
      </c>
      <c r="C110" s="84" t="s">
        <v>290</v>
      </c>
      <c r="D110" s="67" t="s">
        <v>290</v>
      </c>
      <c r="E110" s="171" t="s">
        <v>290</v>
      </c>
      <c r="F110" s="91" t="s">
        <v>290</v>
      </c>
      <c r="G110" s="91" t="s">
        <v>290</v>
      </c>
      <c r="J110" s="196"/>
    </row>
    <row r="111" spans="1:10" x14ac:dyDescent="0.25">
      <c r="A111" s="39" t="s" vm="1">
        <v>2</v>
      </c>
      <c r="B111" s="84" t="s">
        <v>290</v>
      </c>
      <c r="C111" s="84" t="s">
        <v>290</v>
      </c>
      <c r="D111" s="67" t="s">
        <v>290</v>
      </c>
      <c r="E111" s="166" t="s">
        <v>290</v>
      </c>
      <c r="F111" s="91" t="s">
        <v>290</v>
      </c>
      <c r="G111" s="91" t="s">
        <v>290</v>
      </c>
      <c r="J111" s="196"/>
    </row>
    <row r="112" spans="1:10" x14ac:dyDescent="0.25">
      <c r="A112" s="39" t="s" vm="2">
        <v>3</v>
      </c>
      <c r="B112" s="84" t="s">
        <v>290</v>
      </c>
      <c r="C112" s="84" t="s">
        <v>290</v>
      </c>
      <c r="D112" s="67" t="s">
        <v>290</v>
      </c>
      <c r="E112" s="166" t="s">
        <v>290</v>
      </c>
      <c r="F112" s="91" t="s">
        <v>290</v>
      </c>
      <c r="G112" s="91" t="s">
        <v>290</v>
      </c>
      <c r="J112" s="196"/>
    </row>
    <row r="113" spans="1:10" x14ac:dyDescent="0.25">
      <c r="A113" s="39" t="s">
        <v>282</v>
      </c>
      <c r="B113" s="84" t="s">
        <v>290</v>
      </c>
      <c r="C113" s="84" t="s">
        <v>290</v>
      </c>
      <c r="D113" s="67" t="s">
        <v>290</v>
      </c>
      <c r="E113" s="166" t="s">
        <v>290</v>
      </c>
      <c r="F113" s="91" t="s">
        <v>290</v>
      </c>
      <c r="G113" s="91" t="s">
        <v>290</v>
      </c>
      <c r="J113" s="196"/>
    </row>
    <row r="114" spans="1:10" x14ac:dyDescent="0.25">
      <c r="A114" s="39" t="s">
        <v>207</v>
      </c>
      <c r="B114" s="84" t="s">
        <v>290</v>
      </c>
      <c r="C114" s="84" t="s">
        <v>290</v>
      </c>
      <c r="D114" s="67" t="s">
        <v>290</v>
      </c>
      <c r="E114" s="166" t="s">
        <v>290</v>
      </c>
      <c r="F114" s="91" t="s">
        <v>290</v>
      </c>
      <c r="G114" s="91" t="s">
        <v>290</v>
      </c>
      <c r="J114" s="196"/>
    </row>
    <row r="115" spans="1:10" x14ac:dyDescent="0.25">
      <c r="A115" s="39" t="s" vm="4">
        <v>5</v>
      </c>
      <c r="B115" s="84" t="s">
        <v>290</v>
      </c>
      <c r="C115" s="84" t="s">
        <v>290</v>
      </c>
      <c r="D115" s="67" t="s">
        <v>290</v>
      </c>
      <c r="E115" s="166" t="s">
        <v>290</v>
      </c>
      <c r="F115" s="91" t="s">
        <v>290</v>
      </c>
      <c r="G115" s="91" t="s">
        <v>290</v>
      </c>
      <c r="J115" s="196"/>
    </row>
    <row r="116" spans="1:10" x14ac:dyDescent="0.25">
      <c r="A116" s="39" t="s" vm="5">
        <v>6</v>
      </c>
      <c r="B116" s="84" t="s">
        <v>290</v>
      </c>
      <c r="C116" s="84" t="s">
        <v>290</v>
      </c>
      <c r="D116" s="67" t="s">
        <v>290</v>
      </c>
      <c r="E116" s="166" t="s">
        <v>290</v>
      </c>
      <c r="F116" s="91" t="s">
        <v>290</v>
      </c>
      <c r="G116" s="91" t="s">
        <v>290</v>
      </c>
      <c r="J116" s="196"/>
    </row>
    <row r="117" spans="1:10" x14ac:dyDescent="0.25">
      <c r="A117" s="39" t="s" vm="6">
        <v>7</v>
      </c>
      <c r="B117" s="84" t="s">
        <v>290</v>
      </c>
      <c r="C117" s="84" t="s">
        <v>290</v>
      </c>
      <c r="D117" s="67" t="s">
        <v>290</v>
      </c>
      <c r="E117" s="166" t="s">
        <v>290</v>
      </c>
      <c r="F117" s="91" t="s">
        <v>290</v>
      </c>
      <c r="G117" s="91" t="s">
        <v>290</v>
      </c>
      <c r="J117" s="196"/>
    </row>
    <row r="118" spans="1:10" x14ac:dyDescent="0.25">
      <c r="A118" s="39" t="s" vm="7">
        <v>8</v>
      </c>
      <c r="B118" s="84" t="s">
        <v>290</v>
      </c>
      <c r="C118" s="84" t="s">
        <v>290</v>
      </c>
      <c r="D118" s="67" t="s">
        <v>290</v>
      </c>
      <c r="E118" s="166" t="s">
        <v>290</v>
      </c>
      <c r="F118" s="91" t="s">
        <v>290</v>
      </c>
      <c r="G118" s="91" t="s">
        <v>290</v>
      </c>
      <c r="J118" s="196"/>
    </row>
    <row r="119" spans="1:10" x14ac:dyDescent="0.25">
      <c r="A119" s="39" t="s">
        <v>213</v>
      </c>
      <c r="B119" s="84" t="s">
        <v>290</v>
      </c>
      <c r="C119" s="84" t="s">
        <v>290</v>
      </c>
      <c r="D119" s="67" t="s">
        <v>290</v>
      </c>
      <c r="E119" s="166" t="s">
        <v>290</v>
      </c>
      <c r="F119" s="91" t="s">
        <v>290</v>
      </c>
      <c r="G119" s="91" t="s">
        <v>290</v>
      </c>
      <c r="J119" s="196"/>
    </row>
    <row r="120" spans="1:10" x14ac:dyDescent="0.25">
      <c r="A120" s="39" t="s" vm="8">
        <v>9</v>
      </c>
      <c r="B120" s="84" t="s">
        <v>290</v>
      </c>
      <c r="C120" s="84" t="s">
        <v>290</v>
      </c>
      <c r="D120" s="67" t="s">
        <v>290</v>
      </c>
      <c r="E120" s="166" t="s">
        <v>290</v>
      </c>
      <c r="F120" s="91" t="s">
        <v>290</v>
      </c>
      <c r="G120" s="91" t="s">
        <v>290</v>
      </c>
      <c r="J120" s="196"/>
    </row>
    <row r="121" spans="1:10" x14ac:dyDescent="0.25">
      <c r="A121" s="39" t="s" vm="9">
        <v>10</v>
      </c>
      <c r="B121" s="84" t="s">
        <v>290</v>
      </c>
      <c r="C121" s="84" t="s">
        <v>290</v>
      </c>
      <c r="D121" s="67" t="s">
        <v>290</v>
      </c>
      <c r="E121" s="166" t="s">
        <v>290</v>
      </c>
      <c r="F121" s="91" t="s">
        <v>290</v>
      </c>
      <c r="G121" s="91" t="s">
        <v>290</v>
      </c>
      <c r="J121" s="196"/>
    </row>
    <row r="122" spans="1:10" x14ac:dyDescent="0.25">
      <c r="A122" s="39" t="s" vm="10">
        <v>11</v>
      </c>
      <c r="B122" s="84" t="s">
        <v>290</v>
      </c>
      <c r="C122" s="84" t="s">
        <v>290</v>
      </c>
      <c r="D122" s="67" t="s">
        <v>290</v>
      </c>
      <c r="E122" s="166" t="s">
        <v>290</v>
      </c>
      <c r="F122" s="91" t="s">
        <v>290</v>
      </c>
      <c r="G122" s="91" t="s">
        <v>290</v>
      </c>
      <c r="J122" s="196"/>
    </row>
    <row r="123" spans="1:10" x14ac:dyDescent="0.25">
      <c r="A123" s="39" t="s" vm="11">
        <v>12</v>
      </c>
      <c r="B123" s="84" t="s">
        <v>290</v>
      </c>
      <c r="C123" s="84" t="s">
        <v>290</v>
      </c>
      <c r="D123" s="67" t="s">
        <v>290</v>
      </c>
      <c r="E123" s="166" t="s">
        <v>290</v>
      </c>
      <c r="F123" s="91" t="s">
        <v>290</v>
      </c>
      <c r="G123" s="91" t="s">
        <v>290</v>
      </c>
      <c r="J123" s="196"/>
    </row>
    <row r="124" spans="1:10" x14ac:dyDescent="0.25">
      <c r="A124" s="39" t="s" vm="13">
        <v>14</v>
      </c>
      <c r="B124" s="84" t="s">
        <v>290</v>
      </c>
      <c r="C124" s="84" t="s">
        <v>290</v>
      </c>
      <c r="D124" s="67" t="s">
        <v>290</v>
      </c>
      <c r="E124" s="166" t="s">
        <v>290</v>
      </c>
      <c r="F124" s="91" t="s">
        <v>290</v>
      </c>
      <c r="G124" s="91" t="s">
        <v>290</v>
      </c>
      <c r="J124" s="196"/>
    </row>
    <row r="125" spans="1:10" x14ac:dyDescent="0.25">
      <c r="A125" s="39" t="s" vm="14">
        <v>15</v>
      </c>
      <c r="B125" s="84" t="s">
        <v>290</v>
      </c>
      <c r="C125" s="84" t="s">
        <v>290</v>
      </c>
      <c r="D125" s="67" t="s">
        <v>290</v>
      </c>
      <c r="E125" s="166" t="s">
        <v>290</v>
      </c>
      <c r="F125" s="91" t="s">
        <v>290</v>
      </c>
      <c r="G125" s="91" t="s">
        <v>290</v>
      </c>
      <c r="J125" s="196"/>
    </row>
    <row r="126" spans="1:10" x14ac:dyDescent="0.25">
      <c r="A126" s="39" t="s" vm="17">
        <v>18</v>
      </c>
      <c r="B126" s="84" t="s">
        <v>290</v>
      </c>
      <c r="C126" s="84" t="s">
        <v>290</v>
      </c>
      <c r="D126" s="67" t="s">
        <v>290</v>
      </c>
      <c r="E126" s="166" t="s">
        <v>290</v>
      </c>
      <c r="F126" s="91" t="s">
        <v>290</v>
      </c>
      <c r="G126" s="91" t="s">
        <v>290</v>
      </c>
      <c r="J126" s="196"/>
    </row>
    <row r="127" spans="1:10" x14ac:dyDescent="0.25">
      <c r="A127" s="39" t="s">
        <v>214</v>
      </c>
      <c r="B127" s="84" t="s">
        <v>290</v>
      </c>
      <c r="C127" s="84" t="s">
        <v>290</v>
      </c>
      <c r="D127" s="67" t="s">
        <v>290</v>
      </c>
      <c r="E127" s="166" t="s">
        <v>290</v>
      </c>
      <c r="F127" s="91" t="s">
        <v>290</v>
      </c>
      <c r="G127" s="91" t="s">
        <v>290</v>
      </c>
      <c r="J127" s="196"/>
    </row>
    <row r="128" spans="1:10" x14ac:dyDescent="0.25">
      <c r="A128" s="39" t="s" vm="19">
        <v>20</v>
      </c>
      <c r="B128" s="84" t="s">
        <v>290</v>
      </c>
      <c r="C128" s="84" t="s">
        <v>290</v>
      </c>
      <c r="D128" s="67" t="s">
        <v>290</v>
      </c>
      <c r="E128" s="166" t="s">
        <v>290</v>
      </c>
      <c r="F128" s="91" t="s">
        <v>290</v>
      </c>
      <c r="G128" s="91" t="s">
        <v>290</v>
      </c>
      <c r="J128" s="196"/>
    </row>
    <row r="129" spans="1:10" x14ac:dyDescent="0.25">
      <c r="A129" s="39" t="s" vm="20">
        <v>21</v>
      </c>
      <c r="B129" s="84" t="s">
        <v>290</v>
      </c>
      <c r="C129" s="84" t="s">
        <v>290</v>
      </c>
      <c r="D129" s="67" t="s">
        <v>290</v>
      </c>
      <c r="E129" s="166" t="s">
        <v>290</v>
      </c>
      <c r="F129" s="91" t="s">
        <v>290</v>
      </c>
      <c r="G129" s="91" t="s">
        <v>290</v>
      </c>
      <c r="J129" s="196"/>
    </row>
    <row r="130" spans="1:10" s="86" customFormat="1" ht="15.75" thickBot="1" x14ac:dyDescent="0.3">
      <c r="A130" s="76" t="s">
        <v>101</v>
      </c>
      <c r="B130" s="96" t="s">
        <v>290</v>
      </c>
      <c r="C130" s="96" t="s">
        <v>290</v>
      </c>
      <c r="D130" s="96" t="s">
        <v>290</v>
      </c>
      <c r="E130" s="167" t="s">
        <v>290</v>
      </c>
      <c r="F130" s="106" t="s">
        <v>290</v>
      </c>
      <c r="G130" s="106" t="s">
        <v>290</v>
      </c>
      <c r="J130" s="196"/>
    </row>
    <row r="131" spans="1:10" ht="15.75" thickTop="1" x14ac:dyDescent="0.25">
      <c r="A131" s="78"/>
      <c r="B131" s="84"/>
      <c r="C131" s="75"/>
      <c r="D131" s="67"/>
      <c r="E131" s="75"/>
      <c r="F131" s="67"/>
      <c r="G131" s="67"/>
      <c r="J131" s="196"/>
    </row>
    <row r="132" spans="1:10" x14ac:dyDescent="0.25">
      <c r="A132" s="72"/>
      <c r="B132" s="73"/>
      <c r="C132" s="73"/>
      <c r="D132" s="74"/>
      <c r="E132" s="73"/>
      <c r="F132" s="81"/>
      <c r="G132" s="81"/>
      <c r="J132" s="196"/>
    </row>
    <row r="133" spans="1:10" x14ac:dyDescent="0.25">
      <c r="A133" s="297" t="s">
        <v>35</v>
      </c>
      <c r="B133" s="301" t="str">
        <f>B3</f>
        <v>As at 30/06/2021</v>
      </c>
      <c r="C133" s="301"/>
      <c r="D133" s="301"/>
      <c r="E133" s="302"/>
      <c r="F133" s="303" t="str">
        <f>F3</f>
        <v>12 months to 30/06/2021</v>
      </c>
      <c r="G133" s="303"/>
      <c r="J133" s="196"/>
    </row>
    <row r="134" spans="1:10" x14ac:dyDescent="0.25">
      <c r="A134" s="298"/>
      <c r="B134" s="61" t="str">
        <f>B4</f>
        <v>Lives insured</v>
      </c>
      <c r="C134" s="61" t="str">
        <f>C4</f>
        <v>Annual premium</v>
      </c>
      <c r="D134" s="63" t="s">
        <v>172</v>
      </c>
      <c r="E134" s="164" t="str">
        <f>E4</f>
        <v>Sum insured</v>
      </c>
      <c r="F134" s="61" t="str">
        <f>F4</f>
        <v>New business</v>
      </c>
      <c r="G134" s="61" t="str">
        <f>G4</f>
        <v>Lapse rate</v>
      </c>
      <c r="J134" s="196"/>
    </row>
    <row r="135" spans="1:10" x14ac:dyDescent="0.25">
      <c r="A135" s="299"/>
      <c r="B135" s="62" t="s">
        <v>211</v>
      </c>
      <c r="C135" s="62" t="s">
        <v>169</v>
      </c>
      <c r="D135" s="64" t="s">
        <v>170</v>
      </c>
      <c r="E135" s="165" t="s">
        <v>171</v>
      </c>
      <c r="F135" s="64"/>
      <c r="G135" s="65"/>
      <c r="J135" s="196"/>
    </row>
    <row r="136" spans="1:10" x14ac:dyDescent="0.25">
      <c r="A136" s="39" t="s">
        <v>212</v>
      </c>
      <c r="B136" s="84" t="s">
        <v>290</v>
      </c>
      <c r="C136" s="84" t="s">
        <v>290</v>
      </c>
      <c r="D136" s="67" t="s">
        <v>290</v>
      </c>
      <c r="E136" s="171" t="s">
        <v>290</v>
      </c>
      <c r="F136" s="91" t="s">
        <v>290</v>
      </c>
      <c r="G136" s="91" t="s">
        <v>290</v>
      </c>
      <c r="J136" s="196"/>
    </row>
    <row r="137" spans="1:10" x14ac:dyDescent="0.25">
      <c r="A137" s="39" t="s" vm="1">
        <v>2</v>
      </c>
      <c r="B137" s="84" t="s">
        <v>290</v>
      </c>
      <c r="C137" s="84" t="s">
        <v>290</v>
      </c>
      <c r="D137" s="67" t="s">
        <v>290</v>
      </c>
      <c r="E137" s="166" t="s">
        <v>290</v>
      </c>
      <c r="F137" s="91" t="s">
        <v>290</v>
      </c>
      <c r="G137" s="91" t="s">
        <v>290</v>
      </c>
      <c r="J137" s="196"/>
    </row>
    <row r="138" spans="1:10" x14ac:dyDescent="0.25">
      <c r="A138" s="39" t="s" vm="2">
        <v>3</v>
      </c>
      <c r="B138" s="84" t="s">
        <v>290</v>
      </c>
      <c r="C138" s="84" t="s">
        <v>290</v>
      </c>
      <c r="D138" s="67" t="s">
        <v>290</v>
      </c>
      <c r="E138" s="166" t="s">
        <v>290</v>
      </c>
      <c r="F138" s="91" t="s">
        <v>290</v>
      </c>
      <c r="G138" s="91" t="s">
        <v>290</v>
      </c>
      <c r="J138" s="196"/>
    </row>
    <row r="139" spans="1:10" x14ac:dyDescent="0.25">
      <c r="A139" s="39" t="s">
        <v>282</v>
      </c>
      <c r="B139" s="84" t="s">
        <v>290</v>
      </c>
      <c r="C139" s="84" t="s">
        <v>290</v>
      </c>
      <c r="D139" s="67" t="s">
        <v>290</v>
      </c>
      <c r="E139" s="166" t="s">
        <v>290</v>
      </c>
      <c r="F139" s="91" t="s">
        <v>290</v>
      </c>
      <c r="G139" s="91" t="s">
        <v>290</v>
      </c>
      <c r="J139" s="196"/>
    </row>
    <row r="140" spans="1:10" x14ac:dyDescent="0.25">
      <c r="A140" s="39" t="s">
        <v>207</v>
      </c>
      <c r="B140" s="84" t="s">
        <v>290</v>
      </c>
      <c r="C140" s="84" t="s">
        <v>290</v>
      </c>
      <c r="D140" s="67" t="s">
        <v>290</v>
      </c>
      <c r="E140" s="166" t="s">
        <v>290</v>
      </c>
      <c r="F140" s="91" t="s">
        <v>290</v>
      </c>
      <c r="G140" s="91" t="s">
        <v>290</v>
      </c>
      <c r="J140" s="196"/>
    </row>
    <row r="141" spans="1:10" x14ac:dyDescent="0.25">
      <c r="A141" s="39" t="s" vm="4">
        <v>5</v>
      </c>
      <c r="B141" s="84" t="s">
        <v>290</v>
      </c>
      <c r="C141" s="84" t="s">
        <v>290</v>
      </c>
      <c r="D141" s="67" t="s">
        <v>290</v>
      </c>
      <c r="E141" s="166" t="s">
        <v>290</v>
      </c>
      <c r="F141" s="91" t="s">
        <v>290</v>
      </c>
      <c r="G141" s="91" t="s">
        <v>290</v>
      </c>
      <c r="J141" s="196"/>
    </row>
    <row r="142" spans="1:10" x14ac:dyDescent="0.25">
      <c r="A142" s="39" t="s" vm="5">
        <v>6</v>
      </c>
      <c r="B142" s="84" t="s">
        <v>290</v>
      </c>
      <c r="C142" s="84" t="s">
        <v>290</v>
      </c>
      <c r="D142" s="67" t="s">
        <v>290</v>
      </c>
      <c r="E142" s="166" t="s">
        <v>290</v>
      </c>
      <c r="F142" s="91" t="s">
        <v>290</v>
      </c>
      <c r="G142" s="91" t="s">
        <v>290</v>
      </c>
      <c r="J142" s="196"/>
    </row>
    <row r="143" spans="1:10" x14ac:dyDescent="0.25">
      <c r="A143" s="39" t="s" vm="6">
        <v>7</v>
      </c>
      <c r="B143" s="84" t="s">
        <v>290</v>
      </c>
      <c r="C143" s="84" t="s">
        <v>290</v>
      </c>
      <c r="D143" s="67" t="s">
        <v>290</v>
      </c>
      <c r="E143" s="166" t="s">
        <v>290</v>
      </c>
      <c r="F143" s="91" t="s">
        <v>290</v>
      </c>
      <c r="G143" s="91" t="s">
        <v>290</v>
      </c>
      <c r="J143" s="196"/>
    </row>
    <row r="144" spans="1:10" x14ac:dyDescent="0.25">
      <c r="A144" s="39" t="s" vm="7">
        <v>8</v>
      </c>
      <c r="B144" s="84" t="s">
        <v>290</v>
      </c>
      <c r="C144" s="84" t="s">
        <v>290</v>
      </c>
      <c r="D144" s="67" t="s">
        <v>290</v>
      </c>
      <c r="E144" s="166" t="s">
        <v>290</v>
      </c>
      <c r="F144" s="91" t="s">
        <v>290</v>
      </c>
      <c r="G144" s="91" t="s">
        <v>290</v>
      </c>
      <c r="J144" s="196"/>
    </row>
    <row r="145" spans="1:10" x14ac:dyDescent="0.25">
      <c r="A145" s="39" t="s">
        <v>213</v>
      </c>
      <c r="B145" s="84" t="s">
        <v>290</v>
      </c>
      <c r="C145" s="84" t="s">
        <v>290</v>
      </c>
      <c r="D145" s="67" t="s">
        <v>290</v>
      </c>
      <c r="E145" s="166" t="s">
        <v>290</v>
      </c>
      <c r="F145" s="91" t="s">
        <v>290</v>
      </c>
      <c r="G145" s="91" t="s">
        <v>290</v>
      </c>
      <c r="J145" s="196"/>
    </row>
    <row r="146" spans="1:10" x14ac:dyDescent="0.25">
      <c r="A146" s="39" t="s" vm="8">
        <v>9</v>
      </c>
      <c r="B146" s="84" t="s">
        <v>290</v>
      </c>
      <c r="C146" s="84" t="s">
        <v>290</v>
      </c>
      <c r="D146" s="67" t="s">
        <v>290</v>
      </c>
      <c r="E146" s="166" t="s">
        <v>290</v>
      </c>
      <c r="F146" s="91" t="s">
        <v>290</v>
      </c>
      <c r="G146" s="91" t="s">
        <v>290</v>
      </c>
      <c r="J146" s="196"/>
    </row>
    <row r="147" spans="1:10" x14ac:dyDescent="0.25">
      <c r="A147" s="39" t="s" vm="9">
        <v>10</v>
      </c>
      <c r="B147" s="84" t="s">
        <v>290</v>
      </c>
      <c r="C147" s="84" t="s">
        <v>290</v>
      </c>
      <c r="D147" s="67" t="s">
        <v>290</v>
      </c>
      <c r="E147" s="166" t="s">
        <v>290</v>
      </c>
      <c r="F147" s="91" t="s">
        <v>290</v>
      </c>
      <c r="G147" s="91" t="s">
        <v>290</v>
      </c>
      <c r="J147" s="196"/>
    </row>
    <row r="148" spans="1:10" x14ac:dyDescent="0.25">
      <c r="A148" s="39" t="s" vm="10">
        <v>11</v>
      </c>
      <c r="B148" s="84" t="s">
        <v>290</v>
      </c>
      <c r="C148" s="84" t="s">
        <v>290</v>
      </c>
      <c r="D148" s="67" t="s">
        <v>290</v>
      </c>
      <c r="E148" s="166" t="s">
        <v>290</v>
      </c>
      <c r="F148" s="91" t="s">
        <v>290</v>
      </c>
      <c r="G148" s="91" t="s">
        <v>290</v>
      </c>
      <c r="J148" s="196"/>
    </row>
    <row r="149" spans="1:10" x14ac:dyDescent="0.25">
      <c r="A149" s="39" t="s" vm="11">
        <v>12</v>
      </c>
      <c r="B149" s="84" t="s">
        <v>290</v>
      </c>
      <c r="C149" s="84" t="s">
        <v>290</v>
      </c>
      <c r="D149" s="67" t="s">
        <v>290</v>
      </c>
      <c r="E149" s="166" t="s">
        <v>290</v>
      </c>
      <c r="F149" s="91" t="s">
        <v>290</v>
      </c>
      <c r="G149" s="91" t="s">
        <v>290</v>
      </c>
      <c r="J149" s="196"/>
    </row>
    <row r="150" spans="1:10" x14ac:dyDescent="0.25">
      <c r="A150" s="39" t="s" vm="13">
        <v>14</v>
      </c>
      <c r="B150" s="84" t="s">
        <v>290</v>
      </c>
      <c r="C150" s="84" t="s">
        <v>290</v>
      </c>
      <c r="D150" s="67" t="s">
        <v>290</v>
      </c>
      <c r="E150" s="166" t="s">
        <v>290</v>
      </c>
      <c r="F150" s="91" t="s">
        <v>290</v>
      </c>
      <c r="G150" s="91" t="s">
        <v>290</v>
      </c>
      <c r="J150" s="196"/>
    </row>
    <row r="151" spans="1:10" x14ac:dyDescent="0.25">
      <c r="A151" s="39" t="s" vm="14">
        <v>15</v>
      </c>
      <c r="B151" s="84" t="s">
        <v>290</v>
      </c>
      <c r="C151" s="84" t="s">
        <v>290</v>
      </c>
      <c r="D151" s="67" t="s">
        <v>290</v>
      </c>
      <c r="E151" s="166" t="s">
        <v>290</v>
      </c>
      <c r="F151" s="91" t="s">
        <v>290</v>
      </c>
      <c r="G151" s="91" t="s">
        <v>290</v>
      </c>
      <c r="J151" s="196"/>
    </row>
    <row r="152" spans="1:10" x14ac:dyDescent="0.25">
      <c r="A152" s="39" t="s" vm="17">
        <v>18</v>
      </c>
      <c r="B152" s="84" t="s">
        <v>290</v>
      </c>
      <c r="C152" s="84" t="s">
        <v>290</v>
      </c>
      <c r="D152" s="67" t="s">
        <v>290</v>
      </c>
      <c r="E152" s="166" t="s">
        <v>290</v>
      </c>
      <c r="F152" s="91" t="s">
        <v>290</v>
      </c>
      <c r="G152" s="91" t="s">
        <v>290</v>
      </c>
      <c r="J152" s="196"/>
    </row>
    <row r="153" spans="1:10" x14ac:dyDescent="0.25">
      <c r="A153" s="39" t="s">
        <v>214</v>
      </c>
      <c r="B153" s="84" t="s">
        <v>290</v>
      </c>
      <c r="C153" s="84" t="s">
        <v>290</v>
      </c>
      <c r="D153" s="67" t="s">
        <v>290</v>
      </c>
      <c r="E153" s="166" t="s">
        <v>290</v>
      </c>
      <c r="F153" s="91" t="s">
        <v>290</v>
      </c>
      <c r="G153" s="91" t="s">
        <v>290</v>
      </c>
      <c r="J153" s="196"/>
    </row>
    <row r="154" spans="1:10" x14ac:dyDescent="0.25">
      <c r="A154" s="39" t="s" vm="19">
        <v>20</v>
      </c>
      <c r="B154" s="84" t="s">
        <v>290</v>
      </c>
      <c r="C154" s="84" t="s">
        <v>290</v>
      </c>
      <c r="D154" s="67" t="s">
        <v>290</v>
      </c>
      <c r="E154" s="166" t="s">
        <v>290</v>
      </c>
      <c r="F154" s="91" t="s">
        <v>290</v>
      </c>
      <c r="G154" s="91" t="s">
        <v>290</v>
      </c>
      <c r="J154" s="196"/>
    </row>
    <row r="155" spans="1:10" x14ac:dyDescent="0.25">
      <c r="A155" s="39" t="s" vm="20">
        <v>21</v>
      </c>
      <c r="B155" s="84" t="s">
        <v>290</v>
      </c>
      <c r="C155" s="84" t="s">
        <v>290</v>
      </c>
      <c r="D155" s="67" t="s">
        <v>290</v>
      </c>
      <c r="E155" s="166" t="s">
        <v>290</v>
      </c>
      <c r="F155" s="91" t="s">
        <v>290</v>
      </c>
      <c r="G155" s="91" t="s">
        <v>290</v>
      </c>
      <c r="J155" s="196"/>
    </row>
    <row r="156" spans="1:10" s="86" customFormat="1" ht="15.75" thickBot="1" x14ac:dyDescent="0.3">
      <c r="A156" s="76" t="s">
        <v>101</v>
      </c>
      <c r="B156" s="96" t="s">
        <v>290</v>
      </c>
      <c r="C156" s="96" t="s">
        <v>290</v>
      </c>
      <c r="D156" s="96" t="s">
        <v>290</v>
      </c>
      <c r="E156" s="167" t="s">
        <v>290</v>
      </c>
      <c r="F156" s="106" t="s">
        <v>290</v>
      </c>
      <c r="G156" s="106" t="s">
        <v>290</v>
      </c>
      <c r="J156" s="196"/>
    </row>
    <row r="157" spans="1:10" ht="15.75" thickTop="1" x14ac:dyDescent="0.25">
      <c r="A157" s="78"/>
      <c r="B157" s="79"/>
      <c r="C157" s="79"/>
      <c r="D157" s="67"/>
      <c r="E157" s="79"/>
      <c r="F157" s="80"/>
      <c r="G157" s="80"/>
      <c r="J157" s="196"/>
    </row>
    <row r="158" spans="1:10" x14ac:dyDescent="0.25">
      <c r="A158" s="72"/>
      <c r="B158" s="73"/>
      <c r="C158" s="73"/>
      <c r="D158" s="74"/>
      <c r="E158" s="73"/>
      <c r="F158" s="81"/>
      <c r="G158" s="81"/>
      <c r="J158" s="196"/>
    </row>
    <row r="159" spans="1:10" x14ac:dyDescent="0.25">
      <c r="A159" s="297" t="s">
        <v>36</v>
      </c>
      <c r="B159" s="301" t="str">
        <f>B3</f>
        <v>As at 30/06/2021</v>
      </c>
      <c r="C159" s="301"/>
      <c r="D159" s="301"/>
      <c r="E159" s="302"/>
      <c r="F159" s="303" t="str">
        <f>F3</f>
        <v>12 months to 30/06/2021</v>
      </c>
      <c r="G159" s="303"/>
      <c r="J159" s="196"/>
    </row>
    <row r="160" spans="1:10" x14ac:dyDescent="0.25">
      <c r="A160" s="298"/>
      <c r="B160" s="61" t="str">
        <f>B4</f>
        <v>Lives insured</v>
      </c>
      <c r="C160" s="61" t="str">
        <f>C4</f>
        <v>Annual premium</v>
      </c>
      <c r="D160" s="63" t="s">
        <v>172</v>
      </c>
      <c r="E160" s="164" t="str">
        <f>E4</f>
        <v>Sum insured</v>
      </c>
      <c r="F160" s="61" t="str">
        <f>F4</f>
        <v>New business</v>
      </c>
      <c r="G160" s="61" t="str">
        <f>G4</f>
        <v>Lapse rate</v>
      </c>
      <c r="J160" s="196"/>
    </row>
    <row r="161" spans="1:10" x14ac:dyDescent="0.25">
      <c r="A161" s="299"/>
      <c r="B161" s="62" t="s">
        <v>211</v>
      </c>
      <c r="C161" s="62" t="s">
        <v>169</v>
      </c>
      <c r="D161" s="64" t="s">
        <v>170</v>
      </c>
      <c r="E161" s="165" t="s">
        <v>171</v>
      </c>
      <c r="F161" s="64"/>
      <c r="G161" s="65"/>
      <c r="J161" s="196"/>
    </row>
    <row r="162" spans="1:10" x14ac:dyDescent="0.25">
      <c r="A162" s="39" t="s">
        <v>212</v>
      </c>
      <c r="B162" s="84" t="s">
        <v>290</v>
      </c>
      <c r="C162" s="84" t="s">
        <v>290</v>
      </c>
      <c r="D162" s="67" t="s">
        <v>290</v>
      </c>
      <c r="E162" s="171" t="s">
        <v>290</v>
      </c>
      <c r="F162" s="91" t="s">
        <v>290</v>
      </c>
      <c r="G162" s="91" t="s">
        <v>290</v>
      </c>
      <c r="J162" s="196"/>
    </row>
    <row r="163" spans="1:10" x14ac:dyDescent="0.25">
      <c r="A163" s="39" t="s" vm="1">
        <v>2</v>
      </c>
      <c r="B163" s="84" t="s">
        <v>290</v>
      </c>
      <c r="C163" s="84" t="s">
        <v>290</v>
      </c>
      <c r="D163" s="67" t="s">
        <v>290</v>
      </c>
      <c r="E163" s="166" t="s">
        <v>290</v>
      </c>
      <c r="F163" s="91" t="s">
        <v>290</v>
      </c>
      <c r="G163" s="91" t="s">
        <v>290</v>
      </c>
      <c r="J163" s="196"/>
    </row>
    <row r="164" spans="1:10" x14ac:dyDescent="0.25">
      <c r="A164" s="39" t="s" vm="2">
        <v>3</v>
      </c>
      <c r="B164" s="84" t="s">
        <v>290</v>
      </c>
      <c r="C164" s="84" t="s">
        <v>290</v>
      </c>
      <c r="D164" s="67" t="s">
        <v>290</v>
      </c>
      <c r="E164" s="166" t="s">
        <v>290</v>
      </c>
      <c r="F164" s="91" t="s">
        <v>290</v>
      </c>
      <c r="G164" s="91" t="s">
        <v>290</v>
      </c>
      <c r="J164" s="196"/>
    </row>
    <row r="165" spans="1:10" x14ac:dyDescent="0.25">
      <c r="A165" s="39" t="s">
        <v>282</v>
      </c>
      <c r="B165" s="84" t="s">
        <v>290</v>
      </c>
      <c r="C165" s="84" t="s">
        <v>290</v>
      </c>
      <c r="D165" s="67" t="s">
        <v>290</v>
      </c>
      <c r="E165" s="166" t="s">
        <v>290</v>
      </c>
      <c r="F165" s="91" t="s">
        <v>290</v>
      </c>
      <c r="G165" s="91" t="s">
        <v>290</v>
      </c>
      <c r="J165" s="196"/>
    </row>
    <row r="166" spans="1:10" x14ac:dyDescent="0.25">
      <c r="A166" s="39" t="s">
        <v>207</v>
      </c>
      <c r="B166" s="84" t="s">
        <v>290</v>
      </c>
      <c r="C166" s="84" t="s">
        <v>290</v>
      </c>
      <c r="D166" s="67" t="s">
        <v>290</v>
      </c>
      <c r="E166" s="166" t="s">
        <v>290</v>
      </c>
      <c r="F166" s="91" t="s">
        <v>290</v>
      </c>
      <c r="G166" s="91" t="s">
        <v>290</v>
      </c>
      <c r="J166" s="196"/>
    </row>
    <row r="167" spans="1:10" x14ac:dyDescent="0.25">
      <c r="A167" s="39" t="s" vm="4">
        <v>5</v>
      </c>
      <c r="B167" s="84" t="s">
        <v>290</v>
      </c>
      <c r="C167" s="84" t="s">
        <v>290</v>
      </c>
      <c r="D167" s="67" t="s">
        <v>290</v>
      </c>
      <c r="E167" s="166" t="s">
        <v>290</v>
      </c>
      <c r="F167" s="91" t="s">
        <v>290</v>
      </c>
      <c r="G167" s="91" t="s">
        <v>290</v>
      </c>
      <c r="J167" s="196"/>
    </row>
    <row r="168" spans="1:10" x14ac:dyDescent="0.25">
      <c r="A168" s="39" t="s" vm="5">
        <v>6</v>
      </c>
      <c r="B168" s="84" t="s">
        <v>290</v>
      </c>
      <c r="C168" s="84" t="s">
        <v>290</v>
      </c>
      <c r="D168" s="67" t="s">
        <v>290</v>
      </c>
      <c r="E168" s="166" t="s">
        <v>290</v>
      </c>
      <c r="F168" s="91" t="s">
        <v>290</v>
      </c>
      <c r="G168" s="91" t="s">
        <v>290</v>
      </c>
      <c r="J168" s="196"/>
    </row>
    <row r="169" spans="1:10" x14ac:dyDescent="0.25">
      <c r="A169" s="39" t="s" vm="6">
        <v>7</v>
      </c>
      <c r="B169" s="84" t="s">
        <v>290</v>
      </c>
      <c r="C169" s="84" t="s">
        <v>290</v>
      </c>
      <c r="D169" s="67" t="s">
        <v>290</v>
      </c>
      <c r="E169" s="166" t="s">
        <v>290</v>
      </c>
      <c r="F169" s="91" t="s">
        <v>290</v>
      </c>
      <c r="G169" s="91" t="s">
        <v>290</v>
      </c>
      <c r="J169" s="196"/>
    </row>
    <row r="170" spans="1:10" x14ac:dyDescent="0.25">
      <c r="A170" s="39" t="s" vm="7">
        <v>8</v>
      </c>
      <c r="B170" s="84" t="s">
        <v>290</v>
      </c>
      <c r="C170" s="84" t="s">
        <v>290</v>
      </c>
      <c r="D170" s="67" t="s">
        <v>290</v>
      </c>
      <c r="E170" s="166" t="s">
        <v>290</v>
      </c>
      <c r="F170" s="91" t="s">
        <v>290</v>
      </c>
      <c r="G170" s="91" t="s">
        <v>290</v>
      </c>
      <c r="J170" s="196"/>
    </row>
    <row r="171" spans="1:10" x14ac:dyDescent="0.25">
      <c r="A171" s="39" t="s">
        <v>213</v>
      </c>
      <c r="B171" s="84" t="s">
        <v>290</v>
      </c>
      <c r="C171" s="84" t="s">
        <v>290</v>
      </c>
      <c r="D171" s="67" t="s">
        <v>290</v>
      </c>
      <c r="E171" s="166" t="s">
        <v>290</v>
      </c>
      <c r="F171" s="91" t="s">
        <v>290</v>
      </c>
      <c r="G171" s="91" t="s">
        <v>290</v>
      </c>
      <c r="J171" s="196"/>
    </row>
    <row r="172" spans="1:10" x14ac:dyDescent="0.25">
      <c r="A172" s="39" t="s" vm="8">
        <v>9</v>
      </c>
      <c r="B172" s="84" t="s">
        <v>290</v>
      </c>
      <c r="C172" s="84" t="s">
        <v>290</v>
      </c>
      <c r="D172" s="67" t="s">
        <v>290</v>
      </c>
      <c r="E172" s="166" t="s">
        <v>290</v>
      </c>
      <c r="F172" s="91" t="s">
        <v>290</v>
      </c>
      <c r="G172" s="91" t="s">
        <v>290</v>
      </c>
      <c r="J172" s="196"/>
    </row>
    <row r="173" spans="1:10" x14ac:dyDescent="0.25">
      <c r="A173" s="39" t="s" vm="9">
        <v>10</v>
      </c>
      <c r="B173" s="84" t="s">
        <v>290</v>
      </c>
      <c r="C173" s="84" t="s">
        <v>290</v>
      </c>
      <c r="D173" s="67" t="s">
        <v>290</v>
      </c>
      <c r="E173" s="166" t="s">
        <v>290</v>
      </c>
      <c r="F173" s="91" t="s">
        <v>290</v>
      </c>
      <c r="G173" s="91" t="s">
        <v>290</v>
      </c>
      <c r="J173" s="196"/>
    </row>
    <row r="174" spans="1:10" x14ac:dyDescent="0.25">
      <c r="A174" s="39" t="s" vm="10">
        <v>11</v>
      </c>
      <c r="B174" s="84" t="s">
        <v>290</v>
      </c>
      <c r="C174" s="84" t="s">
        <v>290</v>
      </c>
      <c r="D174" s="67" t="s">
        <v>290</v>
      </c>
      <c r="E174" s="166" t="s">
        <v>290</v>
      </c>
      <c r="F174" s="91" t="s">
        <v>290</v>
      </c>
      <c r="G174" s="91" t="s">
        <v>290</v>
      </c>
      <c r="J174" s="196"/>
    </row>
    <row r="175" spans="1:10" x14ac:dyDescent="0.25">
      <c r="A175" s="39" t="s" vm="11">
        <v>12</v>
      </c>
      <c r="B175" s="84" t="s">
        <v>290</v>
      </c>
      <c r="C175" s="84" t="s">
        <v>290</v>
      </c>
      <c r="D175" s="67" t="s">
        <v>290</v>
      </c>
      <c r="E175" s="166" t="s">
        <v>290</v>
      </c>
      <c r="F175" s="91" t="s">
        <v>290</v>
      </c>
      <c r="G175" s="91" t="s">
        <v>290</v>
      </c>
      <c r="J175" s="196"/>
    </row>
    <row r="176" spans="1:10" x14ac:dyDescent="0.25">
      <c r="A176" s="39" t="s" vm="13">
        <v>14</v>
      </c>
      <c r="B176" s="84" t="s">
        <v>290</v>
      </c>
      <c r="C176" s="84" t="s">
        <v>290</v>
      </c>
      <c r="D176" s="67" t="s">
        <v>290</v>
      </c>
      <c r="E176" s="166" t="s">
        <v>290</v>
      </c>
      <c r="F176" s="91" t="s">
        <v>290</v>
      </c>
      <c r="G176" s="91" t="s">
        <v>290</v>
      </c>
      <c r="J176" s="196"/>
    </row>
    <row r="177" spans="1:10" x14ac:dyDescent="0.25">
      <c r="A177" s="39" t="s" vm="14">
        <v>15</v>
      </c>
      <c r="B177" s="84" t="s">
        <v>290</v>
      </c>
      <c r="C177" s="84" t="s">
        <v>290</v>
      </c>
      <c r="D177" s="67" t="s">
        <v>290</v>
      </c>
      <c r="E177" s="166" t="s">
        <v>290</v>
      </c>
      <c r="F177" s="91" t="s">
        <v>290</v>
      </c>
      <c r="G177" s="91" t="s">
        <v>290</v>
      </c>
      <c r="J177" s="196"/>
    </row>
    <row r="178" spans="1:10" x14ac:dyDescent="0.25">
      <c r="A178" s="39" t="s" vm="17">
        <v>18</v>
      </c>
      <c r="B178" s="84" t="s">
        <v>290</v>
      </c>
      <c r="C178" s="84" t="s">
        <v>290</v>
      </c>
      <c r="D178" s="67" t="s">
        <v>290</v>
      </c>
      <c r="E178" s="166" t="s">
        <v>290</v>
      </c>
      <c r="F178" s="91" t="s">
        <v>290</v>
      </c>
      <c r="G178" s="91" t="s">
        <v>290</v>
      </c>
      <c r="J178" s="196"/>
    </row>
    <row r="179" spans="1:10" x14ac:dyDescent="0.25">
      <c r="A179" s="39" t="s">
        <v>214</v>
      </c>
      <c r="B179" s="84" t="s">
        <v>290</v>
      </c>
      <c r="C179" s="84" t="s">
        <v>290</v>
      </c>
      <c r="D179" s="67" t="s">
        <v>290</v>
      </c>
      <c r="E179" s="166" t="s">
        <v>290</v>
      </c>
      <c r="F179" s="91" t="s">
        <v>290</v>
      </c>
      <c r="G179" s="91" t="s">
        <v>290</v>
      </c>
      <c r="J179" s="196"/>
    </row>
    <row r="180" spans="1:10" x14ac:dyDescent="0.25">
      <c r="A180" s="39" t="s" vm="19">
        <v>20</v>
      </c>
      <c r="B180" s="84" t="s">
        <v>290</v>
      </c>
      <c r="C180" s="84" t="s">
        <v>290</v>
      </c>
      <c r="D180" s="67" t="s">
        <v>290</v>
      </c>
      <c r="E180" s="166" t="s">
        <v>290</v>
      </c>
      <c r="F180" s="91" t="s">
        <v>290</v>
      </c>
      <c r="G180" s="91" t="s">
        <v>290</v>
      </c>
      <c r="J180" s="196"/>
    </row>
    <row r="181" spans="1:10" x14ac:dyDescent="0.25">
      <c r="A181" s="39" t="s" vm="20">
        <v>21</v>
      </c>
      <c r="B181" s="84" t="s">
        <v>290</v>
      </c>
      <c r="C181" s="84" t="s">
        <v>290</v>
      </c>
      <c r="D181" s="67" t="s">
        <v>290</v>
      </c>
      <c r="E181" s="166" t="s">
        <v>290</v>
      </c>
      <c r="F181" s="91" t="s">
        <v>290</v>
      </c>
      <c r="G181" s="91" t="s">
        <v>290</v>
      </c>
      <c r="J181" s="196"/>
    </row>
    <row r="182" spans="1:10" s="86" customFormat="1" ht="15.75" thickBot="1" x14ac:dyDescent="0.3">
      <c r="A182" s="76" t="s">
        <v>101</v>
      </c>
      <c r="B182" s="96" t="s">
        <v>290</v>
      </c>
      <c r="C182" s="96" t="s">
        <v>290</v>
      </c>
      <c r="D182" s="97" t="s">
        <v>290</v>
      </c>
      <c r="E182" s="167" t="s">
        <v>290</v>
      </c>
      <c r="F182" s="106" t="s">
        <v>290</v>
      </c>
      <c r="G182" s="106" t="s">
        <v>290</v>
      </c>
      <c r="J182" s="196"/>
    </row>
    <row r="183" spans="1:10" ht="15.75" thickTop="1" x14ac:dyDescent="0.25">
      <c r="B183" s="79"/>
      <c r="C183" s="79"/>
      <c r="D183" s="67"/>
      <c r="E183" s="79"/>
      <c r="F183" s="80"/>
      <c r="G183" s="80"/>
    </row>
  </sheetData>
  <mergeCells count="22">
    <mergeCell ref="F3:G3"/>
    <mergeCell ref="N7:O7"/>
    <mergeCell ref="B29:E29"/>
    <mergeCell ref="F29:G29"/>
    <mergeCell ref="B55:E55"/>
    <mergeCell ref="F55:G55"/>
    <mergeCell ref="B159:E159"/>
    <mergeCell ref="F159:G159"/>
    <mergeCell ref="A3:A5"/>
    <mergeCell ref="A29:A31"/>
    <mergeCell ref="A55:A57"/>
    <mergeCell ref="A81:A83"/>
    <mergeCell ref="A107:A109"/>
    <mergeCell ref="A133:A135"/>
    <mergeCell ref="A159:A161"/>
    <mergeCell ref="B81:E81"/>
    <mergeCell ref="F81:G81"/>
    <mergeCell ref="B107:E107"/>
    <mergeCell ref="F107:G107"/>
    <mergeCell ref="B133:E133"/>
    <mergeCell ref="F133:G133"/>
    <mergeCell ref="B3:E3"/>
  </mergeCells>
  <pageMargins left="0.7" right="0.7" top="0.75" bottom="0.75" header="0.3" footer="0.3"/>
  <pageSetup paperSize="9" orientation="portrait" r:id="rId1"/>
  <headerFooter>
    <oddHeader>&amp;C&amp;B&amp;"Arial"&amp;12&amp;Kff0000​‌OFFICIAL:Sensitive‌​</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A260"/>
  <sheetViews>
    <sheetView showGridLines="0" zoomScale="70" zoomScaleNormal="70" workbookViewId="0">
      <pane xSplit="1" ySplit="5" topLeftCell="B6" activePane="bottomRight" state="frozen"/>
      <selection pane="topRight" activeCell="B1" sqref="B1"/>
      <selection pane="bottomLeft" activeCell="A6" sqref="A6"/>
      <selection pane="bottomRight" activeCell="N3" sqref="N3:O3"/>
    </sheetView>
  </sheetViews>
  <sheetFormatPr defaultRowHeight="15" outlineLevelRow="1" outlineLevelCol="1" x14ac:dyDescent="0.25"/>
  <cols>
    <col min="1" max="1" width="29.7109375" style="51" hidden="1" customWidth="1" outlineLevel="1"/>
    <col min="2" max="2" width="29.7109375" style="39" bestFit="1" customWidth="1" collapsed="1"/>
    <col min="3" max="3" width="27.28515625" style="39" bestFit="1" customWidth="1"/>
    <col min="4" max="4" width="19.5703125" style="39" customWidth="1"/>
    <col min="5" max="5" width="16" style="39" customWidth="1"/>
    <col min="6" max="6" width="19.5703125" style="39" customWidth="1"/>
    <col min="7" max="7" width="15.7109375" style="39" customWidth="1"/>
    <col min="8" max="8" width="19.5703125" style="39" customWidth="1"/>
    <col min="9" max="9" width="15.7109375" style="39" customWidth="1"/>
    <col min="10" max="10" width="19.5703125" style="39" bestFit="1" customWidth="1"/>
    <col min="11" max="11" width="16" style="39" bestFit="1" customWidth="1"/>
    <col min="12" max="12" width="19.5703125" style="39" bestFit="1" customWidth="1"/>
    <col min="13" max="13" width="16" style="39" bestFit="1" customWidth="1"/>
    <col min="14" max="14" width="21" style="39" bestFit="1" customWidth="1"/>
    <col min="15" max="15" width="24" style="39" bestFit="1" customWidth="1"/>
    <col min="16" max="16" width="21.5703125" style="39" bestFit="1" customWidth="1"/>
    <col min="17" max="17" width="8.5703125" customWidth="1"/>
    <col min="18" max="18" width="24.28515625" customWidth="1"/>
  </cols>
  <sheetData>
    <row r="1" spans="1:27" ht="23.25" x14ac:dyDescent="0.35">
      <c r="B1" s="38" t="s">
        <v>107</v>
      </c>
      <c r="C1" s="38"/>
      <c r="R1" s="54"/>
    </row>
    <row r="2" spans="1:27" s="51" customFormat="1" ht="23.25" hidden="1" outlineLevel="1" x14ac:dyDescent="0.35">
      <c r="B2" s="52"/>
      <c r="C2" s="52"/>
      <c r="D2" s="53">
        <v>6</v>
      </c>
      <c r="E2" s="53"/>
      <c r="F2" s="53">
        <v>7</v>
      </c>
      <c r="G2" s="53">
        <v>8</v>
      </c>
      <c r="H2" s="53">
        <v>9</v>
      </c>
      <c r="I2" s="53">
        <v>10</v>
      </c>
      <c r="J2" s="53">
        <v>11</v>
      </c>
      <c r="K2" s="53"/>
      <c r="L2" s="53">
        <v>12</v>
      </c>
      <c r="M2" s="53"/>
      <c r="N2" s="53">
        <v>17</v>
      </c>
      <c r="O2" s="53">
        <v>18</v>
      </c>
      <c r="P2" s="53">
        <v>19</v>
      </c>
    </row>
    <row r="3" spans="1:27" ht="30" customHeight="1" collapsed="1" x14ac:dyDescent="0.25">
      <c r="B3" s="30" t="s">
        <v>0</v>
      </c>
      <c r="C3" s="30" t="s">
        <v>74</v>
      </c>
      <c r="D3" s="291" t="s">
        <v>75</v>
      </c>
      <c r="E3" s="291"/>
      <c r="F3" s="291" t="s">
        <v>76</v>
      </c>
      <c r="G3" s="291"/>
      <c r="H3" s="291" t="s">
        <v>77</v>
      </c>
      <c r="I3" s="291"/>
      <c r="J3" s="291" t="s" vm="28">
        <v>40</v>
      </c>
      <c r="K3" s="291"/>
      <c r="L3" s="291" t="s">
        <v>42</v>
      </c>
      <c r="M3" s="291"/>
      <c r="N3" s="57" t="s">
        <v>38</v>
      </c>
      <c r="O3" s="30" t="s">
        <v>39</v>
      </c>
      <c r="P3" s="30" t="s">
        <v>79</v>
      </c>
      <c r="Q3" s="19"/>
    </row>
    <row r="4" spans="1:27" x14ac:dyDescent="0.25">
      <c r="B4" s="40"/>
      <c r="C4" s="47" t="s">
        <v>110</v>
      </c>
      <c r="D4" s="47" t="s">
        <v>110</v>
      </c>
      <c r="E4" s="47" t="s">
        <v>43</v>
      </c>
      <c r="F4" s="47" t="s">
        <v>103</v>
      </c>
      <c r="G4" s="47" t="s">
        <v>41</v>
      </c>
      <c r="H4" s="47" t="s">
        <v>102</v>
      </c>
      <c r="I4" s="47" t="s">
        <v>41</v>
      </c>
      <c r="J4" s="47" t="s">
        <v>102</v>
      </c>
      <c r="K4" s="47" t="s">
        <v>43</v>
      </c>
      <c r="L4" s="47" t="s">
        <v>102</v>
      </c>
      <c r="M4" s="47" t="s">
        <v>43</v>
      </c>
      <c r="N4" s="47"/>
      <c r="O4" s="47"/>
      <c r="P4" s="48"/>
      <c r="Q4" s="6"/>
      <c r="T4" s="29"/>
      <c r="U4" s="29"/>
      <c r="V4" s="300"/>
      <c r="W4" s="300"/>
      <c r="X4" s="29"/>
      <c r="Y4" s="29"/>
      <c r="Z4" s="29"/>
      <c r="AA4" s="29"/>
    </row>
    <row r="5" spans="1:27" x14ac:dyDescent="0.25">
      <c r="B5" s="41" t="s">
        <v>26</v>
      </c>
      <c r="C5" s="42"/>
      <c r="H5" s="35"/>
      <c r="T5" s="29"/>
      <c r="U5" s="29"/>
      <c r="V5" s="29"/>
      <c r="W5" s="29"/>
      <c r="X5" s="29"/>
      <c r="Y5" s="29"/>
      <c r="Z5" s="29"/>
      <c r="AA5" s="6"/>
    </row>
    <row r="6" spans="1:27" x14ac:dyDescent="0.25">
      <c r="A6" s="51" t="str">
        <f>B6&amp;"-"&amp;$B$5</f>
        <v>AIA-Industry Aggregate</v>
      </c>
      <c r="B6" s="39" t="s">
        <v>1</v>
      </c>
      <c r="C6" s="35" t="e">
        <f>SUM(D6,J6,L6)</f>
        <v>#N/A</v>
      </c>
      <c r="D6" s="35" t="e">
        <f>SUM(F6,H6)</f>
        <v>#N/A</v>
      </c>
      <c r="E6" s="36">
        <f>IFERROR(D6/$C6,0)</f>
        <v>0</v>
      </c>
      <c r="F6" s="35" t="e">
        <v>#N/A</v>
      </c>
      <c r="G6" s="36">
        <f>IFERROR(F6/$D6,0)</f>
        <v>0</v>
      </c>
      <c r="H6" s="35" t="e">
        <v>#N/A</v>
      </c>
      <c r="I6" s="36">
        <f>IFERROR(H6/$D6,0)</f>
        <v>0</v>
      </c>
      <c r="J6" s="35" t="e">
        <v>#N/A</v>
      </c>
      <c r="K6" s="36">
        <f>IFERROR(J6/$C6,0)</f>
        <v>0</v>
      </c>
      <c r="L6" s="35" t="e">
        <v>#N/A</v>
      </c>
      <c r="M6" s="36">
        <f>IFERROR(L6/$C6,0)</f>
        <v>0</v>
      </c>
      <c r="N6" s="35" t="e">
        <v>#N/A</v>
      </c>
      <c r="O6" s="35" t="e">
        <v>#N/A</v>
      </c>
      <c r="P6" s="37" t="e">
        <v>#N/A</v>
      </c>
    </row>
    <row r="7" spans="1:27" x14ac:dyDescent="0.25">
      <c r="A7" s="51" t="str">
        <f t="shared" ref="A7:A26" si="0">B7&amp;"-"&amp;$B$5</f>
        <v>Allianz-Industry Aggregate</v>
      </c>
      <c r="B7" s="39" t="s" vm="1">
        <v>2</v>
      </c>
      <c r="C7" s="35" t="e">
        <f t="shared" ref="C7:C26" si="1">SUM(D7,J7,L7)</f>
        <v>#N/A</v>
      </c>
      <c r="D7" s="35" t="e">
        <f t="shared" ref="D7:D48" si="2">SUM(F7,H7)</f>
        <v>#N/A</v>
      </c>
      <c r="E7" s="36">
        <f t="shared" ref="E7:E26" si="3">IFERROR(D7/$C7,0)</f>
        <v>0</v>
      </c>
      <c r="F7" s="35" t="e">
        <v>#N/A</v>
      </c>
      <c r="G7" s="36">
        <f t="shared" ref="G7:G26" si="4">IFERROR(F7/$D7,0)</f>
        <v>0</v>
      </c>
      <c r="H7" s="35" t="e">
        <v>#N/A</v>
      </c>
      <c r="I7" s="36">
        <f t="shared" ref="I7:I26" si="5">IFERROR(H7/$D7,0)</f>
        <v>0</v>
      </c>
      <c r="J7" s="35" t="e">
        <v>#N/A</v>
      </c>
      <c r="K7" s="36">
        <f t="shared" ref="K7:K26" si="6">IFERROR(J7/$C7,0)</f>
        <v>0</v>
      </c>
      <c r="L7" s="35" t="e">
        <v>#N/A</v>
      </c>
      <c r="M7" s="36">
        <f t="shared" ref="M7:M26" si="7">IFERROR(L7/$C7,0)</f>
        <v>0</v>
      </c>
      <c r="N7" s="35" t="e">
        <v>#N/A</v>
      </c>
      <c r="O7" s="35" t="e">
        <v>#N/A</v>
      </c>
      <c r="P7" s="37" t="e">
        <v>#N/A</v>
      </c>
    </row>
    <row r="8" spans="1:27" x14ac:dyDescent="0.25">
      <c r="A8" s="51" t="str">
        <f t="shared" si="0"/>
        <v>AMP-Industry Aggregate</v>
      </c>
      <c r="B8" s="39" t="s" vm="2">
        <v>3</v>
      </c>
      <c r="C8" s="35" t="e">
        <f t="shared" si="1"/>
        <v>#N/A</v>
      </c>
      <c r="D8" s="35" t="e">
        <f t="shared" si="2"/>
        <v>#N/A</v>
      </c>
      <c r="E8" s="36">
        <f t="shared" si="3"/>
        <v>0</v>
      </c>
      <c r="F8" s="35" t="e">
        <v>#N/A</v>
      </c>
      <c r="G8" s="36">
        <f t="shared" si="4"/>
        <v>0</v>
      </c>
      <c r="H8" s="35" t="e">
        <v>#N/A</v>
      </c>
      <c r="I8" s="36">
        <f t="shared" si="5"/>
        <v>0</v>
      </c>
      <c r="J8" s="35" t="e">
        <v>#N/A</v>
      </c>
      <c r="K8" s="36">
        <f t="shared" si="6"/>
        <v>0</v>
      </c>
      <c r="L8" s="35" t="e">
        <v>#N/A</v>
      </c>
      <c r="M8" s="36">
        <f t="shared" si="7"/>
        <v>0</v>
      </c>
      <c r="N8" s="35" t="e">
        <v>#N/A</v>
      </c>
      <c r="O8" s="35" t="e">
        <v>#N/A</v>
      </c>
      <c r="P8" s="37" t="e">
        <v>#N/A</v>
      </c>
    </row>
    <row r="9" spans="1:27" x14ac:dyDescent="0.25">
      <c r="A9" s="51" t="str">
        <f t="shared" si="0"/>
        <v>Clearview-Industry Aggregate</v>
      </c>
      <c r="B9" s="39" t="s" vm="3">
        <v>4</v>
      </c>
      <c r="C9" s="35" t="e">
        <f t="shared" si="1"/>
        <v>#N/A</v>
      </c>
      <c r="D9" s="35" t="e">
        <f t="shared" si="2"/>
        <v>#N/A</v>
      </c>
      <c r="E9" s="36">
        <f t="shared" si="3"/>
        <v>0</v>
      </c>
      <c r="F9" s="35" t="e">
        <v>#N/A</v>
      </c>
      <c r="G9" s="36">
        <f t="shared" si="4"/>
        <v>0</v>
      </c>
      <c r="H9" s="35" t="e">
        <v>#N/A</v>
      </c>
      <c r="I9" s="36">
        <f t="shared" si="5"/>
        <v>0</v>
      </c>
      <c r="J9" s="35" t="e">
        <v>#N/A</v>
      </c>
      <c r="K9" s="36">
        <f t="shared" si="6"/>
        <v>0</v>
      </c>
      <c r="L9" s="35" t="e">
        <v>#N/A</v>
      </c>
      <c r="M9" s="36">
        <f t="shared" si="7"/>
        <v>0</v>
      </c>
      <c r="N9" s="35" t="e">
        <v>#N/A</v>
      </c>
      <c r="O9" s="35" t="e">
        <v>#N/A</v>
      </c>
      <c r="P9" s="37" t="e">
        <v>#N/A</v>
      </c>
    </row>
    <row r="10" spans="1:27" x14ac:dyDescent="0.25">
      <c r="A10" s="51" t="str">
        <f t="shared" si="0"/>
        <v>CMLA-Industry Aggregate</v>
      </c>
      <c r="B10" s="39" t="s" vm="4">
        <v>5</v>
      </c>
      <c r="C10" s="35" t="e">
        <f t="shared" si="1"/>
        <v>#N/A</v>
      </c>
      <c r="D10" s="35" t="e">
        <f t="shared" si="2"/>
        <v>#N/A</v>
      </c>
      <c r="E10" s="36">
        <f t="shared" si="3"/>
        <v>0</v>
      </c>
      <c r="F10" s="35" t="e">
        <v>#N/A</v>
      </c>
      <c r="G10" s="36">
        <f t="shared" si="4"/>
        <v>0</v>
      </c>
      <c r="H10" s="35" t="e">
        <v>#N/A</v>
      </c>
      <c r="I10" s="36">
        <f t="shared" si="5"/>
        <v>0</v>
      </c>
      <c r="J10" s="35" t="e">
        <v>#N/A</v>
      </c>
      <c r="K10" s="36">
        <f t="shared" si="6"/>
        <v>0</v>
      </c>
      <c r="L10" s="35" t="e">
        <v>#N/A</v>
      </c>
      <c r="M10" s="36">
        <f t="shared" si="7"/>
        <v>0</v>
      </c>
      <c r="N10" s="35" t="e">
        <v>#N/A</v>
      </c>
      <c r="O10" s="35" t="e">
        <v>#N/A</v>
      </c>
      <c r="P10" s="37" t="e">
        <v>#N/A</v>
      </c>
    </row>
    <row r="11" spans="1:27" x14ac:dyDescent="0.25">
      <c r="A11" s="51" t="str">
        <f t="shared" si="0"/>
        <v>Hallmark-Industry Aggregate</v>
      </c>
      <c r="B11" s="39" t="s" vm="5">
        <v>6</v>
      </c>
      <c r="C11" s="35" t="e">
        <f t="shared" si="1"/>
        <v>#N/A</v>
      </c>
      <c r="D11" s="35" t="e">
        <f t="shared" si="2"/>
        <v>#N/A</v>
      </c>
      <c r="E11" s="36">
        <f t="shared" si="3"/>
        <v>0</v>
      </c>
      <c r="F11" s="35" t="e">
        <v>#N/A</v>
      </c>
      <c r="G11" s="36">
        <f t="shared" si="4"/>
        <v>0</v>
      </c>
      <c r="H11" s="35" t="e">
        <v>#N/A</v>
      </c>
      <c r="I11" s="36">
        <f t="shared" si="5"/>
        <v>0</v>
      </c>
      <c r="J11" s="35" t="e">
        <v>#N/A</v>
      </c>
      <c r="K11" s="36">
        <f t="shared" si="6"/>
        <v>0</v>
      </c>
      <c r="L11" s="35" t="e">
        <v>#N/A</v>
      </c>
      <c r="M11" s="36">
        <f t="shared" si="7"/>
        <v>0</v>
      </c>
      <c r="N11" s="35" t="e">
        <v>#N/A</v>
      </c>
      <c r="O11" s="35" t="e">
        <v>#N/A</v>
      </c>
      <c r="P11" s="37" t="e">
        <v>#N/A</v>
      </c>
    </row>
    <row r="12" spans="1:27" x14ac:dyDescent="0.25">
      <c r="A12" s="51" t="str">
        <f t="shared" si="0"/>
        <v>Hannover Re-Industry Aggregate</v>
      </c>
      <c r="B12" s="39" t="s" vm="6">
        <v>7</v>
      </c>
      <c r="C12" s="35" t="e">
        <f t="shared" si="1"/>
        <v>#N/A</v>
      </c>
      <c r="D12" s="35" t="e">
        <f t="shared" si="2"/>
        <v>#N/A</v>
      </c>
      <c r="E12" s="36">
        <f t="shared" si="3"/>
        <v>0</v>
      </c>
      <c r="F12" s="35" t="e">
        <v>#N/A</v>
      </c>
      <c r="G12" s="36">
        <f t="shared" si="4"/>
        <v>0</v>
      </c>
      <c r="H12" s="35" t="e">
        <v>#N/A</v>
      </c>
      <c r="I12" s="36">
        <f t="shared" si="5"/>
        <v>0</v>
      </c>
      <c r="J12" s="35" t="e">
        <v>#N/A</v>
      </c>
      <c r="K12" s="36">
        <f t="shared" si="6"/>
        <v>0</v>
      </c>
      <c r="L12" s="35" t="e">
        <v>#N/A</v>
      </c>
      <c r="M12" s="36">
        <f t="shared" si="7"/>
        <v>0</v>
      </c>
      <c r="N12" s="35" t="e">
        <v>#N/A</v>
      </c>
      <c r="O12" s="35" t="e">
        <v>#N/A</v>
      </c>
      <c r="P12" s="37" t="e">
        <v>#N/A</v>
      </c>
    </row>
    <row r="13" spans="1:27" x14ac:dyDescent="0.25">
      <c r="A13" s="51" t="str">
        <f t="shared" si="0"/>
        <v>HCF-Industry Aggregate</v>
      </c>
      <c r="B13" s="39" t="s" vm="7">
        <v>8</v>
      </c>
      <c r="C13" s="35" t="e">
        <f t="shared" si="1"/>
        <v>#N/A</v>
      </c>
      <c r="D13" s="35" t="e">
        <f t="shared" si="2"/>
        <v>#N/A</v>
      </c>
      <c r="E13" s="36">
        <f t="shared" si="3"/>
        <v>0</v>
      </c>
      <c r="F13" s="35" t="e">
        <v>#N/A</v>
      </c>
      <c r="G13" s="36">
        <f t="shared" si="4"/>
        <v>0</v>
      </c>
      <c r="H13" s="35" t="e">
        <v>#N/A</v>
      </c>
      <c r="I13" s="36">
        <f t="shared" si="5"/>
        <v>0</v>
      </c>
      <c r="J13" s="35" t="e">
        <v>#N/A</v>
      </c>
      <c r="K13" s="36">
        <f t="shared" si="6"/>
        <v>0</v>
      </c>
      <c r="L13" s="35" t="e">
        <v>#N/A</v>
      </c>
      <c r="M13" s="36">
        <f t="shared" si="7"/>
        <v>0</v>
      </c>
      <c r="N13" s="35" t="e">
        <v>#N/A</v>
      </c>
      <c r="O13" s="35" t="e">
        <v>#N/A</v>
      </c>
      <c r="P13" s="37" t="e">
        <v>#N/A</v>
      </c>
    </row>
    <row r="14" spans="1:27" x14ac:dyDescent="0.25">
      <c r="A14" s="51" t="str">
        <f t="shared" si="0"/>
        <v>MetLife-Industry Aggregate</v>
      </c>
      <c r="B14" s="39" t="s" vm="8">
        <v>9</v>
      </c>
      <c r="C14" s="35" t="e">
        <f t="shared" si="1"/>
        <v>#N/A</v>
      </c>
      <c r="D14" s="35" t="e">
        <f t="shared" si="2"/>
        <v>#N/A</v>
      </c>
      <c r="E14" s="36">
        <f t="shared" si="3"/>
        <v>0</v>
      </c>
      <c r="F14" s="35" t="e">
        <v>#N/A</v>
      </c>
      <c r="G14" s="36">
        <f t="shared" si="4"/>
        <v>0</v>
      </c>
      <c r="H14" s="35" t="e">
        <v>#N/A</v>
      </c>
      <c r="I14" s="36">
        <f t="shared" si="5"/>
        <v>0</v>
      </c>
      <c r="J14" s="35" t="e">
        <v>#N/A</v>
      </c>
      <c r="K14" s="36">
        <f t="shared" si="6"/>
        <v>0</v>
      </c>
      <c r="L14" s="35" t="e">
        <v>#N/A</v>
      </c>
      <c r="M14" s="36">
        <f t="shared" si="7"/>
        <v>0</v>
      </c>
      <c r="N14" s="35" t="e">
        <v>#N/A</v>
      </c>
      <c r="O14" s="35" t="e">
        <v>#N/A</v>
      </c>
      <c r="P14" s="37" t="e">
        <v>#N/A</v>
      </c>
    </row>
    <row r="15" spans="1:27" x14ac:dyDescent="0.25">
      <c r="A15" s="51" t="str">
        <f t="shared" si="0"/>
        <v>MLC-Industry Aggregate</v>
      </c>
      <c r="B15" s="39" t="s" vm="9">
        <v>10</v>
      </c>
      <c r="C15" s="35" t="e">
        <f t="shared" si="1"/>
        <v>#N/A</v>
      </c>
      <c r="D15" s="35" t="e">
        <f t="shared" si="2"/>
        <v>#N/A</v>
      </c>
      <c r="E15" s="36">
        <f t="shared" si="3"/>
        <v>0</v>
      </c>
      <c r="F15" s="35" t="e">
        <v>#N/A</v>
      </c>
      <c r="G15" s="36">
        <f t="shared" si="4"/>
        <v>0</v>
      </c>
      <c r="H15" s="35" t="e">
        <v>#N/A</v>
      </c>
      <c r="I15" s="36">
        <f t="shared" si="5"/>
        <v>0</v>
      </c>
      <c r="J15" s="35" t="e">
        <v>#N/A</v>
      </c>
      <c r="K15" s="36">
        <f t="shared" si="6"/>
        <v>0</v>
      </c>
      <c r="L15" s="35" t="e">
        <v>#N/A</v>
      </c>
      <c r="M15" s="36">
        <f t="shared" si="7"/>
        <v>0</v>
      </c>
      <c r="N15" s="35" t="e">
        <v>#N/A</v>
      </c>
      <c r="O15" s="35" t="e">
        <v>#N/A</v>
      </c>
      <c r="P15" s="37" t="e">
        <v>#N/A</v>
      </c>
    </row>
    <row r="16" spans="1:27" x14ac:dyDescent="0.25">
      <c r="A16" s="51" t="str">
        <f t="shared" si="0"/>
        <v>NobleOak-Industry Aggregate</v>
      </c>
      <c r="B16" s="39" t="s" vm="10">
        <v>11</v>
      </c>
      <c r="C16" s="35" t="e">
        <f t="shared" si="1"/>
        <v>#N/A</v>
      </c>
      <c r="D16" s="35" t="e">
        <f t="shared" si="2"/>
        <v>#N/A</v>
      </c>
      <c r="E16" s="36">
        <f t="shared" si="3"/>
        <v>0</v>
      </c>
      <c r="F16" s="35" t="e">
        <v>#N/A</v>
      </c>
      <c r="G16" s="36">
        <f t="shared" si="4"/>
        <v>0</v>
      </c>
      <c r="H16" s="35" t="e">
        <v>#N/A</v>
      </c>
      <c r="I16" s="36">
        <f t="shared" si="5"/>
        <v>0</v>
      </c>
      <c r="J16" s="35" t="e">
        <v>#N/A</v>
      </c>
      <c r="K16" s="36">
        <f t="shared" si="6"/>
        <v>0</v>
      </c>
      <c r="L16" s="35" t="e">
        <v>#N/A</v>
      </c>
      <c r="M16" s="36">
        <f t="shared" si="7"/>
        <v>0</v>
      </c>
      <c r="N16" s="35" t="e">
        <v>#N/A</v>
      </c>
      <c r="O16" s="35" t="e">
        <v>#N/A</v>
      </c>
      <c r="P16" s="37" t="e">
        <v>#N/A</v>
      </c>
    </row>
    <row r="17" spans="1:16" x14ac:dyDescent="0.25">
      <c r="A17" s="51" t="str">
        <f t="shared" si="0"/>
        <v>OnePath-Industry Aggregate</v>
      </c>
      <c r="B17" s="39" t="s" vm="11">
        <v>12</v>
      </c>
      <c r="C17" s="35" t="e">
        <f t="shared" si="1"/>
        <v>#N/A</v>
      </c>
      <c r="D17" s="35" t="e">
        <f t="shared" si="2"/>
        <v>#N/A</v>
      </c>
      <c r="E17" s="36">
        <f t="shared" si="3"/>
        <v>0</v>
      </c>
      <c r="F17" s="35" t="e">
        <v>#N/A</v>
      </c>
      <c r="G17" s="36">
        <f t="shared" si="4"/>
        <v>0</v>
      </c>
      <c r="H17" s="35" t="e">
        <v>#N/A</v>
      </c>
      <c r="I17" s="36">
        <f t="shared" si="5"/>
        <v>0</v>
      </c>
      <c r="J17" s="35" t="e">
        <v>#N/A</v>
      </c>
      <c r="K17" s="36">
        <f t="shared" si="6"/>
        <v>0</v>
      </c>
      <c r="L17" s="35" t="e">
        <v>#N/A</v>
      </c>
      <c r="M17" s="36">
        <f t="shared" si="7"/>
        <v>0</v>
      </c>
      <c r="N17" s="35" t="e">
        <v>#N/A</v>
      </c>
      <c r="O17" s="35" t="e">
        <v>#N/A</v>
      </c>
      <c r="P17" s="37" t="e">
        <v>#N/A</v>
      </c>
    </row>
    <row r="18" spans="1:16" x14ac:dyDescent="0.25">
      <c r="A18" s="51" t="str">
        <f t="shared" si="0"/>
        <v>QBE-Industry Aggregate</v>
      </c>
      <c r="B18" s="39" t="s" vm="12">
        <v>13</v>
      </c>
      <c r="C18" s="35" t="e">
        <f t="shared" si="1"/>
        <v>#N/A</v>
      </c>
      <c r="D18" s="35" t="e">
        <f t="shared" si="2"/>
        <v>#N/A</v>
      </c>
      <c r="E18" s="36">
        <f t="shared" si="3"/>
        <v>0</v>
      </c>
      <c r="F18" s="35" t="e">
        <v>#N/A</v>
      </c>
      <c r="G18" s="36">
        <f t="shared" si="4"/>
        <v>0</v>
      </c>
      <c r="H18" s="35" t="e">
        <v>#N/A</v>
      </c>
      <c r="I18" s="36">
        <f t="shared" si="5"/>
        <v>0</v>
      </c>
      <c r="J18" s="35" t="e">
        <v>#N/A</v>
      </c>
      <c r="K18" s="36">
        <f t="shared" si="6"/>
        <v>0</v>
      </c>
      <c r="L18" s="35" t="e">
        <v>#N/A</v>
      </c>
      <c r="M18" s="36">
        <f t="shared" si="7"/>
        <v>0</v>
      </c>
      <c r="N18" s="35" t="e">
        <v>#N/A</v>
      </c>
      <c r="O18" s="35" t="e">
        <v>#N/A</v>
      </c>
      <c r="P18" s="37" t="e">
        <v>#N/A</v>
      </c>
    </row>
    <row r="19" spans="1:16" x14ac:dyDescent="0.25">
      <c r="A19" s="51" t="str">
        <f t="shared" si="0"/>
        <v>Qinsure-Industry Aggregate</v>
      </c>
      <c r="B19" s="39" t="s" vm="13">
        <v>14</v>
      </c>
      <c r="C19" s="35" t="e">
        <f t="shared" si="1"/>
        <v>#N/A</v>
      </c>
      <c r="D19" s="35" t="e">
        <f t="shared" si="2"/>
        <v>#N/A</v>
      </c>
      <c r="E19" s="36">
        <f t="shared" si="3"/>
        <v>0</v>
      </c>
      <c r="F19" s="35" t="e">
        <v>#N/A</v>
      </c>
      <c r="G19" s="36">
        <f t="shared" si="4"/>
        <v>0</v>
      </c>
      <c r="H19" s="35" t="e">
        <v>#N/A</v>
      </c>
      <c r="I19" s="36">
        <f t="shared" si="5"/>
        <v>0</v>
      </c>
      <c r="J19" s="35" t="e">
        <v>#N/A</v>
      </c>
      <c r="K19" s="36">
        <f t="shared" si="6"/>
        <v>0</v>
      </c>
      <c r="L19" s="35" t="e">
        <v>#N/A</v>
      </c>
      <c r="M19" s="36">
        <f t="shared" si="7"/>
        <v>0</v>
      </c>
      <c r="N19" s="35" t="e">
        <v>#N/A</v>
      </c>
      <c r="O19" s="35" t="e">
        <v>#N/A</v>
      </c>
      <c r="P19" s="37" t="e">
        <v>#N/A</v>
      </c>
    </row>
    <row r="20" spans="1:16" x14ac:dyDescent="0.25">
      <c r="A20" s="51" t="str">
        <f t="shared" si="0"/>
        <v>St Andrews-Industry Aggregate</v>
      </c>
      <c r="B20" s="39" t="s" vm="14">
        <v>15</v>
      </c>
      <c r="C20" s="35" t="e">
        <f t="shared" si="1"/>
        <v>#N/A</v>
      </c>
      <c r="D20" s="35" t="e">
        <f t="shared" si="2"/>
        <v>#N/A</v>
      </c>
      <c r="E20" s="36">
        <f t="shared" si="3"/>
        <v>0</v>
      </c>
      <c r="F20" s="35" t="e">
        <v>#N/A</v>
      </c>
      <c r="G20" s="36">
        <f t="shared" si="4"/>
        <v>0</v>
      </c>
      <c r="H20" s="35" t="e">
        <v>#N/A</v>
      </c>
      <c r="I20" s="36">
        <f t="shared" si="5"/>
        <v>0</v>
      </c>
      <c r="J20" s="35" t="e">
        <v>#N/A</v>
      </c>
      <c r="K20" s="36">
        <f t="shared" si="6"/>
        <v>0</v>
      </c>
      <c r="L20" s="35" t="e">
        <v>#N/A</v>
      </c>
      <c r="M20" s="36">
        <f t="shared" si="7"/>
        <v>0</v>
      </c>
      <c r="N20" s="35" t="e">
        <v>#N/A</v>
      </c>
      <c r="O20" s="35" t="e">
        <v>#N/A</v>
      </c>
      <c r="P20" s="37" t="e">
        <v>#N/A</v>
      </c>
    </row>
    <row r="21" spans="1:16" x14ac:dyDescent="0.25">
      <c r="A21" s="51" t="str">
        <f t="shared" si="0"/>
        <v>St George-Industry Aggregate</v>
      </c>
      <c r="B21" s="39" t="s" vm="15">
        <v>16</v>
      </c>
      <c r="C21" s="35" t="e">
        <f t="shared" si="1"/>
        <v>#N/A</v>
      </c>
      <c r="D21" s="35" t="e">
        <f t="shared" si="2"/>
        <v>#N/A</v>
      </c>
      <c r="E21" s="36">
        <f t="shared" si="3"/>
        <v>0</v>
      </c>
      <c r="F21" s="35" t="e">
        <v>#N/A</v>
      </c>
      <c r="G21" s="36">
        <f t="shared" si="4"/>
        <v>0</v>
      </c>
      <c r="H21" s="35" t="e">
        <v>#N/A</v>
      </c>
      <c r="I21" s="36">
        <f t="shared" si="5"/>
        <v>0</v>
      </c>
      <c r="J21" s="35" t="e">
        <v>#N/A</v>
      </c>
      <c r="K21" s="36">
        <f t="shared" si="6"/>
        <v>0</v>
      </c>
      <c r="L21" s="35" t="e">
        <v>#N/A</v>
      </c>
      <c r="M21" s="36">
        <f t="shared" si="7"/>
        <v>0</v>
      </c>
      <c r="N21" s="35" t="e">
        <v>#N/A</v>
      </c>
      <c r="O21" s="35" t="e">
        <v>#N/A</v>
      </c>
      <c r="P21" s="37" t="e">
        <v>#N/A</v>
      </c>
    </row>
    <row r="22" spans="1:16" x14ac:dyDescent="0.25">
      <c r="A22" s="51" t="str">
        <f t="shared" si="0"/>
        <v>Suncorp-Industry Aggregate</v>
      </c>
      <c r="B22" s="39" t="s" vm="16">
        <v>17</v>
      </c>
      <c r="C22" s="35" t="e">
        <f t="shared" si="1"/>
        <v>#N/A</v>
      </c>
      <c r="D22" s="35" t="e">
        <f t="shared" si="2"/>
        <v>#N/A</v>
      </c>
      <c r="E22" s="36">
        <f t="shared" si="3"/>
        <v>0</v>
      </c>
      <c r="F22" s="35" t="e">
        <v>#N/A</v>
      </c>
      <c r="G22" s="36">
        <f t="shared" si="4"/>
        <v>0</v>
      </c>
      <c r="H22" s="35" t="e">
        <v>#N/A</v>
      </c>
      <c r="I22" s="36">
        <f t="shared" si="5"/>
        <v>0</v>
      </c>
      <c r="J22" s="35" t="e">
        <v>#N/A</v>
      </c>
      <c r="K22" s="36">
        <f t="shared" si="6"/>
        <v>0</v>
      </c>
      <c r="L22" s="35" t="e">
        <v>#N/A</v>
      </c>
      <c r="M22" s="36">
        <f t="shared" si="7"/>
        <v>0</v>
      </c>
      <c r="N22" s="35" t="e">
        <v>#N/A</v>
      </c>
      <c r="O22" s="35" t="e">
        <v>#N/A</v>
      </c>
      <c r="P22" s="37" t="e">
        <v>#N/A</v>
      </c>
    </row>
    <row r="23" spans="1:16" x14ac:dyDescent="0.25">
      <c r="A23" s="51" t="str">
        <f t="shared" si="0"/>
        <v>Swiss Re-Industry Aggregate</v>
      </c>
      <c r="B23" s="39" t="s" vm="17">
        <v>18</v>
      </c>
      <c r="C23" s="35" t="e">
        <f t="shared" si="1"/>
        <v>#N/A</v>
      </c>
      <c r="D23" s="35" t="e">
        <f t="shared" si="2"/>
        <v>#N/A</v>
      </c>
      <c r="E23" s="36">
        <f t="shared" si="3"/>
        <v>0</v>
      </c>
      <c r="F23" s="35" t="e">
        <v>#N/A</v>
      </c>
      <c r="G23" s="36">
        <f t="shared" si="4"/>
        <v>0</v>
      </c>
      <c r="H23" s="35" t="e">
        <v>#N/A</v>
      </c>
      <c r="I23" s="36">
        <f t="shared" si="5"/>
        <v>0</v>
      </c>
      <c r="J23" s="35" t="e">
        <v>#N/A</v>
      </c>
      <c r="K23" s="36">
        <f t="shared" si="6"/>
        <v>0</v>
      </c>
      <c r="L23" s="35" t="e">
        <v>#N/A</v>
      </c>
      <c r="M23" s="36">
        <f t="shared" si="7"/>
        <v>0</v>
      </c>
      <c r="N23" s="35" t="e">
        <v>#N/A</v>
      </c>
      <c r="O23" s="35" t="e">
        <v>#N/A</v>
      </c>
      <c r="P23" s="37" t="e">
        <v>#N/A</v>
      </c>
    </row>
    <row r="24" spans="1:16" x14ac:dyDescent="0.25">
      <c r="A24" s="51" t="str">
        <f t="shared" si="0"/>
        <v>TAL Life-Industry Aggregate</v>
      </c>
      <c r="B24" s="39" t="s" vm="18">
        <v>19</v>
      </c>
      <c r="C24" s="35" t="e">
        <f t="shared" si="1"/>
        <v>#N/A</v>
      </c>
      <c r="D24" s="35" t="e">
        <f t="shared" si="2"/>
        <v>#N/A</v>
      </c>
      <c r="E24" s="36">
        <f t="shared" si="3"/>
        <v>0</v>
      </c>
      <c r="F24" s="35" t="e">
        <v>#N/A</v>
      </c>
      <c r="G24" s="36">
        <f t="shared" si="4"/>
        <v>0</v>
      </c>
      <c r="H24" s="35" t="e">
        <v>#N/A</v>
      </c>
      <c r="I24" s="36">
        <f t="shared" si="5"/>
        <v>0</v>
      </c>
      <c r="J24" s="35" t="e">
        <v>#N/A</v>
      </c>
      <c r="K24" s="36">
        <f t="shared" si="6"/>
        <v>0</v>
      </c>
      <c r="L24" s="35" t="e">
        <v>#N/A</v>
      </c>
      <c r="M24" s="36">
        <f t="shared" si="7"/>
        <v>0</v>
      </c>
      <c r="N24" s="35" t="e">
        <v>#N/A</v>
      </c>
      <c r="O24" s="35" t="e">
        <v>#N/A</v>
      </c>
      <c r="P24" s="37" t="e">
        <v>#N/A</v>
      </c>
    </row>
    <row r="25" spans="1:16" x14ac:dyDescent="0.25">
      <c r="A25" s="51" t="str">
        <f t="shared" si="0"/>
        <v>Westpac-Industry Aggregate</v>
      </c>
      <c r="B25" s="39" t="s" vm="19">
        <v>20</v>
      </c>
      <c r="C25" s="35" t="e">
        <f t="shared" si="1"/>
        <v>#N/A</v>
      </c>
      <c r="D25" s="35" t="e">
        <f t="shared" si="2"/>
        <v>#N/A</v>
      </c>
      <c r="E25" s="36">
        <f t="shared" si="3"/>
        <v>0</v>
      </c>
      <c r="F25" s="35" t="e">
        <v>#N/A</v>
      </c>
      <c r="G25" s="36">
        <f t="shared" si="4"/>
        <v>0</v>
      </c>
      <c r="H25" s="35" t="e">
        <v>#N/A</v>
      </c>
      <c r="I25" s="36">
        <f t="shared" si="5"/>
        <v>0</v>
      </c>
      <c r="J25" s="35" t="e">
        <v>#N/A</v>
      </c>
      <c r="K25" s="36">
        <f t="shared" si="6"/>
        <v>0</v>
      </c>
      <c r="L25" s="35" t="e">
        <v>#N/A</v>
      </c>
      <c r="M25" s="36">
        <f t="shared" si="7"/>
        <v>0</v>
      </c>
      <c r="N25" s="35" t="e">
        <v>#N/A</v>
      </c>
      <c r="O25" s="35" t="e">
        <v>#N/A</v>
      </c>
      <c r="P25" s="37" t="e">
        <v>#N/A</v>
      </c>
    </row>
    <row r="26" spans="1:16" x14ac:dyDescent="0.25">
      <c r="A26" s="51" t="str">
        <f t="shared" si="0"/>
        <v>Zurich-Industry Aggregate</v>
      </c>
      <c r="B26" s="39" t="s" vm="20">
        <v>21</v>
      </c>
      <c r="C26" s="35" t="e">
        <f t="shared" si="1"/>
        <v>#N/A</v>
      </c>
      <c r="D26" s="35" t="e">
        <f t="shared" si="2"/>
        <v>#N/A</v>
      </c>
      <c r="E26" s="36">
        <f t="shared" si="3"/>
        <v>0</v>
      </c>
      <c r="F26" s="35" t="e">
        <v>#N/A</v>
      </c>
      <c r="G26" s="36">
        <f t="shared" si="4"/>
        <v>0</v>
      </c>
      <c r="H26" s="35" t="e">
        <v>#N/A</v>
      </c>
      <c r="I26" s="36">
        <f t="shared" si="5"/>
        <v>0</v>
      </c>
      <c r="J26" s="35" t="e">
        <v>#N/A</v>
      </c>
      <c r="K26" s="36">
        <f t="shared" si="6"/>
        <v>0</v>
      </c>
      <c r="L26" s="35" t="e">
        <v>#N/A</v>
      </c>
      <c r="M26" s="36">
        <f t="shared" si="7"/>
        <v>0</v>
      </c>
      <c r="N26" s="35" t="e">
        <v>#N/A</v>
      </c>
      <c r="O26" s="35" t="e">
        <v>#N/A</v>
      </c>
      <c r="P26" s="37" t="e">
        <v>#N/A</v>
      </c>
    </row>
    <row r="27" spans="1:16" x14ac:dyDescent="0.25">
      <c r="B27" s="42" t="s" vm="21">
        <v>22</v>
      </c>
      <c r="C27" s="35"/>
      <c r="D27" s="35"/>
      <c r="E27" s="36"/>
      <c r="F27" s="35"/>
      <c r="G27" s="36"/>
      <c r="H27" s="35"/>
      <c r="I27" s="36"/>
      <c r="J27" s="35"/>
      <c r="K27" s="36"/>
      <c r="L27" s="35"/>
      <c r="M27" s="36"/>
    </row>
    <row r="28" spans="1:16" x14ac:dyDescent="0.25">
      <c r="A28" s="51" t="str">
        <f>B28&amp;"-"&amp;$B$27</f>
        <v>AIA-Individual Advised</v>
      </c>
      <c r="B28" s="39" t="s">
        <v>1</v>
      </c>
      <c r="C28" s="35" t="e">
        <f>SUM(D28,J28,L28)</f>
        <v>#N/A</v>
      </c>
      <c r="D28" s="35" t="e">
        <f t="shared" si="2"/>
        <v>#N/A</v>
      </c>
      <c r="E28" s="36">
        <f>IFERROR(D28/$C28,0)</f>
        <v>0</v>
      </c>
      <c r="F28" s="35">
        <v>44096.872848170984</v>
      </c>
      <c r="G28" s="36">
        <f>IFERROR(F28/$D28,0)</f>
        <v>0</v>
      </c>
      <c r="H28" s="35" t="e">
        <v>#N/A</v>
      </c>
      <c r="I28" s="36">
        <f>IFERROR(H28/$D28,0)</f>
        <v>0</v>
      </c>
      <c r="J28" s="35" t="e">
        <v>#N/A</v>
      </c>
      <c r="K28" s="36">
        <f>IFERROR(J28/$C28,0)</f>
        <v>0</v>
      </c>
      <c r="L28" s="35" t="e">
        <v>#N/A</v>
      </c>
      <c r="M28" s="36">
        <f>IFERROR(L28/$C28,0)</f>
        <v>0</v>
      </c>
      <c r="N28" s="35" t="e">
        <v>#N/A</v>
      </c>
      <c r="O28" s="35" t="e">
        <v>#N/A</v>
      </c>
      <c r="P28" s="37" t="e">
        <v>#N/A</v>
      </c>
    </row>
    <row r="29" spans="1:16" x14ac:dyDescent="0.25">
      <c r="A29" s="51" t="str">
        <f t="shared" ref="A29:A48" si="8">B29&amp;"-"&amp;$B$27</f>
        <v>Allianz-Individual Advised</v>
      </c>
      <c r="B29" s="39" t="s" vm="1">
        <v>2</v>
      </c>
      <c r="C29" s="35" t="e">
        <f t="shared" ref="C29:C48" si="9">SUM(D29,J29,L29)</f>
        <v>#N/A</v>
      </c>
      <c r="D29" s="35" t="e">
        <f t="shared" si="2"/>
        <v>#N/A</v>
      </c>
      <c r="E29" s="36">
        <f t="shared" ref="E29:E48" si="10">IFERROR(D29/$C29,0)</f>
        <v>0</v>
      </c>
      <c r="F29" s="35">
        <v>0</v>
      </c>
      <c r="G29" s="36">
        <f t="shared" ref="G29:G48" si="11">IFERROR(F29/$D29,0)</f>
        <v>0</v>
      </c>
      <c r="H29" s="35" t="e">
        <v>#N/A</v>
      </c>
      <c r="I29" s="36">
        <f t="shared" ref="I29:I48" si="12">IFERROR(H29/$D29,0)</f>
        <v>0</v>
      </c>
      <c r="J29" s="35" t="e">
        <v>#N/A</v>
      </c>
      <c r="K29" s="36">
        <f t="shared" ref="K29:K48" si="13">IFERROR(J29/$C29,0)</f>
        <v>0</v>
      </c>
      <c r="L29" s="35" t="e">
        <v>#N/A</v>
      </c>
      <c r="M29" s="36">
        <f t="shared" ref="M29:M48" si="14">IFERROR(L29/$C29,0)</f>
        <v>0</v>
      </c>
      <c r="N29" s="35" t="e">
        <v>#N/A</v>
      </c>
      <c r="O29" s="35" t="e">
        <v>#N/A</v>
      </c>
      <c r="P29" s="37" t="e">
        <v>#N/A</v>
      </c>
    </row>
    <row r="30" spans="1:16" x14ac:dyDescent="0.25">
      <c r="A30" s="51" t="str">
        <f t="shared" si="8"/>
        <v>AMP-Individual Advised</v>
      </c>
      <c r="B30" s="39" t="s" vm="2">
        <v>3</v>
      </c>
      <c r="C30" s="35" t="e">
        <f t="shared" si="9"/>
        <v>#N/A</v>
      </c>
      <c r="D30" s="35">
        <f t="shared" si="2"/>
        <v>948.99956050477044</v>
      </c>
      <c r="E30" s="36">
        <f t="shared" si="10"/>
        <v>0</v>
      </c>
      <c r="F30" s="35">
        <v>474.99956050477044</v>
      </c>
      <c r="G30" s="36">
        <f t="shared" si="11"/>
        <v>0.5005266390767551</v>
      </c>
      <c r="H30" s="35">
        <v>474</v>
      </c>
      <c r="I30" s="36">
        <f t="shared" si="12"/>
        <v>0.4994733609232449</v>
      </c>
      <c r="J30" s="35" t="e">
        <v>#N/A</v>
      </c>
      <c r="K30" s="36">
        <f t="shared" si="13"/>
        <v>0</v>
      </c>
      <c r="L30" s="35" t="e">
        <v>#N/A</v>
      </c>
      <c r="M30" s="36">
        <f t="shared" si="14"/>
        <v>0</v>
      </c>
      <c r="N30" s="35" t="e">
        <v>#N/A</v>
      </c>
      <c r="O30" s="35" t="e">
        <v>#N/A</v>
      </c>
      <c r="P30" s="37" t="e">
        <v>#N/A</v>
      </c>
    </row>
    <row r="31" spans="1:16" x14ac:dyDescent="0.25">
      <c r="A31" s="51" t="str">
        <f t="shared" si="8"/>
        <v>Clearview-Individual Advised</v>
      </c>
      <c r="B31" s="39" t="s" vm="3">
        <v>4</v>
      </c>
      <c r="C31" s="35" t="e">
        <f t="shared" si="9"/>
        <v>#N/A</v>
      </c>
      <c r="D31" s="35">
        <f t="shared" si="2"/>
        <v>164.99880258757904</v>
      </c>
      <c r="E31" s="36">
        <f t="shared" si="10"/>
        <v>0</v>
      </c>
      <c r="F31" s="35">
        <v>82.998802587579036</v>
      </c>
      <c r="G31" s="36">
        <f t="shared" si="11"/>
        <v>0.50302669647268772</v>
      </c>
      <c r="H31" s="35">
        <v>82</v>
      </c>
      <c r="I31" s="36">
        <f t="shared" si="12"/>
        <v>0.49697330352731234</v>
      </c>
      <c r="J31" s="35" t="e">
        <v>#N/A</v>
      </c>
      <c r="K31" s="36">
        <f t="shared" si="13"/>
        <v>0</v>
      </c>
      <c r="L31" s="35" t="e">
        <v>#N/A</v>
      </c>
      <c r="M31" s="36">
        <f t="shared" si="14"/>
        <v>0</v>
      </c>
      <c r="N31" s="35" t="e">
        <v>#N/A</v>
      </c>
      <c r="O31" s="35" t="e">
        <v>#N/A</v>
      </c>
      <c r="P31" s="37" t="e">
        <v>#N/A</v>
      </c>
    </row>
    <row r="32" spans="1:16" x14ac:dyDescent="0.25">
      <c r="A32" s="51" t="str">
        <f t="shared" si="8"/>
        <v>CMLA-Individual Advised</v>
      </c>
      <c r="B32" s="39" t="s" vm="4">
        <v>5</v>
      </c>
      <c r="C32" s="35" t="e">
        <f t="shared" si="9"/>
        <v>#N/A</v>
      </c>
      <c r="D32" s="35">
        <f t="shared" si="2"/>
        <v>676.99938138292032</v>
      </c>
      <c r="E32" s="36">
        <f t="shared" si="10"/>
        <v>0</v>
      </c>
      <c r="F32" s="35">
        <v>338.99938138292032</v>
      </c>
      <c r="G32" s="36">
        <f t="shared" si="11"/>
        <v>0.50073809623051568</v>
      </c>
      <c r="H32" s="35">
        <v>338</v>
      </c>
      <c r="I32" s="36">
        <f t="shared" si="12"/>
        <v>0.49926190376948437</v>
      </c>
      <c r="J32" s="35" t="e">
        <v>#N/A</v>
      </c>
      <c r="K32" s="36">
        <f t="shared" si="13"/>
        <v>0</v>
      </c>
      <c r="L32" s="35" t="e">
        <v>#N/A</v>
      </c>
      <c r="M32" s="36">
        <f t="shared" si="14"/>
        <v>0</v>
      </c>
      <c r="N32" s="35" t="e">
        <v>#N/A</v>
      </c>
      <c r="O32" s="35" t="e">
        <v>#N/A</v>
      </c>
      <c r="P32" s="37" t="e">
        <v>#N/A</v>
      </c>
    </row>
    <row r="33" spans="1:16" x14ac:dyDescent="0.25">
      <c r="A33" s="51" t="str">
        <f t="shared" si="8"/>
        <v>Hallmark-Individual Advised</v>
      </c>
      <c r="B33" s="39" t="s" vm="5">
        <v>6</v>
      </c>
      <c r="C33" s="35" t="e">
        <f t="shared" si="9"/>
        <v>#N/A</v>
      </c>
      <c r="D33" s="35">
        <f t="shared" si="2"/>
        <v>1</v>
      </c>
      <c r="E33" s="36">
        <f t="shared" si="10"/>
        <v>0</v>
      </c>
      <c r="F33" s="35">
        <v>1</v>
      </c>
      <c r="G33" s="36">
        <f t="shared" si="11"/>
        <v>1</v>
      </c>
      <c r="H33" s="35">
        <v>0</v>
      </c>
      <c r="I33" s="36">
        <f t="shared" si="12"/>
        <v>0</v>
      </c>
      <c r="J33" s="35" t="e">
        <v>#N/A</v>
      </c>
      <c r="K33" s="36">
        <f t="shared" si="13"/>
        <v>0</v>
      </c>
      <c r="L33" s="35" t="e">
        <v>#N/A</v>
      </c>
      <c r="M33" s="36">
        <f t="shared" si="14"/>
        <v>0</v>
      </c>
      <c r="N33" s="35" t="e">
        <v>#N/A</v>
      </c>
      <c r="O33" s="35" t="e">
        <v>#N/A</v>
      </c>
      <c r="P33" s="37" t="e">
        <v>#N/A</v>
      </c>
    </row>
    <row r="34" spans="1:16" x14ac:dyDescent="0.25">
      <c r="A34" s="51" t="str">
        <f t="shared" si="8"/>
        <v>Hannover Re-Individual Advised</v>
      </c>
      <c r="B34" s="39" t="s" vm="6">
        <v>7</v>
      </c>
      <c r="C34" s="35" t="e">
        <f t="shared" si="9"/>
        <v>#N/A</v>
      </c>
      <c r="D34" s="35">
        <f t="shared" si="2"/>
        <v>0</v>
      </c>
      <c r="E34" s="36">
        <f t="shared" si="10"/>
        <v>0</v>
      </c>
      <c r="F34" s="35">
        <v>0</v>
      </c>
      <c r="G34" s="36">
        <f t="shared" si="11"/>
        <v>0</v>
      </c>
      <c r="H34" s="35">
        <v>0</v>
      </c>
      <c r="I34" s="36">
        <f t="shared" si="12"/>
        <v>0</v>
      </c>
      <c r="J34" s="35" t="e">
        <v>#N/A</v>
      </c>
      <c r="K34" s="36">
        <f t="shared" si="13"/>
        <v>0</v>
      </c>
      <c r="L34" s="35" t="e">
        <v>#N/A</v>
      </c>
      <c r="M34" s="36">
        <f t="shared" si="14"/>
        <v>0</v>
      </c>
      <c r="N34" s="35" t="e">
        <v>#N/A</v>
      </c>
      <c r="O34" s="35" t="e">
        <v>#N/A</v>
      </c>
      <c r="P34" s="37" t="e">
        <v>#N/A</v>
      </c>
    </row>
    <row r="35" spans="1:16" x14ac:dyDescent="0.25">
      <c r="A35" s="51" t="str">
        <f t="shared" si="8"/>
        <v>HCF-Individual Advised</v>
      </c>
      <c r="B35" s="39" t="s" vm="7">
        <v>8</v>
      </c>
      <c r="C35" s="35" t="e">
        <f t="shared" si="9"/>
        <v>#N/A</v>
      </c>
      <c r="D35" s="35">
        <f t="shared" si="2"/>
        <v>0</v>
      </c>
      <c r="E35" s="36">
        <f t="shared" si="10"/>
        <v>0</v>
      </c>
      <c r="F35" s="35">
        <v>0</v>
      </c>
      <c r="G35" s="36">
        <f t="shared" si="11"/>
        <v>0</v>
      </c>
      <c r="H35" s="35">
        <v>0</v>
      </c>
      <c r="I35" s="36">
        <f t="shared" si="12"/>
        <v>0</v>
      </c>
      <c r="J35" s="35" t="e">
        <v>#N/A</v>
      </c>
      <c r="K35" s="36">
        <f t="shared" si="13"/>
        <v>0</v>
      </c>
      <c r="L35" s="35" t="e">
        <v>#N/A</v>
      </c>
      <c r="M35" s="36">
        <f t="shared" si="14"/>
        <v>0</v>
      </c>
      <c r="N35" s="35" t="e">
        <v>#N/A</v>
      </c>
      <c r="O35" s="35" t="e">
        <v>#N/A</v>
      </c>
      <c r="P35" s="37" t="e">
        <v>#N/A</v>
      </c>
    </row>
    <row r="36" spans="1:16" x14ac:dyDescent="0.25">
      <c r="A36" s="51" t="str">
        <f t="shared" si="8"/>
        <v>MetLife-Individual Advised</v>
      </c>
      <c r="B36" s="39" t="s" vm="8">
        <v>9</v>
      </c>
      <c r="C36" s="35" t="e">
        <f t="shared" si="9"/>
        <v>#N/A</v>
      </c>
      <c r="D36" s="35">
        <f t="shared" si="2"/>
        <v>24.998934659090907</v>
      </c>
      <c r="E36" s="36">
        <f t="shared" si="10"/>
        <v>0</v>
      </c>
      <c r="F36" s="35">
        <v>12.998934659090908</v>
      </c>
      <c r="G36" s="36">
        <f t="shared" si="11"/>
        <v>0.51997954458286577</v>
      </c>
      <c r="H36" s="35">
        <v>12</v>
      </c>
      <c r="I36" s="36">
        <f t="shared" si="12"/>
        <v>0.48002045541713428</v>
      </c>
      <c r="J36" s="35" t="e">
        <v>#N/A</v>
      </c>
      <c r="K36" s="36">
        <f t="shared" si="13"/>
        <v>0</v>
      </c>
      <c r="L36" s="35" t="e">
        <v>#N/A</v>
      </c>
      <c r="M36" s="36">
        <f t="shared" si="14"/>
        <v>0</v>
      </c>
      <c r="N36" s="35" t="e">
        <v>#N/A</v>
      </c>
      <c r="O36" s="35" t="e">
        <v>#N/A</v>
      </c>
      <c r="P36" s="37" t="e">
        <v>#N/A</v>
      </c>
    </row>
    <row r="37" spans="1:16" x14ac:dyDescent="0.25">
      <c r="A37" s="51" t="str">
        <f t="shared" si="8"/>
        <v>MLC-Individual Advised</v>
      </c>
      <c r="B37" s="39" t="s" vm="9">
        <v>10</v>
      </c>
      <c r="C37" s="35" t="e">
        <f t="shared" si="9"/>
        <v>#N/A</v>
      </c>
      <c r="D37" s="35">
        <f t="shared" si="2"/>
        <v>792.99951515923226</v>
      </c>
      <c r="E37" s="36">
        <f t="shared" si="10"/>
        <v>0</v>
      </c>
      <c r="F37" s="35">
        <v>396.99951515923226</v>
      </c>
      <c r="G37" s="36">
        <f t="shared" si="11"/>
        <v>0.50063021170891353</v>
      </c>
      <c r="H37" s="35">
        <v>396</v>
      </c>
      <c r="I37" s="36">
        <f t="shared" si="12"/>
        <v>0.49936978829108641</v>
      </c>
      <c r="J37" s="35" t="e">
        <v>#N/A</v>
      </c>
      <c r="K37" s="36">
        <f t="shared" si="13"/>
        <v>0</v>
      </c>
      <c r="L37" s="35" t="e">
        <v>#N/A</v>
      </c>
      <c r="M37" s="36">
        <f t="shared" si="14"/>
        <v>0</v>
      </c>
      <c r="N37" s="35" t="e">
        <v>#N/A</v>
      </c>
      <c r="O37" s="35" t="e">
        <v>#N/A</v>
      </c>
      <c r="P37" s="37" t="e">
        <v>#N/A</v>
      </c>
    </row>
    <row r="38" spans="1:16" x14ac:dyDescent="0.25">
      <c r="A38" s="51" t="str">
        <f t="shared" si="8"/>
        <v>NobleOak-Individual Advised</v>
      </c>
      <c r="B38" s="39" t="s" vm="10">
        <v>11</v>
      </c>
      <c r="C38" s="35" t="e">
        <f t="shared" si="9"/>
        <v>#N/A</v>
      </c>
      <c r="D38" s="35">
        <f t="shared" si="2"/>
        <v>1</v>
      </c>
      <c r="E38" s="36">
        <f t="shared" si="10"/>
        <v>0</v>
      </c>
      <c r="F38" s="35">
        <v>1</v>
      </c>
      <c r="G38" s="36">
        <f t="shared" si="11"/>
        <v>1</v>
      </c>
      <c r="H38" s="35">
        <v>0</v>
      </c>
      <c r="I38" s="36">
        <f t="shared" si="12"/>
        <v>0</v>
      </c>
      <c r="J38" s="35" t="e">
        <v>#N/A</v>
      </c>
      <c r="K38" s="36">
        <f t="shared" si="13"/>
        <v>0</v>
      </c>
      <c r="L38" s="35" t="e">
        <v>#N/A</v>
      </c>
      <c r="M38" s="36">
        <f t="shared" si="14"/>
        <v>0</v>
      </c>
      <c r="N38" s="35" t="e">
        <v>#N/A</v>
      </c>
      <c r="O38" s="35" t="e">
        <v>#N/A</v>
      </c>
      <c r="P38" s="37" t="e">
        <v>#N/A</v>
      </c>
    </row>
    <row r="39" spans="1:16" x14ac:dyDescent="0.25">
      <c r="A39" s="51" t="str">
        <f t="shared" si="8"/>
        <v>OnePath-Individual Advised</v>
      </c>
      <c r="B39" s="39" t="s" vm="11">
        <v>12</v>
      </c>
      <c r="C39" s="35" t="e">
        <f t="shared" si="9"/>
        <v>#N/A</v>
      </c>
      <c r="D39" s="35">
        <f t="shared" si="2"/>
        <v>1044.9992267308194</v>
      </c>
      <c r="E39" s="36">
        <f t="shared" si="10"/>
        <v>0</v>
      </c>
      <c r="F39" s="35">
        <v>522.99922673081937</v>
      </c>
      <c r="G39" s="36">
        <f t="shared" si="11"/>
        <v>0.50047809926804698</v>
      </c>
      <c r="H39" s="35">
        <v>522</v>
      </c>
      <c r="I39" s="36">
        <f t="shared" si="12"/>
        <v>0.49952190073195302</v>
      </c>
      <c r="J39" s="35" t="e">
        <v>#N/A</v>
      </c>
      <c r="K39" s="36">
        <f t="shared" si="13"/>
        <v>0</v>
      </c>
      <c r="L39" s="35" t="e">
        <v>#N/A</v>
      </c>
      <c r="M39" s="36">
        <f t="shared" si="14"/>
        <v>0</v>
      </c>
      <c r="N39" s="35" t="e">
        <v>#N/A</v>
      </c>
      <c r="O39" s="35" t="e">
        <v>#N/A</v>
      </c>
      <c r="P39" s="37" t="e">
        <v>#N/A</v>
      </c>
    </row>
    <row r="40" spans="1:16" x14ac:dyDescent="0.25">
      <c r="A40" s="51" t="str">
        <f t="shared" si="8"/>
        <v>QBE-Individual Advised</v>
      </c>
      <c r="B40" s="39" t="s" vm="12">
        <v>13</v>
      </c>
      <c r="C40" s="35" t="e">
        <f t="shared" si="9"/>
        <v>#N/A</v>
      </c>
      <c r="D40" s="35">
        <f t="shared" si="2"/>
        <v>0</v>
      </c>
      <c r="E40" s="36">
        <f t="shared" si="10"/>
        <v>0</v>
      </c>
      <c r="F40" s="35">
        <v>0</v>
      </c>
      <c r="G40" s="36">
        <f t="shared" si="11"/>
        <v>0</v>
      </c>
      <c r="H40" s="35">
        <v>0</v>
      </c>
      <c r="I40" s="36">
        <f t="shared" si="12"/>
        <v>0</v>
      </c>
      <c r="J40" s="35" t="e">
        <v>#N/A</v>
      </c>
      <c r="K40" s="36">
        <f t="shared" si="13"/>
        <v>0</v>
      </c>
      <c r="L40" s="35" t="e">
        <v>#N/A</v>
      </c>
      <c r="M40" s="36">
        <f t="shared" si="14"/>
        <v>0</v>
      </c>
      <c r="N40" s="35" t="e">
        <v>#N/A</v>
      </c>
      <c r="O40" s="35" t="e">
        <v>#N/A</v>
      </c>
      <c r="P40" s="37" t="e">
        <v>#N/A</v>
      </c>
    </row>
    <row r="41" spans="1:16" x14ac:dyDescent="0.25">
      <c r="A41" s="51" t="str">
        <f t="shared" si="8"/>
        <v>Qinsure-Individual Advised</v>
      </c>
      <c r="B41" s="39" t="s" vm="13">
        <v>14</v>
      </c>
      <c r="C41" s="35" t="e">
        <f t="shared" si="9"/>
        <v>#N/A</v>
      </c>
      <c r="D41" s="35">
        <f t="shared" si="2"/>
        <v>0</v>
      </c>
      <c r="E41" s="36">
        <f t="shared" si="10"/>
        <v>0</v>
      </c>
      <c r="F41" s="35">
        <v>0</v>
      </c>
      <c r="G41" s="36">
        <f t="shared" si="11"/>
        <v>0</v>
      </c>
      <c r="H41" s="35">
        <v>0</v>
      </c>
      <c r="I41" s="36">
        <f t="shared" si="12"/>
        <v>0</v>
      </c>
      <c r="J41" s="35" t="e">
        <v>#N/A</v>
      </c>
      <c r="K41" s="36">
        <f t="shared" si="13"/>
        <v>0</v>
      </c>
      <c r="L41" s="35" t="e">
        <v>#N/A</v>
      </c>
      <c r="M41" s="36">
        <f t="shared" si="14"/>
        <v>0</v>
      </c>
      <c r="N41" s="35" t="e">
        <v>#N/A</v>
      </c>
      <c r="O41" s="35" t="e">
        <v>#N/A</v>
      </c>
      <c r="P41" s="37" t="e">
        <v>#N/A</v>
      </c>
    </row>
    <row r="42" spans="1:16" x14ac:dyDescent="0.25">
      <c r="A42" s="51" t="str">
        <f t="shared" si="8"/>
        <v>St Andrews-Individual Advised</v>
      </c>
      <c r="B42" s="39" t="s" vm="14">
        <v>15</v>
      </c>
      <c r="C42" s="35" t="e">
        <f t="shared" si="9"/>
        <v>#N/A</v>
      </c>
      <c r="D42" s="35">
        <f t="shared" si="2"/>
        <v>0</v>
      </c>
      <c r="E42" s="36">
        <f t="shared" si="10"/>
        <v>0</v>
      </c>
      <c r="F42" s="35">
        <v>0</v>
      </c>
      <c r="G42" s="36">
        <f t="shared" si="11"/>
        <v>0</v>
      </c>
      <c r="H42" s="35">
        <v>0</v>
      </c>
      <c r="I42" s="36">
        <f t="shared" si="12"/>
        <v>0</v>
      </c>
      <c r="J42" s="35" t="e">
        <v>#N/A</v>
      </c>
      <c r="K42" s="36">
        <f t="shared" si="13"/>
        <v>0</v>
      </c>
      <c r="L42" s="35" t="e">
        <v>#N/A</v>
      </c>
      <c r="M42" s="36">
        <f t="shared" si="14"/>
        <v>0</v>
      </c>
      <c r="N42" s="35" t="e">
        <v>#N/A</v>
      </c>
      <c r="O42" s="35" t="e">
        <v>#N/A</v>
      </c>
      <c r="P42" s="37" t="e">
        <v>#N/A</v>
      </c>
    </row>
    <row r="43" spans="1:16" x14ac:dyDescent="0.25">
      <c r="A43" s="51" t="str">
        <f t="shared" si="8"/>
        <v>St George-Individual Advised</v>
      </c>
      <c r="B43" s="39" t="s" vm="15">
        <v>16</v>
      </c>
      <c r="C43" s="35" t="e">
        <f t="shared" si="9"/>
        <v>#N/A</v>
      </c>
      <c r="D43" s="35">
        <f t="shared" si="2"/>
        <v>8.9994078460399702</v>
      </c>
      <c r="E43" s="36">
        <f t="shared" si="10"/>
        <v>0</v>
      </c>
      <c r="F43" s="35">
        <v>4.9994078460399702</v>
      </c>
      <c r="G43" s="36">
        <f t="shared" si="11"/>
        <v>0.55552631146057807</v>
      </c>
      <c r="H43" s="35">
        <v>4</v>
      </c>
      <c r="I43" s="36">
        <f t="shared" si="12"/>
        <v>0.44447368853942198</v>
      </c>
      <c r="J43" s="35" t="e">
        <v>#N/A</v>
      </c>
      <c r="K43" s="36">
        <f t="shared" si="13"/>
        <v>0</v>
      </c>
      <c r="L43" s="35" t="e">
        <v>#N/A</v>
      </c>
      <c r="M43" s="36">
        <f t="shared" si="14"/>
        <v>0</v>
      </c>
      <c r="N43" s="35" t="e">
        <v>#N/A</v>
      </c>
      <c r="O43" s="35" t="e">
        <v>#N/A</v>
      </c>
      <c r="P43" s="37" t="e">
        <v>#N/A</v>
      </c>
    </row>
    <row r="44" spans="1:16" x14ac:dyDescent="0.25">
      <c r="A44" s="51" t="str">
        <f t="shared" si="8"/>
        <v>Suncorp-Individual Advised</v>
      </c>
      <c r="B44" s="39" t="s" vm="16">
        <v>17</v>
      </c>
      <c r="C44" s="35" t="e">
        <f t="shared" si="9"/>
        <v>#N/A</v>
      </c>
      <c r="D44" s="35">
        <f t="shared" si="2"/>
        <v>520.99949470607442</v>
      </c>
      <c r="E44" s="36">
        <f t="shared" si="10"/>
        <v>0</v>
      </c>
      <c r="F44" s="35">
        <v>260.99949470607442</v>
      </c>
      <c r="G44" s="36">
        <f t="shared" si="11"/>
        <v>0.50095920890157319</v>
      </c>
      <c r="H44" s="35">
        <v>260</v>
      </c>
      <c r="I44" s="36">
        <f t="shared" si="12"/>
        <v>0.49904079109842681</v>
      </c>
      <c r="J44" s="35" t="e">
        <v>#N/A</v>
      </c>
      <c r="K44" s="36">
        <f t="shared" si="13"/>
        <v>0</v>
      </c>
      <c r="L44" s="35" t="e">
        <v>#N/A</v>
      </c>
      <c r="M44" s="36">
        <f t="shared" si="14"/>
        <v>0</v>
      </c>
      <c r="N44" s="35" t="e">
        <v>#N/A</v>
      </c>
      <c r="O44" s="35" t="e">
        <v>#N/A</v>
      </c>
      <c r="P44" s="37" t="e">
        <v>#N/A</v>
      </c>
    </row>
    <row r="45" spans="1:16" x14ac:dyDescent="0.25">
      <c r="A45" s="51" t="str">
        <f t="shared" si="8"/>
        <v>Swiss Re-Individual Advised</v>
      </c>
      <c r="B45" s="39" t="s" vm="17">
        <v>18</v>
      </c>
      <c r="C45" s="35" t="e">
        <f t="shared" si="9"/>
        <v>#N/A</v>
      </c>
      <c r="D45" s="35">
        <f t="shared" si="2"/>
        <v>0</v>
      </c>
      <c r="E45" s="36">
        <f t="shared" si="10"/>
        <v>0</v>
      </c>
      <c r="F45" s="35">
        <v>0</v>
      </c>
      <c r="G45" s="36">
        <f t="shared" si="11"/>
        <v>0</v>
      </c>
      <c r="H45" s="35">
        <v>0</v>
      </c>
      <c r="I45" s="36">
        <f t="shared" si="12"/>
        <v>0</v>
      </c>
      <c r="J45" s="35" t="e">
        <v>#N/A</v>
      </c>
      <c r="K45" s="36">
        <f t="shared" si="13"/>
        <v>0</v>
      </c>
      <c r="L45" s="35" t="e">
        <v>#N/A</v>
      </c>
      <c r="M45" s="36">
        <f t="shared" si="14"/>
        <v>0</v>
      </c>
      <c r="N45" s="35" t="e">
        <v>#N/A</v>
      </c>
      <c r="O45" s="35" t="e">
        <v>#N/A</v>
      </c>
      <c r="P45" s="37" t="e">
        <v>#N/A</v>
      </c>
    </row>
    <row r="46" spans="1:16" x14ac:dyDescent="0.25">
      <c r="A46" s="51" t="str">
        <f t="shared" si="8"/>
        <v>TAL Life-Individual Advised</v>
      </c>
      <c r="B46" s="39" t="s" vm="18">
        <v>19</v>
      </c>
      <c r="C46" s="35" t="e">
        <f t="shared" si="9"/>
        <v>#N/A</v>
      </c>
      <c r="D46" s="35">
        <f t="shared" si="2"/>
        <v>1064.9987338277433</v>
      </c>
      <c r="E46" s="36">
        <f t="shared" si="10"/>
        <v>0</v>
      </c>
      <c r="F46" s="35">
        <v>532.99873382774342</v>
      </c>
      <c r="G46" s="36">
        <f t="shared" si="11"/>
        <v>0.50046888967846659</v>
      </c>
      <c r="H46" s="35">
        <v>532</v>
      </c>
      <c r="I46" s="36">
        <f t="shared" si="12"/>
        <v>0.49953111032153358</v>
      </c>
      <c r="J46" s="35" t="e">
        <v>#N/A</v>
      </c>
      <c r="K46" s="36">
        <f t="shared" si="13"/>
        <v>0</v>
      </c>
      <c r="L46" s="35" t="e">
        <v>#N/A</v>
      </c>
      <c r="M46" s="36">
        <f t="shared" si="14"/>
        <v>0</v>
      </c>
      <c r="N46" s="35" t="e">
        <v>#N/A</v>
      </c>
      <c r="O46" s="35" t="e">
        <v>#N/A</v>
      </c>
      <c r="P46" s="37" t="e">
        <v>#N/A</v>
      </c>
    </row>
    <row r="47" spans="1:16" x14ac:dyDescent="0.25">
      <c r="A47" s="51" t="str">
        <f t="shared" si="8"/>
        <v>Westpac-Individual Advised</v>
      </c>
      <c r="B47" s="39" t="s" vm="19">
        <v>20</v>
      </c>
      <c r="C47" s="35" t="e">
        <f t="shared" si="9"/>
        <v>#N/A</v>
      </c>
      <c r="D47" s="35">
        <f t="shared" si="2"/>
        <v>660.99930609438377</v>
      </c>
      <c r="E47" s="36">
        <f t="shared" si="10"/>
        <v>0</v>
      </c>
      <c r="F47" s="35">
        <v>330.99930609438377</v>
      </c>
      <c r="G47" s="36">
        <f t="shared" si="11"/>
        <v>0.50075590555479421</v>
      </c>
      <c r="H47" s="35">
        <v>330</v>
      </c>
      <c r="I47" s="36">
        <f t="shared" si="12"/>
        <v>0.49924409444520573</v>
      </c>
      <c r="J47" s="35" t="e">
        <v>#N/A</v>
      </c>
      <c r="K47" s="36">
        <f t="shared" si="13"/>
        <v>0</v>
      </c>
      <c r="L47" s="35" t="e">
        <v>#N/A</v>
      </c>
      <c r="M47" s="36">
        <f t="shared" si="14"/>
        <v>0</v>
      </c>
      <c r="N47" s="35" t="e">
        <v>#N/A</v>
      </c>
      <c r="O47" s="35" t="e">
        <v>#N/A</v>
      </c>
      <c r="P47" s="37" t="e">
        <v>#N/A</v>
      </c>
    </row>
    <row r="48" spans="1:16" x14ac:dyDescent="0.25">
      <c r="A48" s="51" t="str">
        <f t="shared" si="8"/>
        <v>Zurich-Individual Advised</v>
      </c>
      <c r="B48" s="39" t="s" vm="20">
        <v>21</v>
      </c>
      <c r="C48" s="35" t="e">
        <f t="shared" si="9"/>
        <v>#N/A</v>
      </c>
      <c r="D48" s="35">
        <f t="shared" si="2"/>
        <v>404.99941692308585</v>
      </c>
      <c r="E48" s="36">
        <f t="shared" si="10"/>
        <v>0</v>
      </c>
      <c r="F48" s="35">
        <v>202.99941692308582</v>
      </c>
      <c r="G48" s="36">
        <f t="shared" si="11"/>
        <v>0.5012338498295611</v>
      </c>
      <c r="H48" s="35">
        <v>202</v>
      </c>
      <c r="I48" s="36">
        <f t="shared" si="12"/>
        <v>0.49876615017043885</v>
      </c>
      <c r="J48" s="35" t="e">
        <v>#N/A</v>
      </c>
      <c r="K48" s="36">
        <f t="shared" si="13"/>
        <v>0</v>
      </c>
      <c r="L48" s="35" t="e">
        <v>#N/A</v>
      </c>
      <c r="M48" s="36">
        <f t="shared" si="14"/>
        <v>0</v>
      </c>
      <c r="N48" s="35" t="e">
        <v>#N/A</v>
      </c>
      <c r="O48" s="35" t="e">
        <v>#N/A</v>
      </c>
      <c r="P48" s="37" t="e">
        <v>#N/A</v>
      </c>
    </row>
    <row r="49" spans="1:16" x14ac:dyDescent="0.25">
      <c r="B49" s="42" t="s" vm="22">
        <v>28</v>
      </c>
      <c r="C49" s="35"/>
      <c r="D49" s="35"/>
      <c r="E49" s="36"/>
      <c r="F49" s="35"/>
      <c r="G49" s="36"/>
      <c r="H49" s="35"/>
      <c r="I49" s="36"/>
      <c r="J49" s="35"/>
      <c r="K49" s="36"/>
      <c r="L49" s="35"/>
      <c r="M49" s="36"/>
      <c r="N49" s="35"/>
      <c r="O49" s="35"/>
      <c r="P49" s="37"/>
    </row>
    <row r="50" spans="1:16" x14ac:dyDescent="0.25">
      <c r="A50" s="51" t="str">
        <f>B50&amp;"-"&amp;$B$49</f>
        <v>AIA-Individual Non-Advised</v>
      </c>
      <c r="B50" s="39" t="s">
        <v>1</v>
      </c>
      <c r="C50" s="35" t="e">
        <f>SUM(D50,J50,L50)</f>
        <v>#N/A</v>
      </c>
      <c r="D50" s="35" t="e">
        <f t="shared" ref="D50:D70" si="15">SUM(F50,H50)</f>
        <v>#N/A</v>
      </c>
      <c r="E50" s="36">
        <f>IFERROR(D50/$C50,0)</f>
        <v>0</v>
      </c>
      <c r="F50" s="35">
        <v>2656.8865248226948</v>
      </c>
      <c r="G50" s="36">
        <f>IFERROR(F50/$D50,0)</f>
        <v>0</v>
      </c>
      <c r="H50" s="35" t="e">
        <v>#N/A</v>
      </c>
      <c r="I50" s="36">
        <f>IFERROR(H50/$D50,0)</f>
        <v>0</v>
      </c>
      <c r="J50" s="35" t="e">
        <v>#N/A</v>
      </c>
      <c r="K50" s="36">
        <f>IFERROR(J50/$C50,0)</f>
        <v>0</v>
      </c>
      <c r="L50" s="35" t="e">
        <v>#N/A</v>
      </c>
      <c r="M50" s="36">
        <f>IFERROR(L50/$C50,0)</f>
        <v>0</v>
      </c>
      <c r="N50" s="35" t="e">
        <v>#N/A</v>
      </c>
      <c r="O50" s="35" t="e">
        <v>#N/A</v>
      </c>
      <c r="P50" s="37" t="e">
        <v>#N/A</v>
      </c>
    </row>
    <row r="51" spans="1:16" x14ac:dyDescent="0.25">
      <c r="A51" s="51" t="str">
        <f t="shared" ref="A51:A70" si="16">B51&amp;"-"&amp;$B$49</f>
        <v>Allianz-Individual Non-Advised</v>
      </c>
      <c r="B51" s="39" t="s" vm="1">
        <v>2</v>
      </c>
      <c r="C51" s="35" t="e">
        <f t="shared" ref="C51:C70" si="17">SUM(D51,J51,L51)</f>
        <v>#N/A</v>
      </c>
      <c r="D51" s="35">
        <f t="shared" si="15"/>
        <v>124.99530231853311</v>
      </c>
      <c r="E51" s="36">
        <f t="shared" ref="E51:E70" si="18">IFERROR(D51/$C51,0)</f>
        <v>0</v>
      </c>
      <c r="F51" s="35">
        <v>62.995302318533113</v>
      </c>
      <c r="G51" s="36">
        <f t="shared" ref="G51:G70" si="19">IFERROR(F51/$D51,0)</f>
        <v>0.50398135889937978</v>
      </c>
      <c r="H51" s="35">
        <v>62</v>
      </c>
      <c r="I51" s="36">
        <f t="shared" ref="I51:I70" si="20">IFERROR(H51/$D51,0)</f>
        <v>0.49601864110062027</v>
      </c>
      <c r="J51" s="35" t="e">
        <v>#N/A</v>
      </c>
      <c r="K51" s="36">
        <f t="shared" ref="K51:K70" si="21">IFERROR(J51/$C51,0)</f>
        <v>0</v>
      </c>
      <c r="L51" s="35" t="e">
        <v>#N/A</v>
      </c>
      <c r="M51" s="36">
        <f t="shared" ref="M51:M70" si="22">IFERROR(L51/$C51,0)</f>
        <v>0</v>
      </c>
      <c r="N51" s="35" t="e">
        <v>#N/A</v>
      </c>
      <c r="O51" s="35" t="e">
        <v>#N/A</v>
      </c>
      <c r="P51" s="37" t="e">
        <v>#N/A</v>
      </c>
    </row>
    <row r="52" spans="1:16" x14ac:dyDescent="0.25">
      <c r="A52" s="51" t="str">
        <f t="shared" si="16"/>
        <v>AMP-Individual Non-Advised</v>
      </c>
      <c r="B52" s="39" t="s" vm="2">
        <v>3</v>
      </c>
      <c r="C52" s="35" t="e">
        <f t="shared" si="17"/>
        <v>#N/A</v>
      </c>
      <c r="D52" s="35">
        <f t="shared" si="15"/>
        <v>20.999386691199021</v>
      </c>
      <c r="E52" s="36">
        <f t="shared" si="18"/>
        <v>0</v>
      </c>
      <c r="F52" s="35">
        <v>10.999386691199019</v>
      </c>
      <c r="G52" s="36">
        <f t="shared" si="19"/>
        <v>0.52379561617430159</v>
      </c>
      <c r="H52" s="35">
        <v>10</v>
      </c>
      <c r="I52" s="36">
        <f t="shared" si="20"/>
        <v>0.47620438382569835</v>
      </c>
      <c r="J52" s="35" t="e">
        <v>#N/A</v>
      </c>
      <c r="K52" s="36">
        <f t="shared" si="21"/>
        <v>0</v>
      </c>
      <c r="L52" s="35" t="e">
        <v>#N/A</v>
      </c>
      <c r="M52" s="36">
        <f t="shared" si="22"/>
        <v>0</v>
      </c>
      <c r="N52" s="35" t="e">
        <v>#N/A</v>
      </c>
      <c r="O52" s="35" t="e">
        <v>#N/A</v>
      </c>
      <c r="P52" s="37" t="e">
        <v>#N/A</v>
      </c>
    </row>
    <row r="53" spans="1:16" x14ac:dyDescent="0.25">
      <c r="A53" s="51" t="str">
        <f t="shared" si="16"/>
        <v>Clearview-Individual Non-Advised</v>
      </c>
      <c r="B53" s="39" t="s" vm="3">
        <v>4</v>
      </c>
      <c r="C53" s="35" t="e">
        <f t="shared" si="17"/>
        <v>#N/A</v>
      </c>
      <c r="D53" s="35">
        <f t="shared" si="15"/>
        <v>68.999016488284639</v>
      </c>
      <c r="E53" s="36">
        <f t="shared" si="18"/>
        <v>0</v>
      </c>
      <c r="F53" s="35">
        <v>34.999016488284639</v>
      </c>
      <c r="G53" s="36">
        <f t="shared" si="19"/>
        <v>0.50723935310334645</v>
      </c>
      <c r="H53" s="35">
        <v>34</v>
      </c>
      <c r="I53" s="36">
        <f t="shared" si="20"/>
        <v>0.4927606468966535</v>
      </c>
      <c r="J53" s="35" t="e">
        <v>#N/A</v>
      </c>
      <c r="K53" s="36">
        <f t="shared" si="21"/>
        <v>0</v>
      </c>
      <c r="L53" s="35" t="e">
        <v>#N/A</v>
      </c>
      <c r="M53" s="36">
        <f t="shared" si="22"/>
        <v>0</v>
      </c>
      <c r="N53" s="35" t="e">
        <v>#N/A</v>
      </c>
      <c r="O53" s="35" t="e">
        <v>#N/A</v>
      </c>
      <c r="P53" s="37" t="e">
        <v>#N/A</v>
      </c>
    </row>
    <row r="54" spans="1:16" x14ac:dyDescent="0.25">
      <c r="A54" s="51" t="str">
        <f t="shared" si="16"/>
        <v>CMLA-Individual Non-Advised</v>
      </c>
      <c r="B54" s="39" t="s" vm="4">
        <v>5</v>
      </c>
      <c r="C54" s="35" t="e">
        <f t="shared" si="17"/>
        <v>#N/A</v>
      </c>
      <c r="D54" s="35">
        <f t="shared" si="15"/>
        <v>4636.9763184242256</v>
      </c>
      <c r="E54" s="36">
        <f t="shared" si="18"/>
        <v>0</v>
      </c>
      <c r="F54" s="35">
        <v>2318.9763184242252</v>
      </c>
      <c r="G54" s="36">
        <f t="shared" si="19"/>
        <v>0.50010527532999738</v>
      </c>
      <c r="H54" s="35">
        <v>2318</v>
      </c>
      <c r="I54" s="36">
        <f t="shared" si="20"/>
        <v>0.49989472467000245</v>
      </c>
      <c r="J54" s="35" t="e">
        <v>#N/A</v>
      </c>
      <c r="K54" s="36">
        <f t="shared" si="21"/>
        <v>0</v>
      </c>
      <c r="L54" s="35" t="e">
        <v>#N/A</v>
      </c>
      <c r="M54" s="36">
        <f t="shared" si="22"/>
        <v>0</v>
      </c>
      <c r="N54" s="35" t="e">
        <v>#N/A</v>
      </c>
      <c r="O54" s="35" t="e">
        <v>#N/A</v>
      </c>
      <c r="P54" s="37" t="e">
        <v>#N/A</v>
      </c>
    </row>
    <row r="55" spans="1:16" x14ac:dyDescent="0.25">
      <c r="A55" s="51" t="str">
        <f t="shared" si="16"/>
        <v>Hallmark-Individual Non-Advised</v>
      </c>
      <c r="B55" s="39" t="s" vm="5">
        <v>6</v>
      </c>
      <c r="C55" s="35" t="e">
        <f t="shared" si="17"/>
        <v>#N/A</v>
      </c>
      <c r="D55" s="35">
        <f t="shared" si="15"/>
        <v>236.97776102525444</v>
      </c>
      <c r="E55" s="36">
        <f t="shared" si="18"/>
        <v>0</v>
      </c>
      <c r="F55" s="35">
        <v>118.97776102525442</v>
      </c>
      <c r="G55" s="36">
        <f t="shared" si="19"/>
        <v>0.502062980553585</v>
      </c>
      <c r="H55" s="35">
        <v>118</v>
      </c>
      <c r="I55" s="36">
        <f t="shared" si="20"/>
        <v>0.497937019446415</v>
      </c>
      <c r="J55" s="35" t="e">
        <v>#N/A</v>
      </c>
      <c r="K55" s="36">
        <f t="shared" si="21"/>
        <v>0</v>
      </c>
      <c r="L55" s="35" t="e">
        <v>#N/A</v>
      </c>
      <c r="M55" s="36">
        <f t="shared" si="22"/>
        <v>0</v>
      </c>
      <c r="N55" s="35" t="e">
        <v>#N/A</v>
      </c>
      <c r="O55" s="35" t="e">
        <v>#N/A</v>
      </c>
      <c r="P55" s="37" t="e">
        <v>#N/A</v>
      </c>
    </row>
    <row r="56" spans="1:16" x14ac:dyDescent="0.25">
      <c r="A56" s="51" t="str">
        <f t="shared" si="16"/>
        <v>Hannover Re-Individual Non-Advised</v>
      </c>
      <c r="B56" s="39" t="s" vm="6">
        <v>7</v>
      </c>
      <c r="C56" s="35" t="e">
        <f t="shared" si="17"/>
        <v>#N/A</v>
      </c>
      <c r="D56" s="35">
        <f t="shared" si="15"/>
        <v>740.99729060792902</v>
      </c>
      <c r="E56" s="36">
        <f t="shared" si="18"/>
        <v>0</v>
      </c>
      <c r="F56" s="35">
        <v>370.99729060792902</v>
      </c>
      <c r="G56" s="36">
        <f t="shared" si="19"/>
        <v>0.50067293809341118</v>
      </c>
      <c r="H56" s="35">
        <v>370</v>
      </c>
      <c r="I56" s="36">
        <f t="shared" si="20"/>
        <v>0.49932706190658888</v>
      </c>
      <c r="J56" s="35" t="e">
        <v>#N/A</v>
      </c>
      <c r="K56" s="36">
        <f t="shared" si="21"/>
        <v>0</v>
      </c>
      <c r="L56" s="35" t="e">
        <v>#N/A</v>
      </c>
      <c r="M56" s="36">
        <f t="shared" si="22"/>
        <v>0</v>
      </c>
      <c r="N56" s="35" t="e">
        <v>#N/A</v>
      </c>
      <c r="O56" s="35" t="e">
        <v>#N/A</v>
      </c>
      <c r="P56" s="37" t="e">
        <v>#N/A</v>
      </c>
    </row>
    <row r="57" spans="1:16" x14ac:dyDescent="0.25">
      <c r="A57" s="51" t="str">
        <f t="shared" si="16"/>
        <v>HCF-Individual Non-Advised</v>
      </c>
      <c r="B57" s="39" t="s" vm="7">
        <v>8</v>
      </c>
      <c r="C57" s="35" t="e">
        <f t="shared" si="17"/>
        <v>#N/A</v>
      </c>
      <c r="D57" s="35">
        <f t="shared" si="15"/>
        <v>1212.9734000526732</v>
      </c>
      <c r="E57" s="36">
        <f t="shared" si="18"/>
        <v>0</v>
      </c>
      <c r="F57" s="35">
        <v>606.97340005267313</v>
      </c>
      <c r="G57" s="36">
        <f t="shared" si="19"/>
        <v>0.50040124542410858</v>
      </c>
      <c r="H57" s="35">
        <v>606</v>
      </c>
      <c r="I57" s="36">
        <f t="shared" si="20"/>
        <v>0.49959875457589137</v>
      </c>
      <c r="J57" s="35" t="e">
        <v>#N/A</v>
      </c>
      <c r="K57" s="36">
        <f t="shared" si="21"/>
        <v>0</v>
      </c>
      <c r="L57" s="35" t="e">
        <v>#N/A</v>
      </c>
      <c r="M57" s="36">
        <f t="shared" si="22"/>
        <v>0</v>
      </c>
      <c r="N57" s="35" t="e">
        <v>#N/A</v>
      </c>
      <c r="O57" s="35" t="e">
        <v>#N/A</v>
      </c>
      <c r="P57" s="37" t="e">
        <v>#N/A</v>
      </c>
    </row>
    <row r="58" spans="1:16" x14ac:dyDescent="0.25">
      <c r="A58" s="51" t="str">
        <f t="shared" si="16"/>
        <v>MetLife-Individual Non-Advised</v>
      </c>
      <c r="B58" s="39" t="s" vm="8">
        <v>9</v>
      </c>
      <c r="C58" s="35" t="e">
        <f t="shared" si="17"/>
        <v>#N/A</v>
      </c>
      <c r="D58" s="35">
        <f t="shared" si="15"/>
        <v>128.99491660047659</v>
      </c>
      <c r="E58" s="36">
        <f t="shared" si="18"/>
        <v>0</v>
      </c>
      <c r="F58" s="35">
        <v>64.994916600476571</v>
      </c>
      <c r="G58" s="36">
        <f t="shared" si="19"/>
        <v>0.50385641786008517</v>
      </c>
      <c r="H58" s="35">
        <v>64</v>
      </c>
      <c r="I58" s="36">
        <f t="shared" si="20"/>
        <v>0.49614358213991472</v>
      </c>
      <c r="J58" s="35" t="e">
        <v>#N/A</v>
      </c>
      <c r="K58" s="36">
        <f t="shared" si="21"/>
        <v>0</v>
      </c>
      <c r="L58" s="35" t="e">
        <v>#N/A</v>
      </c>
      <c r="M58" s="36">
        <f t="shared" si="22"/>
        <v>0</v>
      </c>
      <c r="N58" s="35" t="e">
        <v>#N/A</v>
      </c>
      <c r="O58" s="35" t="e">
        <v>#N/A</v>
      </c>
      <c r="P58" s="37" t="e">
        <v>#N/A</v>
      </c>
    </row>
    <row r="59" spans="1:16" x14ac:dyDescent="0.25">
      <c r="A59" s="51" t="str">
        <f t="shared" si="16"/>
        <v>MLC-Individual Non-Advised</v>
      </c>
      <c r="B59" s="39" t="s" vm="9">
        <v>10</v>
      </c>
      <c r="C59" s="35" t="e">
        <f t="shared" si="17"/>
        <v>#N/A</v>
      </c>
      <c r="D59" s="35">
        <f t="shared" si="15"/>
        <v>1160.9789687432012</v>
      </c>
      <c r="E59" s="36">
        <f t="shared" si="18"/>
        <v>0</v>
      </c>
      <c r="F59" s="35">
        <v>580.97896874320111</v>
      </c>
      <c r="G59" s="36">
        <f t="shared" si="19"/>
        <v>0.50042161346999281</v>
      </c>
      <c r="H59" s="35">
        <v>580</v>
      </c>
      <c r="I59" s="36">
        <f t="shared" si="20"/>
        <v>0.49957838653000708</v>
      </c>
      <c r="J59" s="35" t="e">
        <v>#N/A</v>
      </c>
      <c r="K59" s="36">
        <f t="shared" si="21"/>
        <v>0</v>
      </c>
      <c r="L59" s="35" t="e">
        <v>#N/A</v>
      </c>
      <c r="M59" s="36">
        <f t="shared" si="22"/>
        <v>0</v>
      </c>
      <c r="N59" s="35" t="e">
        <v>#N/A</v>
      </c>
      <c r="O59" s="35" t="e">
        <v>#N/A</v>
      </c>
      <c r="P59" s="37" t="e">
        <v>#N/A</v>
      </c>
    </row>
    <row r="60" spans="1:16" x14ac:dyDescent="0.25">
      <c r="A60" s="51" t="str">
        <f t="shared" si="16"/>
        <v>NobleOak-Individual Non-Advised</v>
      </c>
      <c r="B60" s="39" t="s" vm="10">
        <v>11</v>
      </c>
      <c r="C60" s="35" t="e">
        <f t="shared" si="17"/>
        <v>#N/A</v>
      </c>
      <c r="D60" s="35">
        <f t="shared" si="15"/>
        <v>8</v>
      </c>
      <c r="E60" s="36">
        <f t="shared" si="18"/>
        <v>0</v>
      </c>
      <c r="F60" s="35">
        <v>4</v>
      </c>
      <c r="G60" s="36">
        <f t="shared" si="19"/>
        <v>0.5</v>
      </c>
      <c r="H60" s="35">
        <v>4</v>
      </c>
      <c r="I60" s="36">
        <f t="shared" si="20"/>
        <v>0.5</v>
      </c>
      <c r="J60" s="35" t="e">
        <v>#N/A</v>
      </c>
      <c r="K60" s="36">
        <f t="shared" si="21"/>
        <v>0</v>
      </c>
      <c r="L60" s="35" t="e">
        <v>#N/A</v>
      </c>
      <c r="M60" s="36">
        <f t="shared" si="22"/>
        <v>0</v>
      </c>
      <c r="N60" s="35" t="e">
        <v>#N/A</v>
      </c>
      <c r="O60" s="35" t="e">
        <v>#N/A</v>
      </c>
      <c r="P60" s="37" t="e">
        <v>#N/A</v>
      </c>
    </row>
    <row r="61" spans="1:16" x14ac:dyDescent="0.25">
      <c r="A61" s="51" t="str">
        <f t="shared" si="16"/>
        <v>OnePath-Individual Non-Advised</v>
      </c>
      <c r="B61" s="39" t="s" vm="11">
        <v>12</v>
      </c>
      <c r="C61" s="35" t="e">
        <f t="shared" si="17"/>
        <v>#N/A</v>
      </c>
      <c r="D61" s="35">
        <f t="shared" si="15"/>
        <v>712.99551953282321</v>
      </c>
      <c r="E61" s="36">
        <f t="shared" si="18"/>
        <v>0</v>
      </c>
      <c r="F61" s="35">
        <v>356.99551953282321</v>
      </c>
      <c r="G61" s="36">
        <f t="shared" si="19"/>
        <v>0.50069812467648855</v>
      </c>
      <c r="H61" s="35">
        <v>356</v>
      </c>
      <c r="I61" s="36">
        <f t="shared" si="20"/>
        <v>0.4993018753235115</v>
      </c>
      <c r="J61" s="35" t="e">
        <v>#N/A</v>
      </c>
      <c r="K61" s="36">
        <f t="shared" si="21"/>
        <v>0</v>
      </c>
      <c r="L61" s="35" t="e">
        <v>#N/A</v>
      </c>
      <c r="M61" s="36">
        <f t="shared" si="22"/>
        <v>0</v>
      </c>
      <c r="N61" s="35" t="e">
        <v>#N/A</v>
      </c>
      <c r="O61" s="35" t="e">
        <v>#N/A</v>
      </c>
      <c r="P61" s="37" t="e">
        <v>#N/A</v>
      </c>
    </row>
    <row r="62" spans="1:16" x14ac:dyDescent="0.25">
      <c r="A62" s="51" t="str">
        <f t="shared" si="16"/>
        <v>QBE-Individual Non-Advised</v>
      </c>
      <c r="B62" s="39" t="s" vm="12">
        <v>13</v>
      </c>
      <c r="C62" s="35" t="e">
        <f t="shared" si="17"/>
        <v>#N/A</v>
      </c>
      <c r="D62" s="35">
        <f t="shared" si="15"/>
        <v>8.9986928104575163</v>
      </c>
      <c r="E62" s="36">
        <f t="shared" si="18"/>
        <v>0</v>
      </c>
      <c r="F62" s="35">
        <v>4.9986928104575163</v>
      </c>
      <c r="G62" s="36">
        <f t="shared" si="19"/>
        <v>0.55549099360836718</v>
      </c>
      <c r="H62" s="35">
        <v>4</v>
      </c>
      <c r="I62" s="36">
        <f t="shared" si="20"/>
        <v>0.44450900639163277</v>
      </c>
      <c r="J62" s="35" t="e">
        <v>#N/A</v>
      </c>
      <c r="K62" s="36">
        <f t="shared" si="21"/>
        <v>0</v>
      </c>
      <c r="L62" s="35" t="e">
        <v>#N/A</v>
      </c>
      <c r="M62" s="36">
        <f t="shared" si="22"/>
        <v>0</v>
      </c>
      <c r="N62" s="35" t="e">
        <v>#N/A</v>
      </c>
      <c r="O62" s="35" t="e">
        <v>#N/A</v>
      </c>
      <c r="P62" s="37" t="e">
        <v>#N/A</v>
      </c>
    </row>
    <row r="63" spans="1:16" x14ac:dyDescent="0.25">
      <c r="A63" s="51" t="str">
        <f t="shared" si="16"/>
        <v>Qinsure-Individual Non-Advised</v>
      </c>
      <c r="B63" s="39" t="s" vm="13">
        <v>14</v>
      </c>
      <c r="C63" s="35" t="e">
        <f t="shared" si="17"/>
        <v>#N/A</v>
      </c>
      <c r="D63" s="35">
        <f t="shared" si="15"/>
        <v>0</v>
      </c>
      <c r="E63" s="36">
        <f t="shared" si="18"/>
        <v>0</v>
      </c>
      <c r="F63" s="35">
        <v>0</v>
      </c>
      <c r="G63" s="36">
        <f t="shared" si="19"/>
        <v>0</v>
      </c>
      <c r="H63" s="35">
        <v>0</v>
      </c>
      <c r="I63" s="36">
        <f t="shared" si="20"/>
        <v>0</v>
      </c>
      <c r="J63" s="35" t="e">
        <v>#N/A</v>
      </c>
      <c r="K63" s="36">
        <f t="shared" si="21"/>
        <v>0</v>
      </c>
      <c r="L63" s="35" t="e">
        <v>#N/A</v>
      </c>
      <c r="M63" s="36">
        <f t="shared" si="22"/>
        <v>0</v>
      </c>
      <c r="N63" s="35" t="e">
        <v>#N/A</v>
      </c>
      <c r="O63" s="35" t="e">
        <v>#N/A</v>
      </c>
      <c r="P63" s="37" t="e">
        <v>#N/A</v>
      </c>
    </row>
    <row r="64" spans="1:16" x14ac:dyDescent="0.25">
      <c r="A64" s="51" t="str">
        <f t="shared" si="16"/>
        <v>St Andrews-Individual Non-Advised</v>
      </c>
      <c r="B64" s="39" t="s" vm="14">
        <v>15</v>
      </c>
      <c r="C64" s="35" t="e">
        <f t="shared" si="17"/>
        <v>#N/A</v>
      </c>
      <c r="D64" s="35">
        <f t="shared" si="15"/>
        <v>704.99243336199481</v>
      </c>
      <c r="E64" s="36">
        <f t="shared" si="18"/>
        <v>0</v>
      </c>
      <c r="F64" s="35">
        <v>352.99243336199481</v>
      </c>
      <c r="G64" s="36">
        <f t="shared" si="19"/>
        <v>0.50070386100263664</v>
      </c>
      <c r="H64" s="35">
        <v>352</v>
      </c>
      <c r="I64" s="36">
        <f t="shared" si="20"/>
        <v>0.49929613899736336</v>
      </c>
      <c r="J64" s="35" t="e">
        <v>#N/A</v>
      </c>
      <c r="K64" s="36">
        <f t="shared" si="21"/>
        <v>0</v>
      </c>
      <c r="L64" s="35" t="e">
        <v>#N/A</v>
      </c>
      <c r="M64" s="36">
        <f t="shared" si="22"/>
        <v>0</v>
      </c>
      <c r="N64" s="35" t="e">
        <v>#N/A</v>
      </c>
      <c r="O64" s="35" t="e">
        <v>#N/A</v>
      </c>
      <c r="P64" s="37" t="e">
        <v>#N/A</v>
      </c>
    </row>
    <row r="65" spans="1:16" x14ac:dyDescent="0.25">
      <c r="A65" s="51" t="str">
        <f t="shared" si="16"/>
        <v>St George-Individual Non-Advised</v>
      </c>
      <c r="B65" s="39" t="s" vm="15">
        <v>16</v>
      </c>
      <c r="C65" s="35" t="e">
        <f t="shared" si="17"/>
        <v>#N/A</v>
      </c>
      <c r="D65" s="35">
        <f t="shared" si="15"/>
        <v>20.998713329902213</v>
      </c>
      <c r="E65" s="36">
        <f t="shared" si="18"/>
        <v>0</v>
      </c>
      <c r="F65" s="35">
        <v>10.998713329902213</v>
      </c>
      <c r="G65" s="36">
        <f t="shared" si="19"/>
        <v>0.52378034582909527</v>
      </c>
      <c r="H65" s="35">
        <v>10</v>
      </c>
      <c r="I65" s="36">
        <f t="shared" si="20"/>
        <v>0.47621965417090478</v>
      </c>
      <c r="J65" s="35" t="e">
        <v>#N/A</v>
      </c>
      <c r="K65" s="36">
        <f t="shared" si="21"/>
        <v>0</v>
      </c>
      <c r="L65" s="35" t="e">
        <v>#N/A</v>
      </c>
      <c r="M65" s="36">
        <f t="shared" si="22"/>
        <v>0</v>
      </c>
      <c r="N65" s="35" t="e">
        <v>#N/A</v>
      </c>
      <c r="O65" s="35" t="e">
        <v>#N/A</v>
      </c>
      <c r="P65" s="37" t="e">
        <v>#N/A</v>
      </c>
    </row>
    <row r="66" spans="1:16" x14ac:dyDescent="0.25">
      <c r="A66" s="51" t="str">
        <f t="shared" si="16"/>
        <v>Suncorp-Individual Non-Advised</v>
      </c>
      <c r="B66" s="39" t="s" vm="16">
        <v>17</v>
      </c>
      <c r="C66" s="35" t="e">
        <f t="shared" si="17"/>
        <v>#N/A</v>
      </c>
      <c r="D66" s="35">
        <f t="shared" si="15"/>
        <v>392.99702385471551</v>
      </c>
      <c r="E66" s="36">
        <f t="shared" si="18"/>
        <v>0</v>
      </c>
      <c r="F66" s="35">
        <v>196.99702385471551</v>
      </c>
      <c r="G66" s="36">
        <f t="shared" si="19"/>
        <v>0.50126848779277788</v>
      </c>
      <c r="H66" s="35">
        <v>196</v>
      </c>
      <c r="I66" s="36">
        <f t="shared" si="20"/>
        <v>0.49873151220722212</v>
      </c>
      <c r="J66" s="35" t="e">
        <v>#N/A</v>
      </c>
      <c r="K66" s="36">
        <f t="shared" si="21"/>
        <v>0</v>
      </c>
      <c r="L66" s="35" t="e">
        <v>#N/A</v>
      </c>
      <c r="M66" s="36">
        <f t="shared" si="22"/>
        <v>0</v>
      </c>
      <c r="N66" s="35" t="e">
        <v>#N/A</v>
      </c>
      <c r="O66" s="35" t="e">
        <v>#N/A</v>
      </c>
      <c r="P66" s="37" t="e">
        <v>#N/A</v>
      </c>
    </row>
    <row r="67" spans="1:16" x14ac:dyDescent="0.25">
      <c r="A67" s="51" t="str">
        <f t="shared" si="16"/>
        <v>Swiss Re-Individual Non-Advised</v>
      </c>
      <c r="B67" s="39" t="s" vm="17">
        <v>18</v>
      </c>
      <c r="C67" s="35" t="e">
        <f t="shared" si="17"/>
        <v>#N/A</v>
      </c>
      <c r="D67" s="35">
        <f t="shared" si="15"/>
        <v>84.999256479252239</v>
      </c>
      <c r="E67" s="36">
        <f t="shared" si="18"/>
        <v>0</v>
      </c>
      <c r="F67" s="35">
        <v>42.999256479252232</v>
      </c>
      <c r="G67" s="36">
        <f t="shared" si="19"/>
        <v>0.50587803070663406</v>
      </c>
      <c r="H67" s="35">
        <v>42</v>
      </c>
      <c r="I67" s="36">
        <f t="shared" si="20"/>
        <v>0.49412196929336583</v>
      </c>
      <c r="J67" s="35" t="e">
        <v>#N/A</v>
      </c>
      <c r="K67" s="36">
        <f t="shared" si="21"/>
        <v>0</v>
      </c>
      <c r="L67" s="35" t="e">
        <v>#N/A</v>
      </c>
      <c r="M67" s="36">
        <f t="shared" si="22"/>
        <v>0</v>
      </c>
      <c r="N67" s="35" t="e">
        <v>#N/A</v>
      </c>
      <c r="O67" s="35" t="e">
        <v>#N/A</v>
      </c>
      <c r="P67" s="37" t="e">
        <v>#N/A</v>
      </c>
    </row>
    <row r="68" spans="1:16" x14ac:dyDescent="0.25">
      <c r="A68" s="51" t="str">
        <f t="shared" si="16"/>
        <v>TAL Life-Individual Non-Advised</v>
      </c>
      <c r="B68" s="39" t="s" vm="18">
        <v>19</v>
      </c>
      <c r="C68" s="35" t="e">
        <f t="shared" si="17"/>
        <v>#N/A</v>
      </c>
      <c r="D68" s="35">
        <f t="shared" si="15"/>
        <v>1148.9967254637977</v>
      </c>
      <c r="E68" s="36">
        <f t="shared" si="18"/>
        <v>0</v>
      </c>
      <c r="F68" s="35">
        <v>574.99672546379759</v>
      </c>
      <c r="G68" s="36">
        <f t="shared" si="19"/>
        <v>0.50043373729520213</v>
      </c>
      <c r="H68" s="35">
        <v>574</v>
      </c>
      <c r="I68" s="36">
        <f t="shared" si="20"/>
        <v>0.49956626270479781</v>
      </c>
      <c r="J68" s="35" t="e">
        <v>#N/A</v>
      </c>
      <c r="K68" s="36">
        <f t="shared" si="21"/>
        <v>0</v>
      </c>
      <c r="L68" s="35" t="e">
        <v>#N/A</v>
      </c>
      <c r="M68" s="36">
        <f t="shared" si="22"/>
        <v>0</v>
      </c>
      <c r="N68" s="35" t="e">
        <v>#N/A</v>
      </c>
      <c r="O68" s="35" t="e">
        <v>#N/A</v>
      </c>
      <c r="P68" s="37" t="e">
        <v>#N/A</v>
      </c>
    </row>
    <row r="69" spans="1:16" x14ac:dyDescent="0.25">
      <c r="A69" s="51" t="str">
        <f t="shared" si="16"/>
        <v>Westpac-Individual Non-Advised</v>
      </c>
      <c r="B69" s="39" t="s" vm="19">
        <v>20</v>
      </c>
      <c r="C69" s="35" t="e">
        <f t="shared" si="17"/>
        <v>#N/A</v>
      </c>
      <c r="D69" s="35">
        <f t="shared" si="15"/>
        <v>168.99848246707495</v>
      </c>
      <c r="E69" s="36">
        <f t="shared" si="18"/>
        <v>0</v>
      </c>
      <c r="F69" s="35">
        <v>84.99848246707495</v>
      </c>
      <c r="G69" s="36">
        <f t="shared" si="19"/>
        <v>0.50295411666572054</v>
      </c>
      <c r="H69" s="35">
        <v>84</v>
      </c>
      <c r="I69" s="36">
        <f t="shared" si="20"/>
        <v>0.4970458833342794</v>
      </c>
      <c r="J69" s="35" t="e">
        <v>#N/A</v>
      </c>
      <c r="K69" s="36">
        <f t="shared" si="21"/>
        <v>0</v>
      </c>
      <c r="L69" s="35" t="e">
        <v>#N/A</v>
      </c>
      <c r="M69" s="36">
        <f t="shared" si="22"/>
        <v>0</v>
      </c>
      <c r="N69" s="35" t="e">
        <v>#N/A</v>
      </c>
      <c r="O69" s="35" t="e">
        <v>#N/A</v>
      </c>
      <c r="P69" s="37" t="e">
        <v>#N/A</v>
      </c>
    </row>
    <row r="70" spans="1:16" x14ac:dyDescent="0.25">
      <c r="A70" s="51" t="str">
        <f t="shared" si="16"/>
        <v>Zurich-Individual Non-Advised</v>
      </c>
      <c r="B70" s="39" t="s" vm="20">
        <v>21</v>
      </c>
      <c r="C70" s="35" t="e">
        <f t="shared" si="17"/>
        <v>#N/A</v>
      </c>
      <c r="D70" s="35">
        <f t="shared" si="15"/>
        <v>20.999489535477284</v>
      </c>
      <c r="E70" s="36">
        <f t="shared" si="18"/>
        <v>0</v>
      </c>
      <c r="F70" s="35">
        <v>10.999489535477284</v>
      </c>
      <c r="G70" s="36">
        <f t="shared" si="19"/>
        <v>0.5237979483689047</v>
      </c>
      <c r="H70" s="35">
        <v>10</v>
      </c>
      <c r="I70" s="36">
        <f t="shared" si="20"/>
        <v>0.47620205163109536</v>
      </c>
      <c r="J70" s="35" t="e">
        <v>#N/A</v>
      </c>
      <c r="K70" s="36">
        <f t="shared" si="21"/>
        <v>0</v>
      </c>
      <c r="L70" s="35" t="e">
        <v>#N/A</v>
      </c>
      <c r="M70" s="36">
        <f t="shared" si="22"/>
        <v>0</v>
      </c>
      <c r="N70" s="35" t="e">
        <v>#N/A</v>
      </c>
      <c r="O70" s="35" t="e">
        <v>#N/A</v>
      </c>
      <c r="P70" s="37" t="e">
        <v>#N/A</v>
      </c>
    </row>
    <row r="71" spans="1:16" x14ac:dyDescent="0.25">
      <c r="B71" s="42" t="s" vm="23">
        <v>29</v>
      </c>
      <c r="C71" s="35"/>
      <c r="D71" s="35"/>
      <c r="E71" s="36"/>
      <c r="F71" s="35"/>
      <c r="G71" s="36"/>
      <c r="H71" s="35"/>
      <c r="I71" s="36"/>
      <c r="J71" s="35"/>
      <c r="K71" s="36"/>
      <c r="L71" s="35"/>
      <c r="M71" s="36"/>
      <c r="N71" s="35"/>
      <c r="O71" s="35"/>
      <c r="P71" s="37"/>
    </row>
    <row r="72" spans="1:16" x14ac:dyDescent="0.25">
      <c r="A72" s="51" t="str">
        <f>B72&amp;"-"&amp;$B$71</f>
        <v>AIA-Group</v>
      </c>
      <c r="B72" s="39" t="s">
        <v>1</v>
      </c>
      <c r="C72" s="35" t="e">
        <f>SUM(D72,J72,L72)</f>
        <v>#N/A</v>
      </c>
      <c r="D72" s="35" t="e">
        <f t="shared" ref="D72:D92" si="23">SUM(F72,H72)</f>
        <v>#N/A</v>
      </c>
      <c r="E72" s="36">
        <f>IFERROR(D72/$C72,0)</f>
        <v>0</v>
      </c>
      <c r="F72" s="35">
        <v>212138.88630709486</v>
      </c>
      <c r="G72" s="36">
        <f>IFERROR(F72/$D72,0)</f>
        <v>0</v>
      </c>
      <c r="H72" s="35" t="e">
        <v>#N/A</v>
      </c>
      <c r="I72" s="36">
        <f>IFERROR(H72/$D72,0)</f>
        <v>0</v>
      </c>
      <c r="J72" s="35" t="e">
        <v>#N/A</v>
      </c>
      <c r="K72" s="36">
        <f>IFERROR(J72/$C72,0)</f>
        <v>0</v>
      </c>
      <c r="L72" s="35" t="e">
        <v>#N/A</v>
      </c>
      <c r="M72" s="36">
        <f>IFERROR(L72/$C72,0)</f>
        <v>0</v>
      </c>
      <c r="N72" s="35" t="e">
        <v>#N/A</v>
      </c>
      <c r="O72" s="35" t="e">
        <v>#N/A</v>
      </c>
      <c r="P72" s="37" t="e">
        <v>#N/A</v>
      </c>
    </row>
    <row r="73" spans="1:16" x14ac:dyDescent="0.25">
      <c r="A73" s="51" t="str">
        <f t="shared" ref="A73:A92" si="24">B73&amp;"-"&amp;$B$71</f>
        <v>Allianz-Group</v>
      </c>
      <c r="B73" s="39" t="s" vm="1">
        <v>2</v>
      </c>
      <c r="C73" s="35" t="e">
        <f t="shared" ref="C73:C92" si="25">SUM(D73,J73,L73)</f>
        <v>#N/A</v>
      </c>
      <c r="D73" s="35">
        <f t="shared" si="23"/>
        <v>0</v>
      </c>
      <c r="E73" s="36">
        <f t="shared" ref="E73:E92" si="26">IFERROR(D73/$C73,0)</f>
        <v>0</v>
      </c>
      <c r="F73" s="35">
        <v>0</v>
      </c>
      <c r="G73" s="36">
        <f t="shared" ref="G73:G92" si="27">IFERROR(F73/$D73,0)</f>
        <v>0</v>
      </c>
      <c r="H73" s="35">
        <v>0</v>
      </c>
      <c r="I73" s="36">
        <f t="shared" ref="I73:I92" si="28">IFERROR(H73/$D73,0)</f>
        <v>0</v>
      </c>
      <c r="J73" s="35" t="e">
        <v>#N/A</v>
      </c>
      <c r="K73" s="36">
        <f t="shared" ref="K73:K92" si="29">IFERROR(J73/$C73,0)</f>
        <v>0</v>
      </c>
      <c r="L73" s="35" t="e">
        <v>#N/A</v>
      </c>
      <c r="M73" s="36">
        <f t="shared" ref="M73:M92" si="30">IFERROR(L73/$C73,0)</f>
        <v>0</v>
      </c>
      <c r="N73" s="35" t="e">
        <v>#N/A</v>
      </c>
      <c r="O73" s="35" t="e">
        <v>#N/A</v>
      </c>
      <c r="P73" s="37" t="e">
        <v>#N/A</v>
      </c>
    </row>
    <row r="74" spans="1:16" x14ac:dyDescent="0.25">
      <c r="A74" s="51" t="str">
        <f t="shared" si="24"/>
        <v>AMP-Group</v>
      </c>
      <c r="B74" s="39" t="s" vm="2">
        <v>3</v>
      </c>
      <c r="C74" s="35" t="e">
        <f t="shared" si="25"/>
        <v>#N/A</v>
      </c>
      <c r="D74" s="35">
        <f t="shared" si="23"/>
        <v>860.99908791250755</v>
      </c>
      <c r="E74" s="36">
        <f t="shared" si="26"/>
        <v>0</v>
      </c>
      <c r="F74" s="35">
        <v>430.99908791250749</v>
      </c>
      <c r="G74" s="36">
        <f t="shared" si="27"/>
        <v>0.50058019103999851</v>
      </c>
      <c r="H74" s="35">
        <v>430</v>
      </c>
      <c r="I74" s="36">
        <f t="shared" si="28"/>
        <v>0.49941980896000143</v>
      </c>
      <c r="J74" s="35" t="e">
        <v>#N/A</v>
      </c>
      <c r="K74" s="36">
        <f t="shared" si="29"/>
        <v>0</v>
      </c>
      <c r="L74" s="35" t="e">
        <v>#N/A</v>
      </c>
      <c r="M74" s="36">
        <f t="shared" si="30"/>
        <v>0</v>
      </c>
      <c r="N74" s="35" t="e">
        <v>#N/A</v>
      </c>
      <c r="O74" s="35" t="e">
        <v>#N/A</v>
      </c>
      <c r="P74" s="37" t="e">
        <v>#N/A</v>
      </c>
    </row>
    <row r="75" spans="1:16" x14ac:dyDescent="0.25">
      <c r="A75" s="51" t="str">
        <f t="shared" si="24"/>
        <v>Clearview-Group</v>
      </c>
      <c r="B75" s="39" t="s" vm="3">
        <v>4</v>
      </c>
      <c r="C75" s="35" t="e">
        <f t="shared" si="25"/>
        <v>#N/A</v>
      </c>
      <c r="D75" s="35">
        <f t="shared" si="23"/>
        <v>0</v>
      </c>
      <c r="E75" s="36">
        <f t="shared" si="26"/>
        <v>0</v>
      </c>
      <c r="F75" s="35">
        <v>0</v>
      </c>
      <c r="G75" s="36">
        <f t="shared" si="27"/>
        <v>0</v>
      </c>
      <c r="H75" s="35">
        <v>0</v>
      </c>
      <c r="I75" s="36">
        <f t="shared" si="28"/>
        <v>0</v>
      </c>
      <c r="J75" s="35" t="e">
        <v>#N/A</v>
      </c>
      <c r="K75" s="36">
        <f t="shared" si="29"/>
        <v>0</v>
      </c>
      <c r="L75" s="35" t="e">
        <v>#N/A</v>
      </c>
      <c r="M75" s="36">
        <f t="shared" si="30"/>
        <v>0</v>
      </c>
      <c r="N75" s="35" t="e">
        <v>#N/A</v>
      </c>
      <c r="O75" s="35" t="e">
        <v>#N/A</v>
      </c>
      <c r="P75" s="37" t="e">
        <v>#N/A</v>
      </c>
    </row>
    <row r="76" spans="1:16" x14ac:dyDescent="0.25">
      <c r="A76" s="51" t="str">
        <f t="shared" si="24"/>
        <v>CMLA-Group</v>
      </c>
      <c r="B76" s="39" t="s" vm="4">
        <v>5</v>
      </c>
      <c r="C76" s="35" t="e">
        <f t="shared" si="25"/>
        <v>#N/A</v>
      </c>
      <c r="D76" s="35">
        <f t="shared" si="23"/>
        <v>2508.9986754687088</v>
      </c>
      <c r="E76" s="36">
        <f t="shared" si="26"/>
        <v>0</v>
      </c>
      <c r="F76" s="35">
        <v>1254.9986754687088</v>
      </c>
      <c r="G76" s="36">
        <f t="shared" si="27"/>
        <v>0.5001990187317501</v>
      </c>
      <c r="H76" s="35">
        <v>1254</v>
      </c>
      <c r="I76" s="36">
        <f t="shared" si="28"/>
        <v>0.4998009812682499</v>
      </c>
      <c r="J76" s="35" t="e">
        <v>#N/A</v>
      </c>
      <c r="K76" s="36">
        <f t="shared" si="29"/>
        <v>0</v>
      </c>
      <c r="L76" s="35" t="e">
        <v>#N/A</v>
      </c>
      <c r="M76" s="36">
        <f t="shared" si="30"/>
        <v>0</v>
      </c>
      <c r="N76" s="35" t="e">
        <v>#N/A</v>
      </c>
      <c r="O76" s="35" t="e">
        <v>#N/A</v>
      </c>
      <c r="P76" s="37" t="e">
        <v>#N/A</v>
      </c>
    </row>
    <row r="77" spans="1:16" x14ac:dyDescent="0.25">
      <c r="A77" s="51" t="str">
        <f t="shared" si="24"/>
        <v>Hallmark-Group</v>
      </c>
      <c r="B77" s="39" t="s" vm="5">
        <v>6</v>
      </c>
      <c r="C77" s="35" t="e">
        <f t="shared" si="25"/>
        <v>#N/A</v>
      </c>
      <c r="D77" s="35">
        <f t="shared" si="23"/>
        <v>0</v>
      </c>
      <c r="E77" s="36">
        <f t="shared" si="26"/>
        <v>0</v>
      </c>
      <c r="F77" s="35">
        <v>0</v>
      </c>
      <c r="G77" s="36">
        <f t="shared" si="27"/>
        <v>0</v>
      </c>
      <c r="H77" s="35">
        <v>0</v>
      </c>
      <c r="I77" s="36">
        <f t="shared" si="28"/>
        <v>0</v>
      </c>
      <c r="J77" s="35" t="e">
        <v>#N/A</v>
      </c>
      <c r="K77" s="36">
        <f t="shared" si="29"/>
        <v>0</v>
      </c>
      <c r="L77" s="35" t="e">
        <v>#N/A</v>
      </c>
      <c r="M77" s="36">
        <f t="shared" si="30"/>
        <v>0</v>
      </c>
      <c r="N77" s="35" t="e">
        <v>#N/A</v>
      </c>
      <c r="O77" s="35" t="e">
        <v>#N/A</v>
      </c>
      <c r="P77" s="37" t="e">
        <v>#N/A</v>
      </c>
    </row>
    <row r="78" spans="1:16" x14ac:dyDescent="0.25">
      <c r="A78" s="51" t="str">
        <f t="shared" si="24"/>
        <v>Hannover Re-Group</v>
      </c>
      <c r="B78" s="39" t="s" vm="6">
        <v>7</v>
      </c>
      <c r="C78" s="35" t="e">
        <f t="shared" si="25"/>
        <v>#N/A</v>
      </c>
      <c r="D78" s="35">
        <f t="shared" si="23"/>
        <v>1048.9984855666407</v>
      </c>
      <c r="E78" s="36">
        <f t="shared" si="26"/>
        <v>0</v>
      </c>
      <c r="F78" s="35">
        <v>524.99848556664085</v>
      </c>
      <c r="G78" s="36">
        <f t="shared" si="27"/>
        <v>0.50047592326413204</v>
      </c>
      <c r="H78" s="35">
        <v>524</v>
      </c>
      <c r="I78" s="36">
        <f t="shared" si="28"/>
        <v>0.49952407673586802</v>
      </c>
      <c r="J78" s="35" t="e">
        <v>#N/A</v>
      </c>
      <c r="K78" s="36">
        <f t="shared" si="29"/>
        <v>0</v>
      </c>
      <c r="L78" s="35" t="e">
        <v>#N/A</v>
      </c>
      <c r="M78" s="36">
        <f t="shared" si="30"/>
        <v>0</v>
      </c>
      <c r="N78" s="35" t="e">
        <v>#N/A</v>
      </c>
      <c r="O78" s="35" t="e">
        <v>#N/A</v>
      </c>
      <c r="P78" s="37" t="e">
        <v>#N/A</v>
      </c>
    </row>
    <row r="79" spans="1:16" x14ac:dyDescent="0.25">
      <c r="A79" s="51" t="str">
        <f t="shared" si="24"/>
        <v>HCF-Group</v>
      </c>
      <c r="B79" s="39" t="s" vm="7">
        <v>8</v>
      </c>
      <c r="C79" s="35" t="e">
        <f t="shared" si="25"/>
        <v>#N/A</v>
      </c>
      <c r="D79" s="35">
        <f t="shared" si="23"/>
        <v>1</v>
      </c>
      <c r="E79" s="36">
        <f t="shared" si="26"/>
        <v>0</v>
      </c>
      <c r="F79" s="35">
        <v>1</v>
      </c>
      <c r="G79" s="36">
        <f t="shared" si="27"/>
        <v>1</v>
      </c>
      <c r="H79" s="35">
        <v>0</v>
      </c>
      <c r="I79" s="36">
        <f t="shared" si="28"/>
        <v>0</v>
      </c>
      <c r="J79" s="35" t="e">
        <v>#N/A</v>
      </c>
      <c r="K79" s="36">
        <f t="shared" si="29"/>
        <v>0</v>
      </c>
      <c r="L79" s="35" t="e">
        <v>#N/A</v>
      </c>
      <c r="M79" s="36">
        <f t="shared" si="30"/>
        <v>0</v>
      </c>
      <c r="N79" s="35" t="e">
        <v>#N/A</v>
      </c>
      <c r="O79" s="35" t="e">
        <v>#N/A</v>
      </c>
      <c r="P79" s="37" t="e">
        <v>#N/A</v>
      </c>
    </row>
    <row r="80" spans="1:16" x14ac:dyDescent="0.25">
      <c r="A80" s="51" t="str">
        <f t="shared" si="24"/>
        <v>MetLife-Group</v>
      </c>
      <c r="B80" s="39" t="s" vm="8">
        <v>9</v>
      </c>
      <c r="C80" s="35" t="e">
        <f t="shared" si="25"/>
        <v>#N/A</v>
      </c>
      <c r="D80" s="35">
        <f t="shared" si="23"/>
        <v>588.99957218940085</v>
      </c>
      <c r="E80" s="36">
        <f t="shared" si="26"/>
        <v>0</v>
      </c>
      <c r="F80" s="35">
        <v>294.99957218940079</v>
      </c>
      <c r="G80" s="36">
        <f t="shared" si="27"/>
        <v>0.50084853388406136</v>
      </c>
      <c r="H80" s="35">
        <v>294</v>
      </c>
      <c r="I80" s="36">
        <f t="shared" si="28"/>
        <v>0.49915146611593852</v>
      </c>
      <c r="J80" s="35" t="e">
        <v>#N/A</v>
      </c>
      <c r="K80" s="36">
        <f t="shared" si="29"/>
        <v>0</v>
      </c>
      <c r="L80" s="35" t="e">
        <v>#N/A</v>
      </c>
      <c r="M80" s="36">
        <f t="shared" si="30"/>
        <v>0</v>
      </c>
      <c r="N80" s="35" t="e">
        <v>#N/A</v>
      </c>
      <c r="O80" s="35" t="e">
        <v>#N/A</v>
      </c>
      <c r="P80" s="37" t="e">
        <v>#N/A</v>
      </c>
    </row>
    <row r="81" spans="1:17" x14ac:dyDescent="0.25">
      <c r="A81" s="51" t="str">
        <f t="shared" si="24"/>
        <v>MLC-Group</v>
      </c>
      <c r="B81" s="39" t="s" vm="9">
        <v>10</v>
      </c>
      <c r="C81" s="35" t="e">
        <f t="shared" si="25"/>
        <v>#N/A</v>
      </c>
      <c r="D81" s="35">
        <f t="shared" si="23"/>
        <v>1184.9990139660385</v>
      </c>
      <c r="E81" s="36">
        <f t="shared" si="26"/>
        <v>0</v>
      </c>
      <c r="F81" s="35">
        <v>592.99901396603843</v>
      </c>
      <c r="G81" s="36">
        <f t="shared" si="27"/>
        <v>0.50042152523093453</v>
      </c>
      <c r="H81" s="35">
        <v>592</v>
      </c>
      <c r="I81" s="36">
        <f t="shared" si="28"/>
        <v>0.49957847476906542</v>
      </c>
      <c r="J81" s="35" t="e">
        <v>#N/A</v>
      </c>
      <c r="K81" s="36">
        <f t="shared" si="29"/>
        <v>0</v>
      </c>
      <c r="L81" s="35" t="e">
        <v>#N/A</v>
      </c>
      <c r="M81" s="36">
        <f t="shared" si="30"/>
        <v>0</v>
      </c>
      <c r="N81" s="35" t="e">
        <v>#N/A</v>
      </c>
      <c r="O81" s="35" t="e">
        <v>#N/A</v>
      </c>
      <c r="P81" s="37" t="e">
        <v>#N/A</v>
      </c>
    </row>
    <row r="82" spans="1:17" x14ac:dyDescent="0.25">
      <c r="A82" s="51" t="str">
        <f t="shared" si="24"/>
        <v>NobleOak-Group</v>
      </c>
      <c r="B82" s="39" t="s" vm="10">
        <v>11</v>
      </c>
      <c r="C82" s="35" t="e">
        <f t="shared" si="25"/>
        <v>#N/A</v>
      </c>
      <c r="D82" s="35">
        <f t="shared" si="23"/>
        <v>0</v>
      </c>
      <c r="E82" s="36">
        <f t="shared" si="26"/>
        <v>0</v>
      </c>
      <c r="F82" s="35">
        <v>0</v>
      </c>
      <c r="G82" s="36">
        <f t="shared" si="27"/>
        <v>0</v>
      </c>
      <c r="H82" s="35">
        <v>0</v>
      </c>
      <c r="I82" s="36">
        <f t="shared" si="28"/>
        <v>0</v>
      </c>
      <c r="J82" s="35" t="e">
        <v>#N/A</v>
      </c>
      <c r="K82" s="36">
        <f t="shared" si="29"/>
        <v>0</v>
      </c>
      <c r="L82" s="35" t="e">
        <v>#N/A</v>
      </c>
      <c r="M82" s="36">
        <f t="shared" si="30"/>
        <v>0</v>
      </c>
      <c r="N82" s="35" t="e">
        <v>#N/A</v>
      </c>
      <c r="O82" s="35" t="e">
        <v>#N/A</v>
      </c>
      <c r="P82" s="37" t="e">
        <v>#N/A</v>
      </c>
    </row>
    <row r="83" spans="1:17" x14ac:dyDescent="0.25">
      <c r="A83" s="51" t="str">
        <f t="shared" si="24"/>
        <v>OnePath-Group</v>
      </c>
      <c r="B83" s="39" t="s" vm="11">
        <v>12</v>
      </c>
      <c r="C83" s="35" t="e">
        <f t="shared" si="25"/>
        <v>#N/A</v>
      </c>
      <c r="D83" s="35">
        <f t="shared" si="23"/>
        <v>1856.9983977347283</v>
      </c>
      <c r="E83" s="36">
        <f t="shared" si="26"/>
        <v>0</v>
      </c>
      <c r="F83" s="35">
        <v>928.99839773472843</v>
      </c>
      <c r="G83" s="36">
        <f t="shared" si="27"/>
        <v>0.50026882030053077</v>
      </c>
      <c r="H83" s="35">
        <v>928</v>
      </c>
      <c r="I83" s="36">
        <f t="shared" si="28"/>
        <v>0.49973117969946923</v>
      </c>
      <c r="J83" s="35" t="e">
        <v>#N/A</v>
      </c>
      <c r="K83" s="36">
        <f t="shared" si="29"/>
        <v>0</v>
      </c>
      <c r="L83" s="35" t="e">
        <v>#N/A</v>
      </c>
      <c r="M83" s="36">
        <f t="shared" si="30"/>
        <v>0</v>
      </c>
      <c r="N83" s="35" t="e">
        <v>#N/A</v>
      </c>
      <c r="O83" s="35" t="e">
        <v>#N/A</v>
      </c>
      <c r="P83" s="37" t="e">
        <v>#N/A</v>
      </c>
    </row>
    <row r="84" spans="1:17" x14ac:dyDescent="0.25">
      <c r="A84" s="51" t="str">
        <f t="shared" si="24"/>
        <v>QBE-Group</v>
      </c>
      <c r="B84" s="39" t="s" vm="12">
        <v>13</v>
      </c>
      <c r="C84" s="35" t="e">
        <f t="shared" si="25"/>
        <v>#N/A</v>
      </c>
      <c r="D84" s="35">
        <f t="shared" si="23"/>
        <v>1</v>
      </c>
      <c r="E84" s="36">
        <f t="shared" si="26"/>
        <v>0</v>
      </c>
      <c r="F84" s="35">
        <v>1</v>
      </c>
      <c r="G84" s="36">
        <f t="shared" si="27"/>
        <v>1</v>
      </c>
      <c r="H84" s="35">
        <v>0</v>
      </c>
      <c r="I84" s="36">
        <f t="shared" si="28"/>
        <v>0</v>
      </c>
      <c r="J84" s="35" t="e">
        <v>#N/A</v>
      </c>
      <c r="K84" s="36">
        <f t="shared" si="29"/>
        <v>0</v>
      </c>
      <c r="L84" s="35" t="e">
        <v>#N/A</v>
      </c>
      <c r="M84" s="36">
        <f t="shared" si="30"/>
        <v>0</v>
      </c>
      <c r="N84" s="35" t="e">
        <v>#N/A</v>
      </c>
      <c r="O84" s="35" t="e">
        <v>#N/A</v>
      </c>
      <c r="P84" s="37" t="e">
        <v>#N/A</v>
      </c>
    </row>
    <row r="85" spans="1:17" x14ac:dyDescent="0.25">
      <c r="A85" s="51" t="str">
        <f t="shared" si="24"/>
        <v>Qinsure-Group</v>
      </c>
      <c r="B85" s="39" t="s" vm="13">
        <v>14</v>
      </c>
      <c r="C85" s="35" t="e">
        <f t="shared" si="25"/>
        <v>#N/A</v>
      </c>
      <c r="D85" s="35">
        <f t="shared" si="23"/>
        <v>100.99971029607741</v>
      </c>
      <c r="E85" s="36">
        <f t="shared" si="26"/>
        <v>0</v>
      </c>
      <c r="F85" s="35">
        <v>50.99971029607741</v>
      </c>
      <c r="G85" s="36">
        <f t="shared" si="27"/>
        <v>0.50494907506737785</v>
      </c>
      <c r="H85" s="35">
        <v>50</v>
      </c>
      <c r="I85" s="36">
        <f t="shared" si="28"/>
        <v>0.49505092493262215</v>
      </c>
      <c r="J85" s="35" t="e">
        <v>#N/A</v>
      </c>
      <c r="K85" s="36">
        <f t="shared" si="29"/>
        <v>0</v>
      </c>
      <c r="L85" s="35" t="e">
        <v>#N/A</v>
      </c>
      <c r="M85" s="36">
        <f t="shared" si="30"/>
        <v>0</v>
      </c>
      <c r="N85" s="35" t="e">
        <v>#N/A</v>
      </c>
      <c r="O85" s="35" t="e">
        <v>#N/A</v>
      </c>
      <c r="P85" s="37" t="e">
        <v>#N/A</v>
      </c>
    </row>
    <row r="86" spans="1:17" x14ac:dyDescent="0.25">
      <c r="A86" s="51" t="str">
        <f t="shared" si="24"/>
        <v>St Andrews-Group</v>
      </c>
      <c r="B86" s="39" t="s" vm="14">
        <v>15</v>
      </c>
      <c r="C86" s="35" t="e">
        <f t="shared" si="25"/>
        <v>#N/A</v>
      </c>
      <c r="D86" s="35">
        <f t="shared" si="23"/>
        <v>0</v>
      </c>
      <c r="E86" s="36">
        <f t="shared" si="26"/>
        <v>0</v>
      </c>
      <c r="F86" s="35">
        <v>0</v>
      </c>
      <c r="G86" s="36">
        <f t="shared" si="27"/>
        <v>0</v>
      </c>
      <c r="H86" s="35">
        <v>0</v>
      </c>
      <c r="I86" s="36">
        <f t="shared" si="28"/>
        <v>0</v>
      </c>
      <c r="J86" s="35" t="e">
        <v>#N/A</v>
      </c>
      <c r="K86" s="36">
        <f t="shared" si="29"/>
        <v>0</v>
      </c>
      <c r="L86" s="35" t="e">
        <v>#N/A</v>
      </c>
      <c r="M86" s="36">
        <f t="shared" si="30"/>
        <v>0</v>
      </c>
      <c r="N86" s="35" t="e">
        <v>#N/A</v>
      </c>
      <c r="O86" s="35" t="e">
        <v>#N/A</v>
      </c>
      <c r="P86" s="37" t="e">
        <v>#N/A</v>
      </c>
    </row>
    <row r="87" spans="1:17" x14ac:dyDescent="0.25">
      <c r="A87" s="51" t="str">
        <f t="shared" si="24"/>
        <v>St George-Group</v>
      </c>
      <c r="B87" s="39" t="s" vm="15">
        <v>16</v>
      </c>
      <c r="C87" s="35" t="e">
        <f t="shared" si="25"/>
        <v>#N/A</v>
      </c>
      <c r="D87" s="35">
        <f t="shared" si="23"/>
        <v>0</v>
      </c>
      <c r="E87" s="36">
        <f t="shared" si="26"/>
        <v>0</v>
      </c>
      <c r="F87" s="35">
        <v>0</v>
      </c>
      <c r="G87" s="36">
        <f t="shared" si="27"/>
        <v>0</v>
      </c>
      <c r="H87" s="35">
        <v>0</v>
      </c>
      <c r="I87" s="36">
        <f t="shared" si="28"/>
        <v>0</v>
      </c>
      <c r="J87" s="35" t="e">
        <v>#N/A</v>
      </c>
      <c r="K87" s="36">
        <f t="shared" si="29"/>
        <v>0</v>
      </c>
      <c r="L87" s="35" t="e">
        <v>#N/A</v>
      </c>
      <c r="M87" s="36">
        <f t="shared" si="30"/>
        <v>0</v>
      </c>
      <c r="N87" s="35" t="e">
        <v>#N/A</v>
      </c>
      <c r="O87" s="35" t="e">
        <v>#N/A</v>
      </c>
      <c r="P87" s="37" t="e">
        <v>#N/A</v>
      </c>
    </row>
    <row r="88" spans="1:17" x14ac:dyDescent="0.25">
      <c r="A88" s="51" t="str">
        <f t="shared" si="24"/>
        <v>Suncorp-Group</v>
      </c>
      <c r="B88" s="39" t="s" vm="16">
        <v>17</v>
      </c>
      <c r="C88" s="35" t="e">
        <f t="shared" si="25"/>
        <v>#N/A</v>
      </c>
      <c r="D88" s="35">
        <f t="shared" si="23"/>
        <v>440.99620309965138</v>
      </c>
      <c r="E88" s="36">
        <f t="shared" si="26"/>
        <v>0</v>
      </c>
      <c r="F88" s="35">
        <v>220.99620309965138</v>
      </c>
      <c r="G88" s="36">
        <f t="shared" si="27"/>
        <v>0.50112949169703658</v>
      </c>
      <c r="H88" s="35">
        <v>220</v>
      </c>
      <c r="I88" s="36">
        <f t="shared" si="28"/>
        <v>0.49887050830296348</v>
      </c>
      <c r="J88" s="35" t="e">
        <v>#N/A</v>
      </c>
      <c r="K88" s="36">
        <f t="shared" si="29"/>
        <v>0</v>
      </c>
      <c r="L88" s="35" t="e">
        <v>#N/A</v>
      </c>
      <c r="M88" s="36">
        <f t="shared" si="30"/>
        <v>0</v>
      </c>
      <c r="N88" s="35" t="e">
        <v>#N/A</v>
      </c>
      <c r="O88" s="35" t="e">
        <v>#N/A</v>
      </c>
      <c r="P88" s="37" t="e">
        <v>#N/A</v>
      </c>
    </row>
    <row r="89" spans="1:17" x14ac:dyDescent="0.25">
      <c r="A89" s="51" t="str">
        <f t="shared" si="24"/>
        <v>Swiss Re-Group</v>
      </c>
      <c r="B89" s="39" t="s" vm="17">
        <v>18</v>
      </c>
      <c r="C89" s="35" t="e">
        <f t="shared" si="25"/>
        <v>#N/A</v>
      </c>
      <c r="D89" s="35" t="e">
        <f t="shared" si="23"/>
        <v>#N/A</v>
      </c>
      <c r="E89" s="36">
        <f t="shared" si="26"/>
        <v>0</v>
      </c>
      <c r="F89" s="35" t="e">
        <v>#N/A</v>
      </c>
      <c r="G89" s="36">
        <f t="shared" si="27"/>
        <v>0</v>
      </c>
      <c r="H89" s="35">
        <v>0</v>
      </c>
      <c r="I89" s="36">
        <f t="shared" si="28"/>
        <v>0</v>
      </c>
      <c r="J89" s="35" t="e">
        <v>#N/A</v>
      </c>
      <c r="K89" s="36">
        <f t="shared" si="29"/>
        <v>0</v>
      </c>
      <c r="L89" s="35" t="e">
        <v>#N/A</v>
      </c>
      <c r="M89" s="36">
        <f t="shared" si="30"/>
        <v>0</v>
      </c>
      <c r="N89" s="35" t="e">
        <v>#N/A</v>
      </c>
      <c r="O89" s="35" t="e">
        <v>#N/A</v>
      </c>
      <c r="P89" s="37" t="e">
        <v>#N/A</v>
      </c>
    </row>
    <row r="90" spans="1:17" x14ac:dyDescent="0.25">
      <c r="A90" s="51" t="str">
        <f t="shared" si="24"/>
        <v>TAL Life-Group</v>
      </c>
      <c r="B90" s="39" t="s" vm="18">
        <v>19</v>
      </c>
      <c r="C90" s="35" t="e">
        <f t="shared" si="25"/>
        <v>#N/A</v>
      </c>
      <c r="D90" s="35" t="e">
        <f t="shared" si="23"/>
        <v>#N/A</v>
      </c>
      <c r="E90" s="36">
        <f t="shared" si="26"/>
        <v>0</v>
      </c>
      <c r="F90" s="35" t="e">
        <v>#N/A</v>
      </c>
      <c r="G90" s="36">
        <f t="shared" si="27"/>
        <v>0</v>
      </c>
      <c r="H90" s="35">
        <v>1276</v>
      </c>
      <c r="I90" s="36">
        <f t="shared" si="28"/>
        <v>0</v>
      </c>
      <c r="J90" s="35" t="e">
        <v>#N/A</v>
      </c>
      <c r="K90" s="36">
        <f t="shared" si="29"/>
        <v>0</v>
      </c>
      <c r="L90" s="35" t="e">
        <v>#N/A</v>
      </c>
      <c r="M90" s="36">
        <f t="shared" si="30"/>
        <v>0</v>
      </c>
      <c r="N90" s="35" t="e">
        <v>#N/A</v>
      </c>
      <c r="O90" s="35" t="e">
        <v>#N/A</v>
      </c>
      <c r="P90" s="37" t="e">
        <v>#N/A</v>
      </c>
    </row>
    <row r="91" spans="1:17" x14ac:dyDescent="0.25">
      <c r="A91" s="51" t="str">
        <f t="shared" si="24"/>
        <v>Westpac-Group</v>
      </c>
      <c r="B91" s="39" t="s" vm="19">
        <v>20</v>
      </c>
      <c r="C91" s="35" t="e">
        <f t="shared" si="25"/>
        <v>#N/A</v>
      </c>
      <c r="D91" s="35" t="e">
        <f t="shared" si="23"/>
        <v>#N/A</v>
      </c>
      <c r="E91" s="36">
        <f t="shared" si="26"/>
        <v>0</v>
      </c>
      <c r="F91" s="35" t="e">
        <v>#N/A</v>
      </c>
      <c r="G91" s="36">
        <f t="shared" si="27"/>
        <v>0</v>
      </c>
      <c r="H91" s="35">
        <v>160</v>
      </c>
      <c r="I91" s="36">
        <f t="shared" si="28"/>
        <v>0</v>
      </c>
      <c r="J91" s="35" t="e">
        <v>#N/A</v>
      </c>
      <c r="K91" s="36">
        <f t="shared" si="29"/>
        <v>0</v>
      </c>
      <c r="L91" s="35" t="e">
        <v>#N/A</v>
      </c>
      <c r="M91" s="36">
        <f t="shared" si="30"/>
        <v>0</v>
      </c>
      <c r="N91" s="35" t="e">
        <v>#N/A</v>
      </c>
      <c r="O91" s="35" t="e">
        <v>#N/A</v>
      </c>
      <c r="P91" s="37" t="e">
        <v>#N/A</v>
      </c>
    </row>
    <row r="92" spans="1:17" x14ac:dyDescent="0.25">
      <c r="A92" s="51" t="str">
        <f t="shared" si="24"/>
        <v>Zurich-Group</v>
      </c>
      <c r="B92" s="43" t="s" vm="20">
        <v>21</v>
      </c>
      <c r="C92" s="35" t="e">
        <f t="shared" si="25"/>
        <v>#N/A</v>
      </c>
      <c r="D92" s="35" t="e">
        <f t="shared" si="23"/>
        <v>#N/A</v>
      </c>
      <c r="E92" s="36">
        <f t="shared" si="26"/>
        <v>0</v>
      </c>
      <c r="F92" s="35" t="e">
        <v>#N/A</v>
      </c>
      <c r="G92" s="36">
        <f t="shared" si="27"/>
        <v>0</v>
      </c>
      <c r="H92" s="35">
        <v>8</v>
      </c>
      <c r="I92" s="36">
        <f t="shared" si="28"/>
        <v>0</v>
      </c>
      <c r="J92" s="35" t="e">
        <v>#N/A</v>
      </c>
      <c r="K92" s="36">
        <f t="shared" si="29"/>
        <v>0</v>
      </c>
      <c r="L92" s="35" t="e">
        <v>#N/A</v>
      </c>
      <c r="M92" s="36">
        <f t="shared" si="30"/>
        <v>0</v>
      </c>
      <c r="N92" s="35" t="e">
        <v>#N/A</v>
      </c>
      <c r="O92" s="35" t="e">
        <v>#N/A</v>
      </c>
      <c r="P92" s="37" t="e">
        <v>#N/A</v>
      </c>
      <c r="Q92" s="14"/>
    </row>
    <row r="94" spans="1:17" x14ac:dyDescent="0.25">
      <c r="B94" s="30" t="s">
        <v>30</v>
      </c>
      <c r="C94" s="30" t="s">
        <v>74</v>
      </c>
      <c r="D94" s="291" t="s">
        <v>75</v>
      </c>
      <c r="E94" s="291"/>
      <c r="F94" s="291" t="s">
        <v>76</v>
      </c>
      <c r="G94" s="291"/>
      <c r="H94" s="291" t="s">
        <v>77</v>
      </c>
      <c r="I94" s="291"/>
      <c r="J94" s="291" t="s" vm="28">
        <v>40</v>
      </c>
      <c r="K94" s="291"/>
      <c r="L94" s="291" t="s">
        <v>42</v>
      </c>
      <c r="M94" s="291"/>
      <c r="N94" s="30" t="s">
        <v>38</v>
      </c>
      <c r="O94" s="30" t="s">
        <v>39</v>
      </c>
      <c r="P94" s="30" t="s">
        <v>79</v>
      </c>
    </row>
    <row r="95" spans="1:17" x14ac:dyDescent="0.25">
      <c r="B95" s="40"/>
      <c r="C95" s="47" t="s">
        <v>104</v>
      </c>
      <c r="D95" s="47" t="s">
        <v>104</v>
      </c>
      <c r="E95" s="47" t="s">
        <v>43</v>
      </c>
      <c r="F95" s="47" t="s">
        <v>103</v>
      </c>
      <c r="G95" s="47" t="s">
        <v>41</v>
      </c>
      <c r="H95" s="47" t="s">
        <v>102</v>
      </c>
      <c r="I95" s="47" t="s">
        <v>41</v>
      </c>
      <c r="J95" s="47" t="s">
        <v>102</v>
      </c>
      <c r="K95" s="47" t="s">
        <v>43</v>
      </c>
      <c r="L95" s="47" t="s">
        <v>102</v>
      </c>
      <c r="M95" s="47" t="s">
        <v>43</v>
      </c>
      <c r="N95" s="47"/>
      <c r="O95" s="47"/>
      <c r="P95" s="48"/>
    </row>
    <row r="96" spans="1:17" x14ac:dyDescent="0.25">
      <c r="A96" s="51" t="str">
        <f>B96&amp;"-"&amp;$B$94</f>
        <v>AIA-Death</v>
      </c>
      <c r="B96" s="39" t="s">
        <v>1</v>
      </c>
      <c r="C96" s="35" t="e">
        <f>SUM(D96,J96,L96)</f>
        <v>#N/A</v>
      </c>
      <c r="D96" s="35" t="e">
        <f t="shared" ref="D96" si="31">SUM(F96,H96)</f>
        <v>#N/A</v>
      </c>
      <c r="E96" s="36">
        <f>IFERROR(D96/$C96,0)</f>
        <v>0</v>
      </c>
      <c r="F96" s="35">
        <v>8665.0347554862419</v>
      </c>
      <c r="G96" s="36">
        <f>IFERROR(F96/$D96,0)</f>
        <v>0</v>
      </c>
      <c r="H96" s="35" t="e">
        <v>#N/A</v>
      </c>
      <c r="I96" s="36">
        <f>IFERROR(H96/$D96,0)</f>
        <v>0</v>
      </c>
      <c r="J96" s="35" t="e">
        <v>#N/A</v>
      </c>
      <c r="K96" s="36">
        <f>IFERROR(J96/$C96,0)</f>
        <v>0</v>
      </c>
      <c r="L96" s="35" t="e">
        <v>#N/A</v>
      </c>
      <c r="M96" s="36">
        <f>IFERROR(L96/$C96,0)</f>
        <v>0</v>
      </c>
      <c r="N96" s="35" t="e">
        <v>#N/A</v>
      </c>
      <c r="O96" s="35" t="e">
        <v>#N/A</v>
      </c>
      <c r="P96" s="37" t="e">
        <v>#N/A</v>
      </c>
    </row>
    <row r="97" spans="1:16" x14ac:dyDescent="0.25">
      <c r="A97" s="51" t="str">
        <f t="shared" ref="A97:A116" si="32">B97&amp;"-"&amp;$B$94</f>
        <v>Allianz-Death</v>
      </c>
      <c r="B97" s="39" t="s" vm="1">
        <v>2</v>
      </c>
      <c r="C97" s="35" t="e">
        <f t="shared" ref="C97:C116" si="33">SUM(D97,J97,L97)</f>
        <v>#N/A</v>
      </c>
      <c r="D97" s="35">
        <v>0</v>
      </c>
      <c r="E97" s="36">
        <f t="shared" ref="E97:E116" si="34">IFERROR(D97/$C97,0)</f>
        <v>0</v>
      </c>
      <c r="F97" s="35">
        <v>1604</v>
      </c>
      <c r="G97" s="36">
        <f t="shared" ref="G97:G116" si="35">IFERROR(F97/$D97,0)</f>
        <v>0</v>
      </c>
      <c r="H97" s="35" t="e">
        <v>#N/A</v>
      </c>
      <c r="I97" s="36">
        <f t="shared" ref="I97:I116" si="36">IFERROR(H97/$D97,0)</f>
        <v>0</v>
      </c>
      <c r="J97" s="35" t="e">
        <v>#N/A</v>
      </c>
      <c r="K97" s="36">
        <f t="shared" ref="K97:K116" si="37">IFERROR(J97/$C97,0)</f>
        <v>0</v>
      </c>
      <c r="L97" s="35" t="e">
        <v>#N/A</v>
      </c>
      <c r="M97" s="36">
        <f t="shared" ref="M97:M116" si="38">IFERROR(L97/$C97,0)</f>
        <v>0</v>
      </c>
      <c r="N97" s="35" t="e">
        <v>#N/A</v>
      </c>
      <c r="O97" s="35" t="e">
        <v>#N/A</v>
      </c>
      <c r="P97" s="37" t="e">
        <v>#N/A</v>
      </c>
    </row>
    <row r="98" spans="1:16" x14ac:dyDescent="0.25">
      <c r="A98" s="51" t="str">
        <f t="shared" si="32"/>
        <v>AMP-Death</v>
      </c>
      <c r="B98" s="39" t="s" vm="2">
        <v>3</v>
      </c>
      <c r="C98" s="35" t="e">
        <f t="shared" si="33"/>
        <v>#N/A</v>
      </c>
      <c r="D98" s="35">
        <v>0</v>
      </c>
      <c r="E98" s="36">
        <f t="shared" si="34"/>
        <v>0</v>
      </c>
      <c r="F98" s="35">
        <v>49408</v>
      </c>
      <c r="G98" s="36">
        <f t="shared" si="35"/>
        <v>0</v>
      </c>
      <c r="H98" s="35" t="e">
        <v>#N/A</v>
      </c>
      <c r="I98" s="36">
        <f t="shared" si="36"/>
        <v>0</v>
      </c>
      <c r="J98" s="35" t="e">
        <v>#N/A</v>
      </c>
      <c r="K98" s="36">
        <f t="shared" si="37"/>
        <v>0</v>
      </c>
      <c r="L98" s="35" t="e">
        <v>#N/A</v>
      </c>
      <c r="M98" s="36">
        <f t="shared" si="38"/>
        <v>0</v>
      </c>
      <c r="N98" s="35" t="e">
        <v>#N/A</v>
      </c>
      <c r="O98" s="35" t="e">
        <v>#N/A</v>
      </c>
      <c r="P98" s="37" t="e">
        <v>#N/A</v>
      </c>
    </row>
    <row r="99" spans="1:16" x14ac:dyDescent="0.25">
      <c r="A99" s="51" t="str">
        <f t="shared" si="32"/>
        <v>Clearview-Death</v>
      </c>
      <c r="B99" s="39" t="s" vm="3">
        <v>4</v>
      </c>
      <c r="C99" s="35" t="e">
        <f t="shared" si="33"/>
        <v>#N/A</v>
      </c>
      <c r="D99" s="35">
        <v>267</v>
      </c>
      <c r="E99" s="36">
        <f t="shared" si="34"/>
        <v>0</v>
      </c>
      <c r="F99" s="35">
        <v>2315.0131004366813</v>
      </c>
      <c r="G99" s="36">
        <f t="shared" si="35"/>
        <v>8.6704610503246489</v>
      </c>
      <c r="H99" s="35" t="e">
        <v>#N/A</v>
      </c>
      <c r="I99" s="36">
        <f t="shared" si="36"/>
        <v>0</v>
      </c>
      <c r="J99" s="35" t="e">
        <v>#N/A</v>
      </c>
      <c r="K99" s="36">
        <f t="shared" si="37"/>
        <v>0</v>
      </c>
      <c r="L99" s="35" t="e">
        <v>#N/A</v>
      </c>
      <c r="M99" s="36">
        <f t="shared" si="38"/>
        <v>0</v>
      </c>
      <c r="N99" s="35" t="e">
        <v>#N/A</v>
      </c>
      <c r="O99" s="35" t="e">
        <v>#N/A</v>
      </c>
      <c r="P99" s="37" t="e">
        <v>#N/A</v>
      </c>
    </row>
    <row r="100" spans="1:16" x14ac:dyDescent="0.25">
      <c r="A100" s="51" t="str">
        <f t="shared" si="32"/>
        <v>CMLA-Death</v>
      </c>
      <c r="B100" s="39" t="s" vm="4">
        <v>5</v>
      </c>
      <c r="C100" s="35" t="e">
        <f t="shared" si="33"/>
        <v>#N/A</v>
      </c>
      <c r="D100" s="35">
        <v>0</v>
      </c>
      <c r="E100" s="36">
        <f t="shared" si="34"/>
        <v>0</v>
      </c>
      <c r="F100" s="35">
        <v>14843</v>
      </c>
      <c r="G100" s="36">
        <f t="shared" si="35"/>
        <v>0</v>
      </c>
      <c r="H100" s="35" t="e">
        <v>#N/A</v>
      </c>
      <c r="I100" s="36">
        <f t="shared" si="36"/>
        <v>0</v>
      </c>
      <c r="J100" s="35" t="e">
        <v>#N/A</v>
      </c>
      <c r="K100" s="36">
        <f t="shared" si="37"/>
        <v>0</v>
      </c>
      <c r="L100" s="35" t="e">
        <v>#N/A</v>
      </c>
      <c r="M100" s="36">
        <f t="shared" si="38"/>
        <v>0</v>
      </c>
      <c r="N100" s="35" t="e">
        <v>#N/A</v>
      </c>
      <c r="O100" s="35" t="e">
        <v>#N/A</v>
      </c>
      <c r="P100" s="37" t="e">
        <v>#N/A</v>
      </c>
    </row>
    <row r="101" spans="1:16" x14ac:dyDescent="0.25">
      <c r="A101" s="51" t="str">
        <f t="shared" si="32"/>
        <v>Hallmark-Death</v>
      </c>
      <c r="B101" s="39" t="s" vm="5">
        <v>6</v>
      </c>
      <c r="C101" s="35" t="e">
        <f t="shared" si="33"/>
        <v>#N/A</v>
      </c>
      <c r="D101" s="35">
        <v>0</v>
      </c>
      <c r="E101" s="36">
        <f t="shared" si="34"/>
        <v>0</v>
      </c>
      <c r="F101" s="35">
        <v>0</v>
      </c>
      <c r="G101" s="36">
        <f t="shared" si="35"/>
        <v>0</v>
      </c>
      <c r="H101" s="35" t="e">
        <v>#N/A</v>
      </c>
      <c r="I101" s="36">
        <f t="shared" si="36"/>
        <v>0</v>
      </c>
      <c r="J101" s="35" t="e">
        <v>#N/A</v>
      </c>
      <c r="K101" s="36">
        <f t="shared" si="37"/>
        <v>0</v>
      </c>
      <c r="L101" s="35" t="e">
        <v>#N/A</v>
      </c>
      <c r="M101" s="36">
        <f t="shared" si="38"/>
        <v>0</v>
      </c>
      <c r="N101" s="35" t="e">
        <v>#N/A</v>
      </c>
      <c r="O101" s="35" t="e">
        <v>#N/A</v>
      </c>
      <c r="P101" s="37" t="e">
        <v>#N/A</v>
      </c>
    </row>
    <row r="102" spans="1:16" x14ac:dyDescent="0.25">
      <c r="A102" s="51" t="str">
        <f t="shared" si="32"/>
        <v>Hannover Re-Death</v>
      </c>
      <c r="B102" s="39" t="s" vm="6">
        <v>7</v>
      </c>
      <c r="C102" s="35" t="e">
        <f t="shared" si="33"/>
        <v>#N/A</v>
      </c>
      <c r="D102" s="35">
        <v>0</v>
      </c>
      <c r="E102" s="36">
        <f t="shared" si="34"/>
        <v>0</v>
      </c>
      <c r="F102" s="35">
        <v>3467</v>
      </c>
      <c r="G102" s="36">
        <f t="shared" si="35"/>
        <v>0</v>
      </c>
      <c r="H102" s="35" t="e">
        <v>#N/A</v>
      </c>
      <c r="I102" s="36">
        <f t="shared" si="36"/>
        <v>0</v>
      </c>
      <c r="J102" s="35" t="e">
        <v>#N/A</v>
      </c>
      <c r="K102" s="36">
        <f t="shared" si="37"/>
        <v>0</v>
      </c>
      <c r="L102" s="35" t="e">
        <v>#N/A</v>
      </c>
      <c r="M102" s="36">
        <f t="shared" si="38"/>
        <v>0</v>
      </c>
      <c r="N102" s="35" t="e">
        <v>#N/A</v>
      </c>
      <c r="O102" s="35" t="e">
        <v>#N/A</v>
      </c>
      <c r="P102" s="37" t="e">
        <v>#N/A</v>
      </c>
    </row>
    <row r="103" spans="1:16" x14ac:dyDescent="0.25">
      <c r="A103" s="51" t="str">
        <f t="shared" si="32"/>
        <v>HCF-Death</v>
      </c>
      <c r="B103" s="39" t="s" vm="7">
        <v>8</v>
      </c>
      <c r="C103" s="35" t="e">
        <f t="shared" si="33"/>
        <v>#N/A</v>
      </c>
      <c r="D103" s="35">
        <v>0</v>
      </c>
      <c r="E103" s="36">
        <f t="shared" si="34"/>
        <v>0</v>
      </c>
      <c r="F103" s="35">
        <v>0</v>
      </c>
      <c r="G103" s="36">
        <f t="shared" si="35"/>
        <v>0</v>
      </c>
      <c r="H103" s="35" t="e">
        <v>#N/A</v>
      </c>
      <c r="I103" s="36">
        <f t="shared" si="36"/>
        <v>0</v>
      </c>
      <c r="J103" s="35" t="e">
        <v>#N/A</v>
      </c>
      <c r="K103" s="36">
        <f t="shared" si="37"/>
        <v>0</v>
      </c>
      <c r="L103" s="35" t="e">
        <v>#N/A</v>
      </c>
      <c r="M103" s="36">
        <f t="shared" si="38"/>
        <v>0</v>
      </c>
      <c r="N103" s="35" t="e">
        <v>#N/A</v>
      </c>
      <c r="O103" s="35" t="e">
        <v>#N/A</v>
      </c>
      <c r="P103" s="37" t="e">
        <v>#N/A</v>
      </c>
    </row>
    <row r="104" spans="1:16" x14ac:dyDescent="0.25">
      <c r="A104" s="51" t="str">
        <f t="shared" si="32"/>
        <v>MetLife-Death</v>
      </c>
      <c r="B104" s="39" t="s" vm="8">
        <v>9</v>
      </c>
      <c r="C104" s="35" t="e">
        <f t="shared" si="33"/>
        <v>#N/A</v>
      </c>
      <c r="D104" s="35">
        <v>3306</v>
      </c>
      <c r="E104" s="36">
        <f t="shared" si="34"/>
        <v>0</v>
      </c>
      <c r="F104" s="35">
        <v>2426.0153064059114</v>
      </c>
      <c r="G104" s="36">
        <f t="shared" si="35"/>
        <v>0.73382193176222366</v>
      </c>
      <c r="H104" s="35" t="e">
        <v>#N/A</v>
      </c>
      <c r="I104" s="36">
        <f t="shared" si="36"/>
        <v>0</v>
      </c>
      <c r="J104" s="35" t="e">
        <v>#N/A</v>
      </c>
      <c r="K104" s="36">
        <f t="shared" si="37"/>
        <v>0</v>
      </c>
      <c r="L104" s="35" t="e">
        <v>#N/A</v>
      </c>
      <c r="M104" s="36">
        <f t="shared" si="38"/>
        <v>0</v>
      </c>
      <c r="N104" s="35" t="e">
        <v>#N/A</v>
      </c>
      <c r="O104" s="35" t="e">
        <v>#N/A</v>
      </c>
      <c r="P104" s="37" t="e">
        <v>#N/A</v>
      </c>
    </row>
    <row r="105" spans="1:16" x14ac:dyDescent="0.25">
      <c r="A105" s="51" t="str">
        <f t="shared" si="32"/>
        <v>MLC-Death</v>
      </c>
      <c r="B105" s="39" t="s" vm="9">
        <v>10</v>
      </c>
      <c r="C105" s="35" t="e">
        <f t="shared" si="33"/>
        <v>#N/A</v>
      </c>
      <c r="D105" s="35">
        <v>1</v>
      </c>
      <c r="E105" s="36">
        <f t="shared" si="34"/>
        <v>0</v>
      </c>
      <c r="F105" s="35">
        <v>29996.000002901754</v>
      </c>
      <c r="G105" s="36">
        <f t="shared" si="35"/>
        <v>29996.000002901754</v>
      </c>
      <c r="H105" s="35" t="e">
        <v>#N/A</v>
      </c>
      <c r="I105" s="36">
        <f t="shared" si="36"/>
        <v>0</v>
      </c>
      <c r="J105" s="35" t="e">
        <v>#N/A</v>
      </c>
      <c r="K105" s="36">
        <f t="shared" si="37"/>
        <v>0</v>
      </c>
      <c r="L105" s="35" t="e">
        <v>#N/A</v>
      </c>
      <c r="M105" s="36">
        <f t="shared" si="38"/>
        <v>0</v>
      </c>
      <c r="N105" s="35" t="e">
        <v>#N/A</v>
      </c>
      <c r="O105" s="35" t="e">
        <v>#N/A</v>
      </c>
      <c r="P105" s="37" t="e">
        <v>#N/A</v>
      </c>
    </row>
    <row r="106" spans="1:16" x14ac:dyDescent="0.25">
      <c r="A106" s="51" t="str">
        <f t="shared" si="32"/>
        <v>NobleOak-Death</v>
      </c>
      <c r="B106" s="39" t="s" vm="10">
        <v>11</v>
      </c>
      <c r="C106" s="35" t="e">
        <f t="shared" si="33"/>
        <v>#N/A</v>
      </c>
      <c r="D106" s="35">
        <v>0</v>
      </c>
      <c r="E106" s="36">
        <f t="shared" si="34"/>
        <v>0</v>
      </c>
      <c r="F106" s="35">
        <v>0</v>
      </c>
      <c r="G106" s="36">
        <f t="shared" si="35"/>
        <v>0</v>
      </c>
      <c r="H106" s="35" t="e">
        <v>#N/A</v>
      </c>
      <c r="I106" s="36">
        <f t="shared" si="36"/>
        <v>0</v>
      </c>
      <c r="J106" s="35" t="e">
        <v>#N/A</v>
      </c>
      <c r="K106" s="36">
        <f t="shared" si="37"/>
        <v>0</v>
      </c>
      <c r="L106" s="35" t="e">
        <v>#N/A</v>
      </c>
      <c r="M106" s="36">
        <f t="shared" si="38"/>
        <v>0</v>
      </c>
      <c r="N106" s="35" t="e">
        <v>#N/A</v>
      </c>
      <c r="O106" s="35" t="e">
        <v>#N/A</v>
      </c>
      <c r="P106" s="37" t="e">
        <v>#N/A</v>
      </c>
    </row>
    <row r="107" spans="1:16" x14ac:dyDescent="0.25">
      <c r="A107" s="51" t="str">
        <f t="shared" si="32"/>
        <v>OnePath-Death</v>
      </c>
      <c r="B107" s="39" t="s" vm="11">
        <v>12</v>
      </c>
      <c r="C107" s="35" t="e">
        <f t="shared" si="33"/>
        <v>#N/A</v>
      </c>
      <c r="D107" s="35">
        <v>482</v>
      </c>
      <c r="E107" s="36">
        <f t="shared" si="34"/>
        <v>0</v>
      </c>
      <c r="F107" s="35">
        <v>10225.001553605849</v>
      </c>
      <c r="G107" s="36">
        <f t="shared" si="35"/>
        <v>21.21369616930674</v>
      </c>
      <c r="H107" s="35" t="e">
        <v>#N/A</v>
      </c>
      <c r="I107" s="36">
        <f t="shared" si="36"/>
        <v>0</v>
      </c>
      <c r="J107" s="35" t="e">
        <v>#N/A</v>
      </c>
      <c r="K107" s="36">
        <f t="shared" si="37"/>
        <v>0</v>
      </c>
      <c r="L107" s="35" t="e">
        <v>#N/A</v>
      </c>
      <c r="M107" s="36">
        <f t="shared" si="38"/>
        <v>0</v>
      </c>
      <c r="N107" s="35" t="e">
        <v>#N/A</v>
      </c>
      <c r="O107" s="35" t="e">
        <v>#N/A</v>
      </c>
      <c r="P107" s="37" t="e">
        <v>#N/A</v>
      </c>
    </row>
    <row r="108" spans="1:16" x14ac:dyDescent="0.25">
      <c r="A108" s="51" t="str">
        <f t="shared" si="32"/>
        <v>QBE-Death</v>
      </c>
      <c r="B108" s="39" t="s" vm="12">
        <v>13</v>
      </c>
      <c r="C108" s="35" t="e">
        <f t="shared" si="33"/>
        <v>#N/A</v>
      </c>
      <c r="D108" s="35">
        <v>0</v>
      </c>
      <c r="E108" s="36">
        <f t="shared" si="34"/>
        <v>0</v>
      </c>
      <c r="F108" s="35">
        <v>0</v>
      </c>
      <c r="G108" s="36">
        <f t="shared" si="35"/>
        <v>0</v>
      </c>
      <c r="H108" s="35" t="e">
        <v>#N/A</v>
      </c>
      <c r="I108" s="36">
        <f t="shared" si="36"/>
        <v>0</v>
      </c>
      <c r="J108" s="35" t="e">
        <v>#N/A</v>
      </c>
      <c r="K108" s="36">
        <f t="shared" si="37"/>
        <v>0</v>
      </c>
      <c r="L108" s="35" t="e">
        <v>#N/A</v>
      </c>
      <c r="M108" s="36">
        <f t="shared" si="38"/>
        <v>0</v>
      </c>
      <c r="N108" s="35" t="e">
        <v>#N/A</v>
      </c>
      <c r="O108" s="35" t="e">
        <v>#N/A</v>
      </c>
      <c r="P108" s="37" t="e">
        <v>#N/A</v>
      </c>
    </row>
    <row r="109" spans="1:16" x14ac:dyDescent="0.25">
      <c r="A109" s="51" t="str">
        <f t="shared" si="32"/>
        <v>Qinsure-Death</v>
      </c>
      <c r="B109" s="39" t="s" vm="13">
        <v>14</v>
      </c>
      <c r="C109" s="35" t="e">
        <f t="shared" si="33"/>
        <v>#N/A</v>
      </c>
      <c r="D109" s="35">
        <v>0</v>
      </c>
      <c r="E109" s="36">
        <f t="shared" si="34"/>
        <v>0</v>
      </c>
      <c r="F109" s="35">
        <v>833</v>
      </c>
      <c r="G109" s="36">
        <f t="shared" si="35"/>
        <v>0</v>
      </c>
      <c r="H109" s="35" t="e">
        <v>#N/A</v>
      </c>
      <c r="I109" s="36">
        <f t="shared" si="36"/>
        <v>0</v>
      </c>
      <c r="J109" s="35" t="e">
        <v>#N/A</v>
      </c>
      <c r="K109" s="36">
        <f t="shared" si="37"/>
        <v>0</v>
      </c>
      <c r="L109" s="35" t="e">
        <v>#N/A</v>
      </c>
      <c r="M109" s="36">
        <f t="shared" si="38"/>
        <v>0</v>
      </c>
      <c r="N109" s="35" t="e">
        <v>#N/A</v>
      </c>
      <c r="O109" s="35" t="e">
        <v>#N/A</v>
      </c>
      <c r="P109" s="37" t="e">
        <v>#N/A</v>
      </c>
    </row>
    <row r="110" spans="1:16" x14ac:dyDescent="0.25">
      <c r="A110" s="51" t="str">
        <f t="shared" si="32"/>
        <v>St Andrews-Death</v>
      </c>
      <c r="B110" s="39" t="s" vm="14">
        <v>15</v>
      </c>
      <c r="C110" s="35" t="e">
        <f t="shared" si="33"/>
        <v>#N/A</v>
      </c>
      <c r="D110" s="35">
        <v>0</v>
      </c>
      <c r="E110" s="36">
        <f t="shared" si="34"/>
        <v>0</v>
      </c>
      <c r="F110" s="35">
        <v>1418</v>
      </c>
      <c r="G110" s="36">
        <f t="shared" si="35"/>
        <v>0</v>
      </c>
      <c r="H110" s="35" t="e">
        <v>#N/A</v>
      </c>
      <c r="I110" s="36">
        <f t="shared" si="36"/>
        <v>0</v>
      </c>
      <c r="J110" s="35" t="e">
        <v>#N/A</v>
      </c>
      <c r="K110" s="36">
        <f t="shared" si="37"/>
        <v>0</v>
      </c>
      <c r="L110" s="35" t="e">
        <v>#N/A</v>
      </c>
      <c r="M110" s="36">
        <f t="shared" si="38"/>
        <v>0</v>
      </c>
      <c r="N110" s="35" t="e">
        <v>#N/A</v>
      </c>
      <c r="O110" s="35" t="e">
        <v>#N/A</v>
      </c>
      <c r="P110" s="37" t="e">
        <v>#N/A</v>
      </c>
    </row>
    <row r="111" spans="1:16" x14ac:dyDescent="0.25">
      <c r="A111" s="51" t="str">
        <f t="shared" si="32"/>
        <v>St George-Death</v>
      </c>
      <c r="B111" s="39" t="s" vm="15">
        <v>16</v>
      </c>
      <c r="C111" s="35" t="e">
        <f t="shared" si="33"/>
        <v>#N/A</v>
      </c>
      <c r="D111" s="35">
        <v>0</v>
      </c>
      <c r="E111" s="36">
        <f t="shared" si="34"/>
        <v>0</v>
      </c>
      <c r="F111" s="35">
        <v>638</v>
      </c>
      <c r="G111" s="36">
        <f t="shared" si="35"/>
        <v>0</v>
      </c>
      <c r="H111" s="35" t="e">
        <v>#N/A</v>
      </c>
      <c r="I111" s="36">
        <f t="shared" si="36"/>
        <v>0</v>
      </c>
      <c r="J111" s="35" t="e">
        <v>#N/A</v>
      </c>
      <c r="K111" s="36">
        <f t="shared" si="37"/>
        <v>0</v>
      </c>
      <c r="L111" s="35" t="e">
        <v>#N/A</v>
      </c>
      <c r="M111" s="36">
        <f t="shared" si="38"/>
        <v>0</v>
      </c>
      <c r="N111" s="35" t="e">
        <v>#N/A</v>
      </c>
      <c r="O111" s="35" t="e">
        <v>#N/A</v>
      </c>
      <c r="P111" s="37" t="e">
        <v>#N/A</v>
      </c>
    </row>
    <row r="112" spans="1:16" x14ac:dyDescent="0.25">
      <c r="A112" s="51" t="str">
        <f t="shared" si="32"/>
        <v>Suncorp-Death</v>
      </c>
      <c r="B112" s="39" t="s" vm="16">
        <v>17</v>
      </c>
      <c r="C112" s="35" t="e">
        <f t="shared" si="33"/>
        <v>#N/A</v>
      </c>
      <c r="D112" s="35">
        <v>250</v>
      </c>
      <c r="E112" s="36">
        <f t="shared" si="34"/>
        <v>0</v>
      </c>
      <c r="F112" s="35">
        <v>22691.001422709865</v>
      </c>
      <c r="G112" s="36">
        <f t="shared" si="35"/>
        <v>90.764005690839468</v>
      </c>
      <c r="H112" s="35" t="e">
        <v>#N/A</v>
      </c>
      <c r="I112" s="36">
        <f t="shared" si="36"/>
        <v>0</v>
      </c>
      <c r="J112" s="35" t="e">
        <v>#N/A</v>
      </c>
      <c r="K112" s="36">
        <f t="shared" si="37"/>
        <v>0</v>
      </c>
      <c r="L112" s="35" t="e">
        <v>#N/A</v>
      </c>
      <c r="M112" s="36">
        <f t="shared" si="38"/>
        <v>0</v>
      </c>
      <c r="N112" s="35" t="e">
        <v>#N/A</v>
      </c>
      <c r="O112" s="35" t="e">
        <v>#N/A</v>
      </c>
      <c r="P112" s="37" t="e">
        <v>#N/A</v>
      </c>
    </row>
    <row r="113" spans="1:16" x14ac:dyDescent="0.25">
      <c r="A113" s="51" t="str">
        <f t="shared" si="32"/>
        <v>Swiss Re-Death</v>
      </c>
      <c r="B113" s="39" t="s" vm="17">
        <v>18</v>
      </c>
      <c r="C113" s="35" t="e">
        <f t="shared" si="33"/>
        <v>#N/A</v>
      </c>
      <c r="D113" s="35">
        <v>0</v>
      </c>
      <c r="E113" s="36">
        <f t="shared" si="34"/>
        <v>0</v>
      </c>
      <c r="F113" s="35">
        <v>603</v>
      </c>
      <c r="G113" s="36">
        <f t="shared" si="35"/>
        <v>0</v>
      </c>
      <c r="H113" s="35" t="e">
        <v>#N/A</v>
      </c>
      <c r="I113" s="36">
        <f t="shared" si="36"/>
        <v>0</v>
      </c>
      <c r="J113" s="35" t="e">
        <v>#N/A</v>
      </c>
      <c r="K113" s="36">
        <f t="shared" si="37"/>
        <v>0</v>
      </c>
      <c r="L113" s="35" t="e">
        <v>#N/A</v>
      </c>
      <c r="M113" s="36">
        <f t="shared" si="38"/>
        <v>0</v>
      </c>
      <c r="N113" s="35" t="e">
        <v>#N/A</v>
      </c>
      <c r="O113" s="35" t="e">
        <v>#N/A</v>
      </c>
      <c r="P113" s="37" t="e">
        <v>#N/A</v>
      </c>
    </row>
    <row r="114" spans="1:16" x14ac:dyDescent="0.25">
      <c r="A114" s="51" t="str">
        <f t="shared" si="32"/>
        <v>TAL Life-Death</v>
      </c>
      <c r="B114" s="39" t="s" vm="18">
        <v>19</v>
      </c>
      <c r="C114" s="35" t="e">
        <f t="shared" si="33"/>
        <v>#N/A</v>
      </c>
      <c r="D114" s="35">
        <v>2454</v>
      </c>
      <c r="E114" s="36">
        <f t="shared" si="34"/>
        <v>0</v>
      </c>
      <c r="F114" s="35">
        <v>50628.00393751324</v>
      </c>
      <c r="G114" s="36">
        <f t="shared" si="35"/>
        <v>20.630808450494392</v>
      </c>
      <c r="H114" s="35" t="e">
        <v>#N/A</v>
      </c>
      <c r="I114" s="36">
        <f t="shared" si="36"/>
        <v>0</v>
      </c>
      <c r="J114" s="35" t="e">
        <v>#N/A</v>
      </c>
      <c r="K114" s="36">
        <f t="shared" si="37"/>
        <v>0</v>
      </c>
      <c r="L114" s="35" t="e">
        <v>#N/A</v>
      </c>
      <c r="M114" s="36">
        <f t="shared" si="38"/>
        <v>0</v>
      </c>
      <c r="N114" s="35" t="e">
        <v>#N/A</v>
      </c>
      <c r="O114" s="35" t="e">
        <v>#N/A</v>
      </c>
      <c r="P114" s="37" t="e">
        <v>#N/A</v>
      </c>
    </row>
    <row r="115" spans="1:16" x14ac:dyDescent="0.25">
      <c r="A115" s="51" t="str">
        <f t="shared" si="32"/>
        <v>Westpac-Death</v>
      </c>
      <c r="B115" s="39" t="s" vm="19">
        <v>20</v>
      </c>
      <c r="C115" s="35" t="e">
        <f t="shared" si="33"/>
        <v>#N/A</v>
      </c>
      <c r="D115" s="35">
        <v>710</v>
      </c>
      <c r="E115" s="36">
        <f t="shared" si="34"/>
        <v>0</v>
      </c>
      <c r="F115" s="35">
        <v>10657.004804211467</v>
      </c>
      <c r="G115" s="36">
        <f t="shared" si="35"/>
        <v>15.0098659214246</v>
      </c>
      <c r="H115" s="35" t="e">
        <v>#N/A</v>
      </c>
      <c r="I115" s="36">
        <f t="shared" si="36"/>
        <v>0</v>
      </c>
      <c r="J115" s="35" t="e">
        <v>#N/A</v>
      </c>
      <c r="K115" s="36">
        <f t="shared" si="37"/>
        <v>0</v>
      </c>
      <c r="L115" s="35" t="e">
        <v>#N/A</v>
      </c>
      <c r="M115" s="36">
        <f t="shared" si="38"/>
        <v>0</v>
      </c>
      <c r="N115" s="35" t="e">
        <v>#N/A</v>
      </c>
      <c r="O115" s="35" t="e">
        <v>#N/A</v>
      </c>
      <c r="P115" s="37" t="e">
        <v>#N/A</v>
      </c>
    </row>
    <row r="116" spans="1:16" x14ac:dyDescent="0.25">
      <c r="A116" s="51" t="str">
        <f t="shared" si="32"/>
        <v>Zurich-Death</v>
      </c>
      <c r="B116" s="39" t="s" vm="20">
        <v>21</v>
      </c>
      <c r="C116" s="35" t="e">
        <f t="shared" si="33"/>
        <v>#N/A</v>
      </c>
      <c r="D116" s="35">
        <v>0</v>
      </c>
      <c r="E116" s="36">
        <f t="shared" si="34"/>
        <v>0</v>
      </c>
      <c r="F116" s="35">
        <v>2619</v>
      </c>
      <c r="G116" s="36">
        <f t="shared" si="35"/>
        <v>0</v>
      </c>
      <c r="H116" s="35" t="e">
        <v>#N/A</v>
      </c>
      <c r="I116" s="36">
        <f t="shared" si="36"/>
        <v>0</v>
      </c>
      <c r="J116" s="35" t="e">
        <v>#N/A</v>
      </c>
      <c r="K116" s="36">
        <f t="shared" si="37"/>
        <v>0</v>
      </c>
      <c r="L116" s="35" t="e">
        <v>#N/A</v>
      </c>
      <c r="M116" s="36">
        <f t="shared" si="38"/>
        <v>0</v>
      </c>
      <c r="N116" s="35" t="e">
        <v>#N/A</v>
      </c>
      <c r="O116" s="35" t="e">
        <v>#N/A</v>
      </c>
      <c r="P116" s="37" t="e">
        <v>#N/A</v>
      </c>
    </row>
    <row r="118" spans="1:16" x14ac:dyDescent="0.25">
      <c r="B118" s="30" t="s">
        <v>31</v>
      </c>
      <c r="C118" s="30" t="s">
        <v>74</v>
      </c>
      <c r="D118" s="291" t="s">
        <v>75</v>
      </c>
      <c r="E118" s="291"/>
      <c r="F118" s="291" t="s">
        <v>76</v>
      </c>
      <c r="G118" s="291"/>
      <c r="H118" s="291" t="s">
        <v>77</v>
      </c>
      <c r="I118" s="291"/>
      <c r="J118" s="291" t="s" vm="28">
        <v>40</v>
      </c>
      <c r="K118" s="291"/>
      <c r="L118" s="291" t="s">
        <v>42</v>
      </c>
      <c r="M118" s="291"/>
      <c r="N118" s="30" t="s">
        <v>38</v>
      </c>
      <c r="O118" s="30" t="s">
        <v>39</v>
      </c>
      <c r="P118" s="30" t="s">
        <v>79</v>
      </c>
    </row>
    <row r="119" spans="1:16" x14ac:dyDescent="0.25">
      <c r="B119" s="40"/>
      <c r="C119" s="47" t="s">
        <v>104</v>
      </c>
      <c r="D119" s="47" t="s">
        <v>104</v>
      </c>
      <c r="E119" s="47" t="s">
        <v>43</v>
      </c>
      <c r="F119" s="47" t="s">
        <v>103</v>
      </c>
      <c r="G119" s="47" t="s">
        <v>41</v>
      </c>
      <c r="H119" s="47" t="s">
        <v>102</v>
      </c>
      <c r="I119" s="47" t="s">
        <v>41</v>
      </c>
      <c r="J119" s="47" t="s">
        <v>102</v>
      </c>
      <c r="K119" s="47" t="s">
        <v>43</v>
      </c>
      <c r="L119" s="47" t="s">
        <v>102</v>
      </c>
      <c r="M119" s="47" t="s">
        <v>43</v>
      </c>
      <c r="N119" s="47"/>
      <c r="O119" s="47"/>
      <c r="P119" s="48"/>
    </row>
    <row r="120" spans="1:16" x14ac:dyDescent="0.25">
      <c r="A120" s="51" t="str">
        <f>B120&amp;"-"&amp;$B$118</f>
        <v>AIA-TPD</v>
      </c>
      <c r="B120" s="39" t="s">
        <v>1</v>
      </c>
      <c r="C120" s="35" t="e">
        <f>SUM(D120,J120,L120)</f>
        <v>#N/A</v>
      </c>
      <c r="D120" s="35" t="e">
        <f t="shared" ref="D120" si="39">SUM(F120,H120)</f>
        <v>#N/A</v>
      </c>
      <c r="E120" s="36">
        <f>IFERROR(D120/$C120,0)</f>
        <v>0</v>
      </c>
      <c r="F120" s="35">
        <v>39982</v>
      </c>
      <c r="G120" s="36">
        <f>IFERROR(F120/$D120,0)</f>
        <v>0</v>
      </c>
      <c r="H120" s="35" t="e">
        <v>#N/A</v>
      </c>
      <c r="I120" s="36">
        <f>IFERROR(H120/$D120,0)</f>
        <v>0</v>
      </c>
      <c r="J120" s="35" t="e">
        <v>#N/A</v>
      </c>
      <c r="K120" s="36">
        <f>IFERROR(J120/$C120,0)</f>
        <v>0</v>
      </c>
      <c r="L120" s="35" t="e">
        <v>#N/A</v>
      </c>
      <c r="M120" s="36">
        <f>IFERROR(L120/$C120,0)</f>
        <v>0</v>
      </c>
      <c r="N120" s="35" t="e">
        <v>#N/A</v>
      </c>
      <c r="O120" s="35" t="e">
        <v>#N/A</v>
      </c>
      <c r="P120" s="37" t="e">
        <v>#N/A</v>
      </c>
    </row>
    <row r="121" spans="1:16" x14ac:dyDescent="0.25">
      <c r="A121" s="51" t="str">
        <f t="shared" ref="A121:A140" si="40">B121&amp;"-"&amp;$B$118</f>
        <v>Allianz-TPD</v>
      </c>
      <c r="B121" s="39" t="s" vm="1">
        <v>2</v>
      </c>
      <c r="C121" s="35" t="e">
        <f t="shared" ref="C121:C140" si="41">SUM(D121,J121,L121)</f>
        <v>#N/A</v>
      </c>
      <c r="D121" s="35">
        <v>0</v>
      </c>
      <c r="E121" s="36">
        <f t="shared" ref="E121:E140" si="42">IFERROR(D121/$C121,0)</f>
        <v>0</v>
      </c>
      <c r="F121" s="35">
        <v>600</v>
      </c>
      <c r="G121" s="36">
        <f t="shared" ref="G121:G140" si="43">IFERROR(F121/$D121,0)</f>
        <v>0</v>
      </c>
      <c r="H121" s="35" t="e">
        <v>#N/A</v>
      </c>
      <c r="I121" s="36">
        <f t="shared" ref="I121:I140" si="44">IFERROR(H121/$D121,0)</f>
        <v>0</v>
      </c>
      <c r="J121" s="35" t="e">
        <v>#N/A</v>
      </c>
      <c r="K121" s="36">
        <f t="shared" ref="K121:K140" si="45">IFERROR(J121/$C121,0)</f>
        <v>0</v>
      </c>
      <c r="L121" s="35" t="e">
        <v>#N/A</v>
      </c>
      <c r="M121" s="36">
        <f t="shared" ref="M121:M140" si="46">IFERROR(L121/$C121,0)</f>
        <v>0</v>
      </c>
      <c r="N121" s="35" t="e">
        <v>#N/A</v>
      </c>
      <c r="O121" s="35" t="e">
        <v>#N/A</v>
      </c>
      <c r="P121" s="37" t="e">
        <v>#N/A</v>
      </c>
    </row>
    <row r="122" spans="1:16" x14ac:dyDescent="0.25">
      <c r="A122" s="51" t="str">
        <f t="shared" si="40"/>
        <v>AMP-TPD</v>
      </c>
      <c r="B122" s="39" t="s" vm="2">
        <v>3</v>
      </c>
      <c r="C122" s="35" t="e">
        <f t="shared" si="41"/>
        <v>#N/A</v>
      </c>
      <c r="D122" s="35">
        <v>0</v>
      </c>
      <c r="E122" s="36">
        <f t="shared" si="42"/>
        <v>0</v>
      </c>
      <c r="F122" s="35">
        <v>109455</v>
      </c>
      <c r="G122" s="36">
        <f t="shared" si="43"/>
        <v>0</v>
      </c>
      <c r="H122" s="35" t="e">
        <v>#N/A</v>
      </c>
      <c r="I122" s="36">
        <f t="shared" si="44"/>
        <v>0</v>
      </c>
      <c r="J122" s="35" t="e">
        <v>#N/A</v>
      </c>
      <c r="K122" s="36">
        <f t="shared" si="45"/>
        <v>0</v>
      </c>
      <c r="L122" s="35" t="e">
        <v>#N/A</v>
      </c>
      <c r="M122" s="36">
        <f t="shared" si="46"/>
        <v>0</v>
      </c>
      <c r="N122" s="35" t="e">
        <v>#N/A</v>
      </c>
      <c r="O122" s="35" t="e">
        <v>#N/A</v>
      </c>
      <c r="P122" s="37" t="e">
        <v>#N/A</v>
      </c>
    </row>
    <row r="123" spans="1:16" x14ac:dyDescent="0.25">
      <c r="A123" s="51" t="str">
        <f t="shared" si="40"/>
        <v>Clearview-TPD</v>
      </c>
      <c r="B123" s="39" t="s" vm="3">
        <v>4</v>
      </c>
      <c r="C123" s="35" t="e">
        <f t="shared" si="41"/>
        <v>#N/A</v>
      </c>
      <c r="D123" s="35">
        <v>0</v>
      </c>
      <c r="E123" s="36">
        <f t="shared" si="42"/>
        <v>0</v>
      </c>
      <c r="F123" s="35">
        <v>0</v>
      </c>
      <c r="G123" s="36">
        <f t="shared" si="43"/>
        <v>0</v>
      </c>
      <c r="H123" s="35" t="e">
        <v>#N/A</v>
      </c>
      <c r="I123" s="36">
        <f t="shared" si="44"/>
        <v>0</v>
      </c>
      <c r="J123" s="35" t="e">
        <v>#N/A</v>
      </c>
      <c r="K123" s="36">
        <f t="shared" si="45"/>
        <v>0</v>
      </c>
      <c r="L123" s="35" t="e">
        <v>#N/A</v>
      </c>
      <c r="M123" s="36">
        <f t="shared" si="46"/>
        <v>0</v>
      </c>
      <c r="N123" s="35" t="e">
        <v>#N/A</v>
      </c>
      <c r="O123" s="35" t="e">
        <v>#N/A</v>
      </c>
      <c r="P123" s="37" t="e">
        <v>#N/A</v>
      </c>
    </row>
    <row r="124" spans="1:16" x14ac:dyDescent="0.25">
      <c r="A124" s="51" t="str">
        <f t="shared" si="40"/>
        <v>CMLA-TPD</v>
      </c>
      <c r="B124" s="39" t="s" vm="4">
        <v>5</v>
      </c>
      <c r="C124" s="35" t="e">
        <f t="shared" si="41"/>
        <v>#N/A</v>
      </c>
      <c r="D124" s="35">
        <v>0</v>
      </c>
      <c r="E124" s="36">
        <f t="shared" si="42"/>
        <v>0</v>
      </c>
      <c r="F124" s="35">
        <v>32494</v>
      </c>
      <c r="G124" s="36">
        <f t="shared" si="43"/>
        <v>0</v>
      </c>
      <c r="H124" s="35" t="e">
        <v>#N/A</v>
      </c>
      <c r="I124" s="36">
        <f t="shared" si="44"/>
        <v>0</v>
      </c>
      <c r="J124" s="35" t="e">
        <v>#N/A</v>
      </c>
      <c r="K124" s="36">
        <f t="shared" si="45"/>
        <v>0</v>
      </c>
      <c r="L124" s="35" t="e">
        <v>#N/A</v>
      </c>
      <c r="M124" s="36">
        <f t="shared" si="46"/>
        <v>0</v>
      </c>
      <c r="N124" s="35" t="e">
        <v>#N/A</v>
      </c>
      <c r="O124" s="35" t="e">
        <v>#N/A</v>
      </c>
      <c r="P124" s="37" t="e">
        <v>#N/A</v>
      </c>
    </row>
    <row r="125" spans="1:16" x14ac:dyDescent="0.25">
      <c r="A125" s="51" t="str">
        <f t="shared" si="40"/>
        <v>Hallmark-TPD</v>
      </c>
      <c r="B125" s="39" t="s" vm="5">
        <v>6</v>
      </c>
      <c r="C125" s="35" t="e">
        <f t="shared" si="41"/>
        <v>#N/A</v>
      </c>
      <c r="D125" s="35">
        <v>0</v>
      </c>
      <c r="E125" s="36">
        <f t="shared" si="42"/>
        <v>0</v>
      </c>
      <c r="F125" s="35">
        <v>0</v>
      </c>
      <c r="G125" s="36">
        <f t="shared" si="43"/>
        <v>0</v>
      </c>
      <c r="H125" s="35" t="e">
        <v>#N/A</v>
      </c>
      <c r="I125" s="36">
        <f t="shared" si="44"/>
        <v>0</v>
      </c>
      <c r="J125" s="35" t="e">
        <v>#N/A</v>
      </c>
      <c r="K125" s="36">
        <f t="shared" si="45"/>
        <v>0</v>
      </c>
      <c r="L125" s="35" t="e">
        <v>#N/A</v>
      </c>
      <c r="M125" s="36">
        <f t="shared" si="46"/>
        <v>0</v>
      </c>
      <c r="N125" s="35" t="e">
        <v>#N/A</v>
      </c>
      <c r="O125" s="35" t="e">
        <v>#N/A</v>
      </c>
      <c r="P125" s="37" t="e">
        <v>#N/A</v>
      </c>
    </row>
    <row r="126" spans="1:16" x14ac:dyDescent="0.25">
      <c r="A126" s="51" t="str">
        <f t="shared" si="40"/>
        <v>Hannover Re-TPD</v>
      </c>
      <c r="B126" s="39" t="s" vm="6">
        <v>7</v>
      </c>
      <c r="C126" s="35" t="e">
        <f t="shared" si="41"/>
        <v>#N/A</v>
      </c>
      <c r="D126" s="35">
        <v>0</v>
      </c>
      <c r="E126" s="36">
        <f t="shared" si="42"/>
        <v>0</v>
      </c>
      <c r="F126" s="35">
        <v>6430</v>
      </c>
      <c r="G126" s="36">
        <f t="shared" si="43"/>
        <v>0</v>
      </c>
      <c r="H126" s="35" t="e">
        <v>#N/A</v>
      </c>
      <c r="I126" s="36">
        <f t="shared" si="44"/>
        <v>0</v>
      </c>
      <c r="J126" s="35" t="e">
        <v>#N/A</v>
      </c>
      <c r="K126" s="36">
        <f t="shared" si="45"/>
        <v>0</v>
      </c>
      <c r="L126" s="35" t="e">
        <v>#N/A</v>
      </c>
      <c r="M126" s="36">
        <f t="shared" si="46"/>
        <v>0</v>
      </c>
      <c r="N126" s="35" t="e">
        <v>#N/A</v>
      </c>
      <c r="O126" s="35" t="e">
        <v>#N/A</v>
      </c>
      <c r="P126" s="37" t="e">
        <v>#N/A</v>
      </c>
    </row>
    <row r="127" spans="1:16" x14ac:dyDescent="0.25">
      <c r="A127" s="51" t="str">
        <f t="shared" si="40"/>
        <v>HCF-TPD</v>
      </c>
      <c r="B127" s="39" t="s" vm="7">
        <v>8</v>
      </c>
      <c r="C127" s="35" t="e">
        <f t="shared" si="41"/>
        <v>#N/A</v>
      </c>
      <c r="D127" s="35">
        <v>0</v>
      </c>
      <c r="E127" s="36">
        <f t="shared" si="42"/>
        <v>0</v>
      </c>
      <c r="F127" s="35">
        <v>0</v>
      </c>
      <c r="G127" s="36">
        <f t="shared" si="43"/>
        <v>0</v>
      </c>
      <c r="H127" s="35" t="e">
        <v>#N/A</v>
      </c>
      <c r="I127" s="36">
        <f t="shared" si="44"/>
        <v>0</v>
      </c>
      <c r="J127" s="35" t="e">
        <v>#N/A</v>
      </c>
      <c r="K127" s="36">
        <f t="shared" si="45"/>
        <v>0</v>
      </c>
      <c r="L127" s="35" t="e">
        <v>#N/A</v>
      </c>
      <c r="M127" s="36">
        <f t="shared" si="46"/>
        <v>0</v>
      </c>
      <c r="N127" s="35" t="e">
        <v>#N/A</v>
      </c>
      <c r="O127" s="35" t="e">
        <v>#N/A</v>
      </c>
      <c r="P127" s="37" t="e">
        <v>#N/A</v>
      </c>
    </row>
    <row r="128" spans="1:16" x14ac:dyDescent="0.25">
      <c r="A128" s="51" t="str">
        <f t="shared" si="40"/>
        <v>MetLife-TPD</v>
      </c>
      <c r="B128" s="39" t="s" vm="8">
        <v>9</v>
      </c>
      <c r="C128" s="35" t="e">
        <f t="shared" si="41"/>
        <v>#N/A</v>
      </c>
      <c r="D128" s="35">
        <v>846</v>
      </c>
      <c r="E128" s="36">
        <f t="shared" si="42"/>
        <v>0</v>
      </c>
      <c r="F128" s="35">
        <v>14433.006612526282</v>
      </c>
      <c r="G128" s="36">
        <f t="shared" si="43"/>
        <v>17.06029150416818</v>
      </c>
      <c r="H128" s="35" t="e">
        <v>#N/A</v>
      </c>
      <c r="I128" s="36">
        <f t="shared" si="44"/>
        <v>0</v>
      </c>
      <c r="J128" s="35" t="e">
        <v>#N/A</v>
      </c>
      <c r="K128" s="36">
        <f t="shared" si="45"/>
        <v>0</v>
      </c>
      <c r="L128" s="35" t="e">
        <v>#N/A</v>
      </c>
      <c r="M128" s="36">
        <f t="shared" si="46"/>
        <v>0</v>
      </c>
      <c r="N128" s="35" t="e">
        <v>#N/A</v>
      </c>
      <c r="O128" s="35" t="e">
        <v>#N/A</v>
      </c>
      <c r="P128" s="37" t="e">
        <v>#N/A</v>
      </c>
    </row>
    <row r="129" spans="1:16" x14ac:dyDescent="0.25">
      <c r="A129" s="51" t="str">
        <f t="shared" si="40"/>
        <v>MLC-TPD</v>
      </c>
      <c r="B129" s="39" t="s" vm="9">
        <v>10</v>
      </c>
      <c r="C129" s="35" t="e">
        <f t="shared" si="41"/>
        <v>#N/A</v>
      </c>
      <c r="D129" s="35">
        <v>80</v>
      </c>
      <c r="E129" s="36">
        <f t="shared" si="42"/>
        <v>0</v>
      </c>
      <c r="F129" s="35">
        <v>25498.000368029294</v>
      </c>
      <c r="G129" s="36">
        <f t="shared" si="43"/>
        <v>318.72500460036616</v>
      </c>
      <c r="H129" s="35" t="e">
        <v>#N/A</v>
      </c>
      <c r="I129" s="36">
        <f t="shared" si="44"/>
        <v>0</v>
      </c>
      <c r="J129" s="35" t="e">
        <v>#N/A</v>
      </c>
      <c r="K129" s="36">
        <f t="shared" si="45"/>
        <v>0</v>
      </c>
      <c r="L129" s="35" t="e">
        <v>#N/A</v>
      </c>
      <c r="M129" s="36">
        <f t="shared" si="46"/>
        <v>0</v>
      </c>
      <c r="N129" s="35" t="e">
        <v>#N/A</v>
      </c>
      <c r="O129" s="35" t="e">
        <v>#N/A</v>
      </c>
      <c r="P129" s="37" t="e">
        <v>#N/A</v>
      </c>
    </row>
    <row r="130" spans="1:16" x14ac:dyDescent="0.25">
      <c r="A130" s="51" t="str">
        <f t="shared" si="40"/>
        <v>NobleOak-TPD</v>
      </c>
      <c r="B130" s="39" t="s" vm="10">
        <v>11</v>
      </c>
      <c r="C130" s="35" t="e">
        <f t="shared" si="41"/>
        <v>#N/A</v>
      </c>
      <c r="D130" s="35">
        <v>0</v>
      </c>
      <c r="E130" s="36">
        <f t="shared" si="42"/>
        <v>0</v>
      </c>
      <c r="F130" s="35">
        <v>0</v>
      </c>
      <c r="G130" s="36">
        <f t="shared" si="43"/>
        <v>0</v>
      </c>
      <c r="H130" s="35" t="e">
        <v>#N/A</v>
      </c>
      <c r="I130" s="36">
        <f t="shared" si="44"/>
        <v>0</v>
      </c>
      <c r="J130" s="35" t="e">
        <v>#N/A</v>
      </c>
      <c r="K130" s="36">
        <f t="shared" si="45"/>
        <v>0</v>
      </c>
      <c r="L130" s="35" t="e">
        <v>#N/A</v>
      </c>
      <c r="M130" s="36">
        <f t="shared" si="46"/>
        <v>0</v>
      </c>
      <c r="N130" s="35" t="e">
        <v>#N/A</v>
      </c>
      <c r="O130" s="35" t="e">
        <v>#N/A</v>
      </c>
      <c r="P130" s="37" t="e">
        <v>#N/A</v>
      </c>
    </row>
    <row r="131" spans="1:16" x14ac:dyDescent="0.25">
      <c r="A131" s="51" t="str">
        <f t="shared" si="40"/>
        <v>OnePath-TPD</v>
      </c>
      <c r="B131" s="39" t="s" vm="11">
        <v>12</v>
      </c>
      <c r="C131" s="35" t="e">
        <f t="shared" si="41"/>
        <v>#N/A</v>
      </c>
      <c r="D131" s="35">
        <v>315</v>
      </c>
      <c r="E131" s="36">
        <f t="shared" si="42"/>
        <v>0</v>
      </c>
      <c r="F131" s="35">
        <v>9722.0015886544861</v>
      </c>
      <c r="G131" s="36">
        <f t="shared" si="43"/>
        <v>30.863497106839638</v>
      </c>
      <c r="H131" s="35" t="e">
        <v>#N/A</v>
      </c>
      <c r="I131" s="36">
        <f t="shared" si="44"/>
        <v>0</v>
      </c>
      <c r="J131" s="35" t="e">
        <v>#N/A</v>
      </c>
      <c r="K131" s="36">
        <f t="shared" si="45"/>
        <v>0</v>
      </c>
      <c r="L131" s="35" t="e">
        <v>#N/A</v>
      </c>
      <c r="M131" s="36">
        <f t="shared" si="46"/>
        <v>0</v>
      </c>
      <c r="N131" s="35" t="e">
        <v>#N/A</v>
      </c>
      <c r="O131" s="35" t="e">
        <v>#N/A</v>
      </c>
      <c r="P131" s="37" t="e">
        <v>#N/A</v>
      </c>
    </row>
    <row r="132" spans="1:16" x14ac:dyDescent="0.25">
      <c r="A132" s="51" t="str">
        <f t="shared" si="40"/>
        <v>QBE-TPD</v>
      </c>
      <c r="B132" s="39" t="s" vm="12">
        <v>13</v>
      </c>
      <c r="C132" s="35" t="e">
        <f t="shared" si="41"/>
        <v>#N/A</v>
      </c>
      <c r="D132" s="35">
        <v>0</v>
      </c>
      <c r="E132" s="36">
        <f t="shared" si="42"/>
        <v>0</v>
      </c>
      <c r="F132" s="35">
        <v>0</v>
      </c>
      <c r="G132" s="36">
        <f t="shared" si="43"/>
        <v>0</v>
      </c>
      <c r="H132" s="35" t="e">
        <v>#N/A</v>
      </c>
      <c r="I132" s="36">
        <f t="shared" si="44"/>
        <v>0</v>
      </c>
      <c r="J132" s="35" t="e">
        <v>#N/A</v>
      </c>
      <c r="K132" s="36">
        <f t="shared" si="45"/>
        <v>0</v>
      </c>
      <c r="L132" s="35" t="e">
        <v>#N/A</v>
      </c>
      <c r="M132" s="36">
        <f t="shared" si="46"/>
        <v>0</v>
      </c>
      <c r="N132" s="35" t="e">
        <v>#N/A</v>
      </c>
      <c r="O132" s="35" t="e">
        <v>#N/A</v>
      </c>
      <c r="P132" s="37" t="e">
        <v>#N/A</v>
      </c>
    </row>
    <row r="133" spans="1:16" x14ac:dyDescent="0.25">
      <c r="A133" s="51" t="str">
        <f t="shared" si="40"/>
        <v>Qinsure-TPD</v>
      </c>
      <c r="B133" s="39" t="s" vm="13">
        <v>14</v>
      </c>
      <c r="C133" s="35" t="e">
        <f t="shared" si="41"/>
        <v>#N/A</v>
      </c>
      <c r="D133" s="35">
        <v>0</v>
      </c>
      <c r="E133" s="36">
        <f t="shared" si="42"/>
        <v>0</v>
      </c>
      <c r="F133" s="35">
        <v>3540</v>
      </c>
      <c r="G133" s="36">
        <f t="shared" si="43"/>
        <v>0</v>
      </c>
      <c r="H133" s="35" t="e">
        <v>#N/A</v>
      </c>
      <c r="I133" s="36">
        <f t="shared" si="44"/>
        <v>0</v>
      </c>
      <c r="J133" s="35" t="e">
        <v>#N/A</v>
      </c>
      <c r="K133" s="36">
        <f t="shared" si="45"/>
        <v>0</v>
      </c>
      <c r="L133" s="35" t="e">
        <v>#N/A</v>
      </c>
      <c r="M133" s="36">
        <f t="shared" si="46"/>
        <v>0</v>
      </c>
      <c r="N133" s="35" t="e">
        <v>#N/A</v>
      </c>
      <c r="O133" s="35" t="e">
        <v>#N/A</v>
      </c>
      <c r="P133" s="37" t="e">
        <v>#N/A</v>
      </c>
    </row>
    <row r="134" spans="1:16" x14ac:dyDescent="0.25">
      <c r="A134" s="51" t="str">
        <f t="shared" si="40"/>
        <v>St Andrews-TPD</v>
      </c>
      <c r="B134" s="39" t="s" vm="14">
        <v>15</v>
      </c>
      <c r="C134" s="35" t="e">
        <f t="shared" si="41"/>
        <v>#N/A</v>
      </c>
      <c r="D134" s="35">
        <v>0</v>
      </c>
      <c r="E134" s="36">
        <f t="shared" si="42"/>
        <v>0</v>
      </c>
      <c r="F134" s="35">
        <v>0</v>
      </c>
      <c r="G134" s="36">
        <f t="shared" si="43"/>
        <v>0</v>
      </c>
      <c r="H134" s="35" t="e">
        <v>#N/A</v>
      </c>
      <c r="I134" s="36">
        <f t="shared" si="44"/>
        <v>0</v>
      </c>
      <c r="J134" s="35" t="e">
        <v>#N/A</v>
      </c>
      <c r="K134" s="36">
        <f t="shared" si="45"/>
        <v>0</v>
      </c>
      <c r="L134" s="35" t="e">
        <v>#N/A</v>
      </c>
      <c r="M134" s="36">
        <f t="shared" si="46"/>
        <v>0</v>
      </c>
      <c r="N134" s="35" t="e">
        <v>#N/A</v>
      </c>
      <c r="O134" s="35" t="e">
        <v>#N/A</v>
      </c>
      <c r="P134" s="37" t="e">
        <v>#N/A</v>
      </c>
    </row>
    <row r="135" spans="1:16" x14ac:dyDescent="0.25">
      <c r="A135" s="51" t="str">
        <f t="shared" si="40"/>
        <v>St George-TPD</v>
      </c>
      <c r="B135" s="39" t="s" vm="15">
        <v>16</v>
      </c>
      <c r="C135" s="35" t="e">
        <f t="shared" si="41"/>
        <v>#N/A</v>
      </c>
      <c r="D135" s="35">
        <v>0</v>
      </c>
      <c r="E135" s="36">
        <f t="shared" si="42"/>
        <v>0</v>
      </c>
      <c r="F135" s="35">
        <v>0</v>
      </c>
      <c r="G135" s="36">
        <f t="shared" si="43"/>
        <v>0</v>
      </c>
      <c r="H135" s="35" t="e">
        <v>#N/A</v>
      </c>
      <c r="I135" s="36">
        <f t="shared" si="44"/>
        <v>0</v>
      </c>
      <c r="J135" s="35" t="e">
        <v>#N/A</v>
      </c>
      <c r="K135" s="36">
        <f t="shared" si="45"/>
        <v>0</v>
      </c>
      <c r="L135" s="35" t="e">
        <v>#N/A</v>
      </c>
      <c r="M135" s="36">
        <f t="shared" si="46"/>
        <v>0</v>
      </c>
      <c r="N135" s="35" t="e">
        <v>#N/A</v>
      </c>
      <c r="O135" s="35" t="e">
        <v>#N/A</v>
      </c>
      <c r="P135" s="37" t="e">
        <v>#N/A</v>
      </c>
    </row>
    <row r="136" spans="1:16" x14ac:dyDescent="0.25">
      <c r="A136" s="51" t="str">
        <f t="shared" si="40"/>
        <v>Suncorp-TPD</v>
      </c>
      <c r="B136" s="39" t="s" vm="16">
        <v>17</v>
      </c>
      <c r="C136" s="35" t="e">
        <f t="shared" si="41"/>
        <v>#N/A</v>
      </c>
      <c r="D136" s="35">
        <v>240</v>
      </c>
      <c r="E136" s="36">
        <f t="shared" si="42"/>
        <v>0</v>
      </c>
      <c r="F136" s="35">
        <v>35943.003783459972</v>
      </c>
      <c r="G136" s="36">
        <f t="shared" si="43"/>
        <v>149.76251576441655</v>
      </c>
      <c r="H136" s="35" t="e">
        <v>#N/A</v>
      </c>
      <c r="I136" s="36">
        <f t="shared" si="44"/>
        <v>0</v>
      </c>
      <c r="J136" s="35" t="e">
        <v>#N/A</v>
      </c>
      <c r="K136" s="36">
        <f t="shared" si="45"/>
        <v>0</v>
      </c>
      <c r="L136" s="35" t="e">
        <v>#N/A</v>
      </c>
      <c r="M136" s="36">
        <f t="shared" si="46"/>
        <v>0</v>
      </c>
      <c r="N136" s="35" t="e">
        <v>#N/A</v>
      </c>
      <c r="O136" s="35" t="e">
        <v>#N/A</v>
      </c>
      <c r="P136" s="37" t="e">
        <v>#N/A</v>
      </c>
    </row>
    <row r="137" spans="1:16" x14ac:dyDescent="0.25">
      <c r="A137" s="51" t="str">
        <f t="shared" si="40"/>
        <v>Swiss Re-TPD</v>
      </c>
      <c r="B137" s="39" t="s" vm="17">
        <v>18</v>
      </c>
      <c r="C137" s="35" t="e">
        <f t="shared" si="41"/>
        <v>#N/A</v>
      </c>
      <c r="D137" s="35">
        <v>0</v>
      </c>
      <c r="E137" s="36">
        <f t="shared" si="42"/>
        <v>0</v>
      </c>
      <c r="F137" s="35">
        <v>3376</v>
      </c>
      <c r="G137" s="36">
        <f t="shared" si="43"/>
        <v>0</v>
      </c>
      <c r="H137" s="35" t="e">
        <v>#N/A</v>
      </c>
      <c r="I137" s="36">
        <f t="shared" si="44"/>
        <v>0</v>
      </c>
      <c r="J137" s="35" t="e">
        <v>#N/A</v>
      </c>
      <c r="K137" s="36">
        <f t="shared" si="45"/>
        <v>0</v>
      </c>
      <c r="L137" s="35" t="e">
        <v>#N/A</v>
      </c>
      <c r="M137" s="36">
        <f t="shared" si="46"/>
        <v>0</v>
      </c>
      <c r="N137" s="35" t="e">
        <v>#N/A</v>
      </c>
      <c r="O137" s="35" t="e">
        <v>#N/A</v>
      </c>
      <c r="P137" s="37" t="e">
        <v>#N/A</v>
      </c>
    </row>
    <row r="138" spans="1:16" x14ac:dyDescent="0.25">
      <c r="A138" s="51" t="str">
        <f t="shared" si="40"/>
        <v>TAL Life-TPD</v>
      </c>
      <c r="B138" s="39" t="s" vm="18">
        <v>19</v>
      </c>
      <c r="C138" s="35" t="e">
        <f t="shared" si="41"/>
        <v>#N/A</v>
      </c>
      <c r="D138" s="35">
        <v>0</v>
      </c>
      <c r="E138" s="36">
        <f t="shared" si="42"/>
        <v>0</v>
      </c>
      <c r="F138" s="35">
        <v>174440</v>
      </c>
      <c r="G138" s="36">
        <f t="shared" si="43"/>
        <v>0</v>
      </c>
      <c r="H138" s="35" t="e">
        <v>#N/A</v>
      </c>
      <c r="I138" s="36">
        <f t="shared" si="44"/>
        <v>0</v>
      </c>
      <c r="J138" s="35" t="e">
        <v>#N/A</v>
      </c>
      <c r="K138" s="36">
        <f t="shared" si="45"/>
        <v>0</v>
      </c>
      <c r="L138" s="35" t="e">
        <v>#N/A</v>
      </c>
      <c r="M138" s="36">
        <f t="shared" si="46"/>
        <v>0</v>
      </c>
      <c r="N138" s="35" t="e">
        <v>#N/A</v>
      </c>
      <c r="O138" s="35" t="e">
        <v>#N/A</v>
      </c>
      <c r="P138" s="37" t="e">
        <v>#N/A</v>
      </c>
    </row>
    <row r="139" spans="1:16" x14ac:dyDescent="0.25">
      <c r="A139" s="51" t="str">
        <f t="shared" si="40"/>
        <v>Westpac-TPD</v>
      </c>
      <c r="B139" s="39" t="s" vm="19">
        <v>20</v>
      </c>
      <c r="C139" s="35" t="e">
        <f t="shared" si="41"/>
        <v>#N/A</v>
      </c>
      <c r="D139" s="35">
        <v>0</v>
      </c>
      <c r="E139" s="36">
        <f t="shared" si="42"/>
        <v>0</v>
      </c>
      <c r="F139" s="35">
        <v>32878</v>
      </c>
      <c r="G139" s="36">
        <f t="shared" si="43"/>
        <v>0</v>
      </c>
      <c r="H139" s="35" t="e">
        <v>#N/A</v>
      </c>
      <c r="I139" s="36">
        <f t="shared" si="44"/>
        <v>0</v>
      </c>
      <c r="J139" s="35" t="e">
        <v>#N/A</v>
      </c>
      <c r="K139" s="36">
        <f t="shared" si="45"/>
        <v>0</v>
      </c>
      <c r="L139" s="35" t="e">
        <v>#N/A</v>
      </c>
      <c r="M139" s="36">
        <f t="shared" si="46"/>
        <v>0</v>
      </c>
      <c r="N139" s="35" t="e">
        <v>#N/A</v>
      </c>
      <c r="O139" s="35" t="e">
        <v>#N/A</v>
      </c>
      <c r="P139" s="37" t="e">
        <v>#N/A</v>
      </c>
    </row>
    <row r="140" spans="1:16" x14ac:dyDescent="0.25">
      <c r="A140" s="51" t="str">
        <f t="shared" si="40"/>
        <v>Zurich-TPD</v>
      </c>
      <c r="B140" s="39" t="s" vm="20">
        <v>21</v>
      </c>
      <c r="C140" s="35" t="e">
        <f t="shared" si="41"/>
        <v>#N/A</v>
      </c>
      <c r="D140" s="35">
        <v>0</v>
      </c>
      <c r="E140" s="36">
        <f t="shared" si="42"/>
        <v>0</v>
      </c>
      <c r="F140" s="35">
        <v>6586</v>
      </c>
      <c r="G140" s="36">
        <f t="shared" si="43"/>
        <v>0</v>
      </c>
      <c r="H140" s="35" t="e">
        <v>#N/A</v>
      </c>
      <c r="I140" s="36">
        <f t="shared" si="44"/>
        <v>0</v>
      </c>
      <c r="J140" s="35" t="e">
        <v>#N/A</v>
      </c>
      <c r="K140" s="36">
        <f t="shared" si="45"/>
        <v>0</v>
      </c>
      <c r="L140" s="35" t="e">
        <v>#N/A</v>
      </c>
      <c r="M140" s="36">
        <f t="shared" si="46"/>
        <v>0</v>
      </c>
      <c r="N140" s="35" t="e">
        <v>#N/A</v>
      </c>
      <c r="O140" s="35" t="e">
        <v>#N/A</v>
      </c>
      <c r="P140" s="37" t="e">
        <v>#N/A</v>
      </c>
    </row>
    <row r="142" spans="1:16" x14ac:dyDescent="0.25">
      <c r="B142" s="30" t="s">
        <v>32</v>
      </c>
      <c r="C142" s="30" t="s">
        <v>74</v>
      </c>
      <c r="D142" s="291" t="s">
        <v>75</v>
      </c>
      <c r="E142" s="291"/>
      <c r="F142" s="291" t="s">
        <v>76</v>
      </c>
      <c r="G142" s="291"/>
      <c r="H142" s="291" t="s">
        <v>77</v>
      </c>
      <c r="I142" s="291"/>
      <c r="J142" s="291" t="s" vm="28">
        <v>40</v>
      </c>
      <c r="K142" s="291"/>
      <c r="L142" s="291" t="s">
        <v>42</v>
      </c>
      <c r="M142" s="291"/>
      <c r="N142" s="30" t="s">
        <v>38</v>
      </c>
      <c r="O142" s="30" t="s">
        <v>39</v>
      </c>
      <c r="P142" s="30" t="s">
        <v>79</v>
      </c>
    </row>
    <row r="143" spans="1:16" x14ac:dyDescent="0.25">
      <c r="B143" s="40"/>
      <c r="C143" s="47" t="s">
        <v>104</v>
      </c>
      <c r="D143" s="47" t="s">
        <v>104</v>
      </c>
      <c r="E143" s="47" t="s">
        <v>43</v>
      </c>
      <c r="F143" s="47" t="s">
        <v>103</v>
      </c>
      <c r="G143" s="47" t="s">
        <v>41</v>
      </c>
      <c r="H143" s="47" t="s">
        <v>102</v>
      </c>
      <c r="I143" s="47" t="s">
        <v>41</v>
      </c>
      <c r="J143" s="47" t="s">
        <v>102</v>
      </c>
      <c r="K143" s="47" t="s">
        <v>43</v>
      </c>
      <c r="L143" s="47" t="s">
        <v>102</v>
      </c>
      <c r="M143" s="47" t="s">
        <v>43</v>
      </c>
      <c r="N143" s="47"/>
      <c r="O143" s="47"/>
      <c r="P143" s="48"/>
    </row>
    <row r="144" spans="1:16" x14ac:dyDescent="0.25">
      <c r="A144" s="51" t="str">
        <f>B144&amp;"-"&amp;$B$142</f>
        <v>AIA-Trauma</v>
      </c>
      <c r="B144" s="39" t="s">
        <v>1</v>
      </c>
      <c r="C144" s="35" t="e">
        <f>SUM(D144,J144,L144)</f>
        <v>#N/A</v>
      </c>
      <c r="D144" s="35" t="e">
        <f t="shared" ref="D144" si="47">SUM(F144,H144)</f>
        <v>#N/A</v>
      </c>
      <c r="E144" s="36">
        <f>IFERROR(D144/$C144,0)</f>
        <v>0</v>
      </c>
      <c r="F144" s="35">
        <v>1951.0515313563442</v>
      </c>
      <c r="G144" s="36">
        <f>IFERROR(F144/$D144,0)</f>
        <v>0</v>
      </c>
      <c r="H144" s="35" t="e">
        <v>#N/A</v>
      </c>
      <c r="I144" s="36">
        <f>IFERROR(H144/$D144,0)</f>
        <v>0</v>
      </c>
      <c r="J144" s="35" t="e">
        <v>#N/A</v>
      </c>
      <c r="K144" s="36">
        <f>IFERROR(J144/$C144,0)</f>
        <v>0</v>
      </c>
      <c r="L144" s="35" t="e">
        <v>#N/A</v>
      </c>
      <c r="M144" s="36">
        <f>IFERROR(L144/$C144,0)</f>
        <v>0</v>
      </c>
      <c r="N144" s="35" t="e">
        <v>#N/A</v>
      </c>
      <c r="O144" s="35" t="e">
        <v>#N/A</v>
      </c>
      <c r="P144" s="37" t="e">
        <v>#N/A</v>
      </c>
    </row>
    <row r="145" spans="1:16" x14ac:dyDescent="0.25">
      <c r="A145" s="51" t="str">
        <f t="shared" ref="A145:A164" si="48">B145&amp;"-"&amp;$B$142</f>
        <v>Allianz-Trauma</v>
      </c>
      <c r="B145" s="39" t="s" vm="1">
        <v>2</v>
      </c>
      <c r="C145" s="35" t="e">
        <f t="shared" ref="C145:C164" si="49">SUM(D145,J145,L145)</f>
        <v>#N/A</v>
      </c>
      <c r="D145" s="35">
        <v>0</v>
      </c>
      <c r="E145" s="36">
        <f t="shared" ref="E145:E164" si="50">IFERROR(D145/$C145,0)</f>
        <v>0</v>
      </c>
      <c r="F145" s="35">
        <v>0</v>
      </c>
      <c r="G145" s="36">
        <f t="shared" ref="G145:G164" si="51">IFERROR(F145/$D145,0)</f>
        <v>0</v>
      </c>
      <c r="H145" s="35" t="e">
        <v>#N/A</v>
      </c>
      <c r="I145" s="36">
        <f t="shared" ref="I145:I164" si="52">IFERROR(H145/$D145,0)</f>
        <v>0</v>
      </c>
      <c r="J145" s="35" t="e">
        <v>#N/A</v>
      </c>
      <c r="K145" s="36">
        <f t="shared" ref="K145:K164" si="53">IFERROR(J145/$C145,0)</f>
        <v>0</v>
      </c>
      <c r="L145" s="35" t="e">
        <v>#N/A</v>
      </c>
      <c r="M145" s="36">
        <f t="shared" ref="M145:M164" si="54">IFERROR(L145/$C145,0)</f>
        <v>0</v>
      </c>
      <c r="N145" s="35" t="e">
        <v>#N/A</v>
      </c>
      <c r="O145" s="35" t="e">
        <v>#N/A</v>
      </c>
      <c r="P145" s="37" t="e">
        <v>#N/A</v>
      </c>
    </row>
    <row r="146" spans="1:16" x14ac:dyDescent="0.25">
      <c r="A146" s="51" t="str">
        <f t="shared" si="48"/>
        <v>AMP-Trauma</v>
      </c>
      <c r="B146" s="39" t="s" vm="2">
        <v>3</v>
      </c>
      <c r="C146" s="35" t="e">
        <f t="shared" si="49"/>
        <v>#N/A</v>
      </c>
      <c r="D146" s="35">
        <v>0</v>
      </c>
      <c r="E146" s="36">
        <f t="shared" si="50"/>
        <v>0</v>
      </c>
      <c r="F146" s="35">
        <v>20371</v>
      </c>
      <c r="G146" s="36">
        <f t="shared" si="51"/>
        <v>0</v>
      </c>
      <c r="H146" s="35" t="e">
        <v>#N/A</v>
      </c>
      <c r="I146" s="36">
        <f t="shared" si="52"/>
        <v>0</v>
      </c>
      <c r="J146" s="35" t="e">
        <v>#N/A</v>
      </c>
      <c r="K146" s="36">
        <f t="shared" si="53"/>
        <v>0</v>
      </c>
      <c r="L146" s="35" t="e">
        <v>#N/A</v>
      </c>
      <c r="M146" s="36">
        <f t="shared" si="54"/>
        <v>0</v>
      </c>
      <c r="N146" s="35" t="e">
        <v>#N/A</v>
      </c>
      <c r="O146" s="35" t="e">
        <v>#N/A</v>
      </c>
      <c r="P146" s="37" t="e">
        <v>#N/A</v>
      </c>
    </row>
    <row r="147" spans="1:16" x14ac:dyDescent="0.25">
      <c r="A147" s="51" t="str">
        <f t="shared" si="48"/>
        <v>Clearview-Trauma</v>
      </c>
      <c r="B147" s="39" t="s" vm="3">
        <v>4</v>
      </c>
      <c r="C147" s="35" t="e">
        <f t="shared" si="49"/>
        <v>#N/A</v>
      </c>
      <c r="D147" s="35">
        <v>78</v>
      </c>
      <c r="E147" s="36">
        <f t="shared" si="50"/>
        <v>0</v>
      </c>
      <c r="F147" s="35">
        <v>205.00403413498836</v>
      </c>
      <c r="G147" s="36">
        <f t="shared" si="51"/>
        <v>2.6282568478844661</v>
      </c>
      <c r="H147" s="35" t="e">
        <v>#N/A</v>
      </c>
      <c r="I147" s="36">
        <f t="shared" si="52"/>
        <v>0</v>
      </c>
      <c r="J147" s="35" t="e">
        <v>#N/A</v>
      </c>
      <c r="K147" s="36">
        <f t="shared" si="53"/>
        <v>0</v>
      </c>
      <c r="L147" s="35" t="e">
        <v>#N/A</v>
      </c>
      <c r="M147" s="36">
        <f t="shared" si="54"/>
        <v>0</v>
      </c>
      <c r="N147" s="35" t="e">
        <v>#N/A</v>
      </c>
      <c r="O147" s="35" t="e">
        <v>#N/A</v>
      </c>
      <c r="P147" s="37" t="e">
        <v>#N/A</v>
      </c>
    </row>
    <row r="148" spans="1:16" x14ac:dyDescent="0.25">
      <c r="A148" s="51" t="str">
        <f t="shared" si="48"/>
        <v>CMLA-Trauma</v>
      </c>
      <c r="B148" s="39" t="s" vm="4">
        <v>5</v>
      </c>
      <c r="C148" s="35" t="e">
        <f t="shared" si="49"/>
        <v>#N/A</v>
      </c>
      <c r="D148" s="35">
        <v>0</v>
      </c>
      <c r="E148" s="36">
        <f t="shared" si="50"/>
        <v>0</v>
      </c>
      <c r="F148" s="35">
        <v>8661</v>
      </c>
      <c r="G148" s="36">
        <f t="shared" si="51"/>
        <v>0</v>
      </c>
      <c r="H148" s="35" t="e">
        <v>#N/A</v>
      </c>
      <c r="I148" s="36">
        <f t="shared" si="52"/>
        <v>0</v>
      </c>
      <c r="J148" s="35" t="e">
        <v>#N/A</v>
      </c>
      <c r="K148" s="36">
        <f t="shared" si="53"/>
        <v>0</v>
      </c>
      <c r="L148" s="35" t="e">
        <v>#N/A</v>
      </c>
      <c r="M148" s="36">
        <f t="shared" si="54"/>
        <v>0</v>
      </c>
      <c r="N148" s="35" t="e">
        <v>#N/A</v>
      </c>
      <c r="O148" s="35" t="e">
        <v>#N/A</v>
      </c>
      <c r="P148" s="37" t="e">
        <v>#N/A</v>
      </c>
    </row>
    <row r="149" spans="1:16" x14ac:dyDescent="0.25">
      <c r="A149" s="51" t="str">
        <f t="shared" si="48"/>
        <v>Hallmark-Trauma</v>
      </c>
      <c r="B149" s="39" t="s" vm="5">
        <v>6</v>
      </c>
      <c r="C149" s="35" t="e">
        <f t="shared" si="49"/>
        <v>#N/A</v>
      </c>
      <c r="D149" s="35">
        <v>4</v>
      </c>
      <c r="E149" s="36">
        <f t="shared" si="50"/>
        <v>0</v>
      </c>
      <c r="F149" s="35">
        <v>4.9382716049382713E-2</v>
      </c>
      <c r="G149" s="36">
        <f t="shared" si="51"/>
        <v>1.2345679012345678E-2</v>
      </c>
      <c r="H149" s="35" t="e">
        <v>#N/A</v>
      </c>
      <c r="I149" s="36">
        <f t="shared" si="52"/>
        <v>0</v>
      </c>
      <c r="J149" s="35" t="e">
        <v>#N/A</v>
      </c>
      <c r="K149" s="36">
        <f t="shared" si="53"/>
        <v>0</v>
      </c>
      <c r="L149" s="35" t="e">
        <v>#N/A</v>
      </c>
      <c r="M149" s="36">
        <f t="shared" si="54"/>
        <v>0</v>
      </c>
      <c r="N149" s="35" t="e">
        <v>#N/A</v>
      </c>
      <c r="O149" s="35" t="e">
        <v>#N/A</v>
      </c>
      <c r="P149" s="37" t="e">
        <v>#N/A</v>
      </c>
    </row>
    <row r="150" spans="1:16" x14ac:dyDescent="0.25">
      <c r="A150" s="51" t="str">
        <f t="shared" si="48"/>
        <v>Hannover Re-Trauma</v>
      </c>
      <c r="B150" s="39" t="s" vm="6">
        <v>7</v>
      </c>
      <c r="C150" s="35" t="e">
        <f t="shared" si="49"/>
        <v>#N/A</v>
      </c>
      <c r="D150" s="35">
        <v>0</v>
      </c>
      <c r="E150" s="36">
        <f t="shared" si="50"/>
        <v>0</v>
      </c>
      <c r="F150" s="35">
        <v>266</v>
      </c>
      <c r="G150" s="36">
        <f t="shared" si="51"/>
        <v>0</v>
      </c>
      <c r="H150" s="35" t="e">
        <v>#N/A</v>
      </c>
      <c r="I150" s="36">
        <f t="shared" si="52"/>
        <v>0</v>
      </c>
      <c r="J150" s="35" t="e">
        <v>#N/A</v>
      </c>
      <c r="K150" s="36">
        <f t="shared" si="53"/>
        <v>0</v>
      </c>
      <c r="L150" s="35" t="e">
        <v>#N/A</v>
      </c>
      <c r="M150" s="36">
        <f t="shared" si="54"/>
        <v>0</v>
      </c>
      <c r="N150" s="35" t="e">
        <v>#N/A</v>
      </c>
      <c r="O150" s="35" t="e">
        <v>#N/A</v>
      </c>
      <c r="P150" s="37" t="e">
        <v>#N/A</v>
      </c>
    </row>
    <row r="151" spans="1:16" x14ac:dyDescent="0.25">
      <c r="A151" s="51" t="str">
        <f t="shared" si="48"/>
        <v>HCF-Trauma</v>
      </c>
      <c r="B151" s="39" t="s" vm="7">
        <v>8</v>
      </c>
      <c r="C151" s="35" t="e">
        <f t="shared" si="49"/>
        <v>#N/A</v>
      </c>
      <c r="D151" s="35">
        <v>0</v>
      </c>
      <c r="E151" s="36">
        <f t="shared" si="50"/>
        <v>0</v>
      </c>
      <c r="F151" s="35">
        <v>10</v>
      </c>
      <c r="G151" s="36">
        <f t="shared" si="51"/>
        <v>0</v>
      </c>
      <c r="H151" s="35" t="e">
        <v>#N/A</v>
      </c>
      <c r="I151" s="36">
        <f t="shared" si="52"/>
        <v>0</v>
      </c>
      <c r="J151" s="35" t="e">
        <v>#N/A</v>
      </c>
      <c r="K151" s="36">
        <f t="shared" si="53"/>
        <v>0</v>
      </c>
      <c r="L151" s="35" t="e">
        <v>#N/A</v>
      </c>
      <c r="M151" s="36">
        <f t="shared" si="54"/>
        <v>0</v>
      </c>
      <c r="N151" s="35" t="e">
        <v>#N/A</v>
      </c>
      <c r="O151" s="35" t="e">
        <v>#N/A</v>
      </c>
      <c r="P151" s="37" t="e">
        <v>#N/A</v>
      </c>
    </row>
    <row r="152" spans="1:16" x14ac:dyDescent="0.25">
      <c r="A152" s="51" t="str">
        <f t="shared" si="48"/>
        <v>MetLife-Trauma</v>
      </c>
      <c r="B152" s="39" t="s" vm="8">
        <v>9</v>
      </c>
      <c r="C152" s="35" t="e">
        <f t="shared" si="49"/>
        <v>#N/A</v>
      </c>
      <c r="D152" s="35">
        <v>0</v>
      </c>
      <c r="E152" s="36">
        <f t="shared" si="50"/>
        <v>0</v>
      </c>
      <c r="F152" s="35">
        <v>0</v>
      </c>
      <c r="G152" s="36">
        <f t="shared" si="51"/>
        <v>0</v>
      </c>
      <c r="H152" s="35" t="e">
        <v>#N/A</v>
      </c>
      <c r="I152" s="36">
        <f t="shared" si="52"/>
        <v>0</v>
      </c>
      <c r="J152" s="35" t="e">
        <v>#N/A</v>
      </c>
      <c r="K152" s="36">
        <f t="shared" si="53"/>
        <v>0</v>
      </c>
      <c r="L152" s="35" t="e">
        <v>#N/A</v>
      </c>
      <c r="M152" s="36">
        <f t="shared" si="54"/>
        <v>0</v>
      </c>
      <c r="N152" s="35" t="e">
        <v>#N/A</v>
      </c>
      <c r="O152" s="35" t="e">
        <v>#N/A</v>
      </c>
      <c r="P152" s="37" t="e">
        <v>#N/A</v>
      </c>
    </row>
    <row r="153" spans="1:16" x14ac:dyDescent="0.25">
      <c r="A153" s="51" t="str">
        <f t="shared" si="48"/>
        <v>MLC-Trauma</v>
      </c>
      <c r="B153" s="39" t="s" vm="9">
        <v>10</v>
      </c>
      <c r="C153" s="35" t="e">
        <f t="shared" si="49"/>
        <v>#N/A</v>
      </c>
      <c r="D153" s="35">
        <v>0</v>
      </c>
      <c r="E153" s="36">
        <f t="shared" si="50"/>
        <v>0</v>
      </c>
      <c r="F153" s="35">
        <v>18395</v>
      </c>
      <c r="G153" s="36">
        <f t="shared" si="51"/>
        <v>0</v>
      </c>
      <c r="H153" s="35" t="e">
        <v>#N/A</v>
      </c>
      <c r="I153" s="36">
        <f t="shared" si="52"/>
        <v>0</v>
      </c>
      <c r="J153" s="35" t="e">
        <v>#N/A</v>
      </c>
      <c r="K153" s="36">
        <f t="shared" si="53"/>
        <v>0</v>
      </c>
      <c r="L153" s="35" t="e">
        <v>#N/A</v>
      </c>
      <c r="M153" s="36">
        <f t="shared" si="54"/>
        <v>0</v>
      </c>
      <c r="N153" s="35" t="e">
        <v>#N/A</v>
      </c>
      <c r="O153" s="35" t="e">
        <v>#N/A</v>
      </c>
      <c r="P153" s="37" t="e">
        <v>#N/A</v>
      </c>
    </row>
    <row r="154" spans="1:16" x14ac:dyDescent="0.25">
      <c r="A154" s="51" t="str">
        <f t="shared" si="48"/>
        <v>NobleOak-Trauma</v>
      </c>
      <c r="B154" s="39" t="s" vm="10">
        <v>11</v>
      </c>
      <c r="C154" s="35" t="e">
        <f t="shared" si="49"/>
        <v>#N/A</v>
      </c>
      <c r="D154" s="35">
        <v>0</v>
      </c>
      <c r="E154" s="36">
        <f t="shared" si="50"/>
        <v>0</v>
      </c>
      <c r="F154" s="35">
        <v>0</v>
      </c>
      <c r="G154" s="36">
        <f t="shared" si="51"/>
        <v>0</v>
      </c>
      <c r="H154" s="35" t="e">
        <v>#N/A</v>
      </c>
      <c r="I154" s="36">
        <f t="shared" si="52"/>
        <v>0</v>
      </c>
      <c r="J154" s="35" t="e">
        <v>#N/A</v>
      </c>
      <c r="K154" s="36">
        <f t="shared" si="53"/>
        <v>0</v>
      </c>
      <c r="L154" s="35" t="e">
        <v>#N/A</v>
      </c>
      <c r="M154" s="36">
        <f t="shared" si="54"/>
        <v>0</v>
      </c>
      <c r="N154" s="35" t="e">
        <v>#N/A</v>
      </c>
      <c r="O154" s="35" t="e">
        <v>#N/A</v>
      </c>
      <c r="P154" s="37" t="e">
        <v>#N/A</v>
      </c>
    </row>
    <row r="155" spans="1:16" x14ac:dyDescent="0.25">
      <c r="A155" s="51" t="str">
        <f t="shared" si="48"/>
        <v>OnePath-Trauma</v>
      </c>
      <c r="B155" s="39" t="s" vm="11">
        <v>12</v>
      </c>
      <c r="C155" s="35" t="e">
        <f t="shared" si="49"/>
        <v>#N/A</v>
      </c>
      <c r="D155" s="35">
        <v>469</v>
      </c>
      <c r="E155" s="36">
        <f t="shared" si="50"/>
        <v>0</v>
      </c>
      <c r="F155" s="35">
        <v>2733.0035538918528</v>
      </c>
      <c r="G155" s="36">
        <f t="shared" si="51"/>
        <v>5.8272996884687691</v>
      </c>
      <c r="H155" s="35" t="e">
        <v>#N/A</v>
      </c>
      <c r="I155" s="36">
        <f t="shared" si="52"/>
        <v>0</v>
      </c>
      <c r="J155" s="35" t="e">
        <v>#N/A</v>
      </c>
      <c r="K155" s="36">
        <f t="shared" si="53"/>
        <v>0</v>
      </c>
      <c r="L155" s="35" t="e">
        <v>#N/A</v>
      </c>
      <c r="M155" s="36">
        <f t="shared" si="54"/>
        <v>0</v>
      </c>
      <c r="N155" s="35" t="e">
        <v>#N/A</v>
      </c>
      <c r="O155" s="35" t="e">
        <v>#N/A</v>
      </c>
      <c r="P155" s="37" t="e">
        <v>#N/A</v>
      </c>
    </row>
    <row r="156" spans="1:16" x14ac:dyDescent="0.25">
      <c r="A156" s="51" t="str">
        <f t="shared" si="48"/>
        <v>QBE-Trauma</v>
      </c>
      <c r="B156" s="39" t="s" vm="12">
        <v>13</v>
      </c>
      <c r="C156" s="35" t="e">
        <f t="shared" si="49"/>
        <v>#N/A</v>
      </c>
      <c r="D156" s="35">
        <v>0</v>
      </c>
      <c r="E156" s="36">
        <f t="shared" si="50"/>
        <v>0</v>
      </c>
      <c r="F156" s="35">
        <v>0</v>
      </c>
      <c r="G156" s="36">
        <f t="shared" si="51"/>
        <v>0</v>
      </c>
      <c r="H156" s="35" t="e">
        <v>#N/A</v>
      </c>
      <c r="I156" s="36">
        <f t="shared" si="52"/>
        <v>0</v>
      </c>
      <c r="J156" s="35" t="e">
        <v>#N/A</v>
      </c>
      <c r="K156" s="36">
        <f t="shared" si="53"/>
        <v>0</v>
      </c>
      <c r="L156" s="35" t="e">
        <v>#N/A</v>
      </c>
      <c r="M156" s="36">
        <f t="shared" si="54"/>
        <v>0</v>
      </c>
      <c r="N156" s="35" t="e">
        <v>#N/A</v>
      </c>
      <c r="O156" s="35" t="e">
        <v>#N/A</v>
      </c>
      <c r="P156" s="37" t="e">
        <v>#N/A</v>
      </c>
    </row>
    <row r="157" spans="1:16" x14ac:dyDescent="0.25">
      <c r="A157" s="51" t="str">
        <f t="shared" si="48"/>
        <v>Qinsure-Trauma</v>
      </c>
      <c r="B157" s="39" t="s" vm="13">
        <v>14</v>
      </c>
      <c r="C157" s="35" t="e">
        <f t="shared" si="49"/>
        <v>#N/A</v>
      </c>
      <c r="D157" s="35">
        <v>0</v>
      </c>
      <c r="E157" s="36">
        <f t="shared" si="50"/>
        <v>0</v>
      </c>
      <c r="F157" s="35">
        <v>0</v>
      </c>
      <c r="G157" s="36">
        <f t="shared" si="51"/>
        <v>0</v>
      </c>
      <c r="H157" s="35" t="e">
        <v>#N/A</v>
      </c>
      <c r="I157" s="36">
        <f t="shared" si="52"/>
        <v>0</v>
      </c>
      <c r="J157" s="35" t="e">
        <v>#N/A</v>
      </c>
      <c r="K157" s="36">
        <f t="shared" si="53"/>
        <v>0</v>
      </c>
      <c r="L157" s="35" t="e">
        <v>#N/A</v>
      </c>
      <c r="M157" s="36">
        <f t="shared" si="54"/>
        <v>0</v>
      </c>
      <c r="N157" s="35" t="e">
        <v>#N/A</v>
      </c>
      <c r="O157" s="35" t="e">
        <v>#N/A</v>
      </c>
      <c r="P157" s="37" t="e">
        <v>#N/A</v>
      </c>
    </row>
    <row r="158" spans="1:16" x14ac:dyDescent="0.25">
      <c r="A158" s="51" t="str">
        <f t="shared" si="48"/>
        <v>St Andrews-Trauma</v>
      </c>
      <c r="B158" s="39" t="s" vm="14">
        <v>15</v>
      </c>
      <c r="C158" s="35" t="e">
        <f t="shared" si="49"/>
        <v>#N/A</v>
      </c>
      <c r="D158" s="35">
        <v>0</v>
      </c>
      <c r="E158" s="36">
        <f t="shared" si="50"/>
        <v>0</v>
      </c>
      <c r="F158" s="35">
        <v>0</v>
      </c>
      <c r="G158" s="36">
        <f t="shared" si="51"/>
        <v>0</v>
      </c>
      <c r="H158" s="35" t="e">
        <v>#N/A</v>
      </c>
      <c r="I158" s="36">
        <f t="shared" si="52"/>
        <v>0</v>
      </c>
      <c r="J158" s="35" t="e">
        <v>#N/A</v>
      </c>
      <c r="K158" s="36">
        <f t="shared" si="53"/>
        <v>0</v>
      </c>
      <c r="L158" s="35" t="e">
        <v>#N/A</v>
      </c>
      <c r="M158" s="36">
        <f t="shared" si="54"/>
        <v>0</v>
      </c>
      <c r="N158" s="35" t="e">
        <v>#N/A</v>
      </c>
      <c r="O158" s="35" t="e">
        <v>#N/A</v>
      </c>
      <c r="P158" s="37" t="e">
        <v>#N/A</v>
      </c>
    </row>
    <row r="159" spans="1:16" x14ac:dyDescent="0.25">
      <c r="A159" s="51" t="str">
        <f t="shared" si="48"/>
        <v>St George-Trauma</v>
      </c>
      <c r="B159" s="39" t="s" vm="15">
        <v>16</v>
      </c>
      <c r="C159" s="35" t="e">
        <f t="shared" si="49"/>
        <v>#N/A</v>
      </c>
      <c r="D159" s="35">
        <v>0</v>
      </c>
      <c r="E159" s="36">
        <f t="shared" si="50"/>
        <v>0</v>
      </c>
      <c r="F159" s="35">
        <v>0</v>
      </c>
      <c r="G159" s="36">
        <f t="shared" si="51"/>
        <v>0</v>
      </c>
      <c r="H159" s="35" t="e">
        <v>#N/A</v>
      </c>
      <c r="I159" s="36">
        <f t="shared" si="52"/>
        <v>0</v>
      </c>
      <c r="J159" s="35" t="e">
        <v>#N/A</v>
      </c>
      <c r="K159" s="36">
        <f t="shared" si="53"/>
        <v>0</v>
      </c>
      <c r="L159" s="35" t="e">
        <v>#N/A</v>
      </c>
      <c r="M159" s="36">
        <f t="shared" si="54"/>
        <v>0</v>
      </c>
      <c r="N159" s="35" t="e">
        <v>#N/A</v>
      </c>
      <c r="O159" s="35" t="e">
        <v>#N/A</v>
      </c>
      <c r="P159" s="37" t="e">
        <v>#N/A</v>
      </c>
    </row>
    <row r="160" spans="1:16" x14ac:dyDescent="0.25">
      <c r="A160" s="51" t="str">
        <f t="shared" si="48"/>
        <v>Suncorp-Trauma</v>
      </c>
      <c r="B160" s="39" t="s" vm="16">
        <v>17</v>
      </c>
      <c r="C160" s="35" t="e">
        <f t="shared" si="49"/>
        <v>#N/A</v>
      </c>
      <c r="D160" s="35">
        <v>0</v>
      </c>
      <c r="E160" s="36">
        <f t="shared" si="50"/>
        <v>0</v>
      </c>
      <c r="F160" s="35">
        <v>47785</v>
      </c>
      <c r="G160" s="36">
        <f t="shared" si="51"/>
        <v>0</v>
      </c>
      <c r="H160" s="35" t="e">
        <v>#N/A</v>
      </c>
      <c r="I160" s="36">
        <f t="shared" si="52"/>
        <v>0</v>
      </c>
      <c r="J160" s="35" t="e">
        <v>#N/A</v>
      </c>
      <c r="K160" s="36">
        <f t="shared" si="53"/>
        <v>0</v>
      </c>
      <c r="L160" s="35" t="e">
        <v>#N/A</v>
      </c>
      <c r="M160" s="36">
        <f t="shared" si="54"/>
        <v>0</v>
      </c>
      <c r="N160" s="35" t="e">
        <v>#N/A</v>
      </c>
      <c r="O160" s="35" t="e">
        <v>#N/A</v>
      </c>
      <c r="P160" s="37" t="e">
        <v>#N/A</v>
      </c>
    </row>
    <row r="161" spans="1:16" x14ac:dyDescent="0.25">
      <c r="A161" s="51" t="str">
        <f t="shared" si="48"/>
        <v>Swiss Re-Trauma</v>
      </c>
      <c r="B161" s="39" t="s" vm="17">
        <v>18</v>
      </c>
      <c r="C161" s="35" t="e">
        <f t="shared" si="49"/>
        <v>#N/A</v>
      </c>
      <c r="D161" s="35">
        <v>0</v>
      </c>
      <c r="E161" s="36">
        <f t="shared" si="50"/>
        <v>0</v>
      </c>
      <c r="F161" s="35">
        <v>50</v>
      </c>
      <c r="G161" s="36">
        <f t="shared" si="51"/>
        <v>0</v>
      </c>
      <c r="H161" s="35" t="e">
        <v>#N/A</v>
      </c>
      <c r="I161" s="36">
        <f t="shared" si="52"/>
        <v>0</v>
      </c>
      <c r="J161" s="35" t="e">
        <v>#N/A</v>
      </c>
      <c r="K161" s="36">
        <f t="shared" si="53"/>
        <v>0</v>
      </c>
      <c r="L161" s="35" t="e">
        <v>#N/A</v>
      </c>
      <c r="M161" s="36">
        <f t="shared" si="54"/>
        <v>0</v>
      </c>
      <c r="N161" s="35" t="e">
        <v>#N/A</v>
      </c>
      <c r="O161" s="35" t="e">
        <v>#N/A</v>
      </c>
      <c r="P161" s="37" t="e">
        <v>#N/A</v>
      </c>
    </row>
    <row r="162" spans="1:16" x14ac:dyDescent="0.25">
      <c r="A162" s="51" t="str">
        <f t="shared" si="48"/>
        <v>TAL Life-Trauma</v>
      </c>
      <c r="B162" s="39" t="s" vm="18">
        <v>19</v>
      </c>
      <c r="C162" s="35" t="e">
        <f t="shared" si="49"/>
        <v>#N/A</v>
      </c>
      <c r="D162" s="35">
        <v>75</v>
      </c>
      <c r="E162" s="36">
        <f t="shared" si="50"/>
        <v>0</v>
      </c>
      <c r="F162" s="35">
        <v>26102.001645494634</v>
      </c>
      <c r="G162" s="36">
        <f t="shared" si="51"/>
        <v>348.02668860659514</v>
      </c>
      <c r="H162" s="35" t="e">
        <v>#N/A</v>
      </c>
      <c r="I162" s="36">
        <f t="shared" si="52"/>
        <v>0</v>
      </c>
      <c r="J162" s="35" t="e">
        <v>#N/A</v>
      </c>
      <c r="K162" s="36">
        <f t="shared" si="53"/>
        <v>0</v>
      </c>
      <c r="L162" s="35" t="e">
        <v>#N/A</v>
      </c>
      <c r="M162" s="36">
        <f t="shared" si="54"/>
        <v>0</v>
      </c>
      <c r="N162" s="35" t="e">
        <v>#N/A</v>
      </c>
      <c r="O162" s="35" t="e">
        <v>#N/A</v>
      </c>
      <c r="P162" s="37" t="e">
        <v>#N/A</v>
      </c>
    </row>
    <row r="163" spans="1:16" x14ac:dyDescent="0.25">
      <c r="A163" s="51" t="str">
        <f t="shared" si="48"/>
        <v>Westpac-Trauma</v>
      </c>
      <c r="B163" s="39" t="s" vm="19">
        <v>20</v>
      </c>
      <c r="C163" s="35" t="e">
        <f t="shared" si="49"/>
        <v>#N/A</v>
      </c>
      <c r="D163" s="35">
        <v>401</v>
      </c>
      <c r="E163" s="36">
        <f t="shared" si="50"/>
        <v>0</v>
      </c>
      <c r="F163" s="35">
        <v>12316.005076591973</v>
      </c>
      <c r="G163" s="36">
        <f t="shared" si="51"/>
        <v>30.71322961743634</v>
      </c>
      <c r="H163" s="35" t="e">
        <v>#N/A</v>
      </c>
      <c r="I163" s="36">
        <f t="shared" si="52"/>
        <v>0</v>
      </c>
      <c r="J163" s="35" t="e">
        <v>#N/A</v>
      </c>
      <c r="K163" s="36">
        <f t="shared" si="53"/>
        <v>0</v>
      </c>
      <c r="L163" s="35" t="e">
        <v>#N/A</v>
      </c>
      <c r="M163" s="36">
        <f t="shared" si="54"/>
        <v>0</v>
      </c>
      <c r="N163" s="35" t="e">
        <v>#N/A</v>
      </c>
      <c r="O163" s="35" t="e">
        <v>#N/A</v>
      </c>
      <c r="P163" s="37" t="e">
        <v>#N/A</v>
      </c>
    </row>
    <row r="164" spans="1:16" x14ac:dyDescent="0.25">
      <c r="A164" s="51" t="str">
        <f t="shared" si="48"/>
        <v>Zurich-Trauma</v>
      </c>
      <c r="B164" s="39" t="s" vm="20">
        <v>21</v>
      </c>
      <c r="C164" s="35" t="e">
        <f t="shared" si="49"/>
        <v>#N/A</v>
      </c>
      <c r="D164" s="35">
        <v>0</v>
      </c>
      <c r="E164" s="36">
        <f t="shared" si="50"/>
        <v>0</v>
      </c>
      <c r="F164" s="35">
        <v>4972</v>
      </c>
      <c r="G164" s="36">
        <f t="shared" si="51"/>
        <v>0</v>
      </c>
      <c r="H164" s="35" t="e">
        <v>#N/A</v>
      </c>
      <c r="I164" s="36">
        <f t="shared" si="52"/>
        <v>0</v>
      </c>
      <c r="J164" s="35" t="e">
        <v>#N/A</v>
      </c>
      <c r="K164" s="36">
        <f t="shared" si="53"/>
        <v>0</v>
      </c>
      <c r="L164" s="35" t="e">
        <v>#N/A</v>
      </c>
      <c r="M164" s="36">
        <f t="shared" si="54"/>
        <v>0</v>
      </c>
      <c r="N164" s="35" t="e">
        <v>#N/A</v>
      </c>
      <c r="O164" s="35" t="e">
        <v>#N/A</v>
      </c>
      <c r="P164" s="37" t="e">
        <v>#N/A</v>
      </c>
    </row>
    <row r="166" spans="1:16" x14ac:dyDescent="0.25">
      <c r="B166" s="30" t="s">
        <v>33</v>
      </c>
      <c r="C166" s="30" t="s">
        <v>74</v>
      </c>
      <c r="D166" s="291" t="s">
        <v>75</v>
      </c>
      <c r="E166" s="291"/>
      <c r="F166" s="291" t="s">
        <v>76</v>
      </c>
      <c r="G166" s="291"/>
      <c r="H166" s="291" t="s">
        <v>77</v>
      </c>
      <c r="I166" s="291"/>
      <c r="J166" s="291" t="s" vm="28">
        <v>40</v>
      </c>
      <c r="K166" s="291"/>
      <c r="L166" s="291" t="s">
        <v>42</v>
      </c>
      <c r="M166" s="291"/>
      <c r="N166" s="30" t="s">
        <v>38</v>
      </c>
      <c r="O166" s="30" t="s">
        <v>39</v>
      </c>
      <c r="P166" s="30" t="s">
        <v>79</v>
      </c>
    </row>
    <row r="167" spans="1:16" x14ac:dyDescent="0.25">
      <c r="B167" s="40"/>
      <c r="C167" s="47" t="s">
        <v>104</v>
      </c>
      <c r="D167" s="47" t="s">
        <v>104</v>
      </c>
      <c r="E167" s="47" t="s">
        <v>43</v>
      </c>
      <c r="F167" s="47" t="s">
        <v>103</v>
      </c>
      <c r="G167" s="47" t="s">
        <v>41</v>
      </c>
      <c r="H167" s="47" t="s">
        <v>102</v>
      </c>
      <c r="I167" s="47" t="s">
        <v>41</v>
      </c>
      <c r="J167" s="47" t="s">
        <v>102</v>
      </c>
      <c r="K167" s="47" t="s">
        <v>43</v>
      </c>
      <c r="L167" s="47" t="s">
        <v>102</v>
      </c>
      <c r="M167" s="47" t="s">
        <v>43</v>
      </c>
      <c r="N167" s="47"/>
      <c r="O167" s="47"/>
      <c r="P167" s="48"/>
    </row>
    <row r="168" spans="1:16" x14ac:dyDescent="0.25">
      <c r="A168" s="51" t="str">
        <f>B168&amp;"-"&amp;$B$166</f>
        <v>AIA-DII</v>
      </c>
      <c r="B168" s="39" t="s">
        <v>1</v>
      </c>
      <c r="C168" s="35" t="e">
        <f>SUM(D168,J168,L168)</f>
        <v>#N/A</v>
      </c>
      <c r="D168" s="35" t="e">
        <f t="shared" ref="D168" si="55">SUM(F168,H168)</f>
        <v>#N/A</v>
      </c>
      <c r="E168" s="36">
        <f>IFERROR(D168/$C168,0)</f>
        <v>0</v>
      </c>
      <c r="F168" s="35">
        <v>1021.033143939394</v>
      </c>
      <c r="G168" s="36">
        <f>IFERROR(F168/$D168,0)</f>
        <v>0</v>
      </c>
      <c r="H168" s="35" t="e">
        <v>#N/A</v>
      </c>
      <c r="I168" s="36">
        <f>IFERROR(H168/$D168,0)</f>
        <v>0</v>
      </c>
      <c r="J168" s="35" t="e">
        <v>#N/A</v>
      </c>
      <c r="K168" s="36">
        <f>IFERROR(J168/$C168,0)</f>
        <v>0</v>
      </c>
      <c r="L168" s="35" t="e">
        <v>#N/A</v>
      </c>
      <c r="M168" s="36">
        <f>IFERROR(L168/$C168,0)</f>
        <v>0</v>
      </c>
      <c r="N168" s="35" t="e">
        <v>#N/A</v>
      </c>
      <c r="O168" s="35" t="e">
        <v>#N/A</v>
      </c>
      <c r="P168" s="37" t="e">
        <v>#N/A</v>
      </c>
    </row>
    <row r="169" spans="1:16" x14ac:dyDescent="0.25">
      <c r="A169" s="51" t="str">
        <f t="shared" ref="A169:A188" si="56">B169&amp;"-"&amp;$B$166</f>
        <v>Allianz-DII</v>
      </c>
      <c r="B169" s="39" t="s" vm="1">
        <v>2</v>
      </c>
      <c r="C169" s="35" t="e">
        <f t="shared" ref="C169:C188" si="57">SUM(D169,J169,L169)</f>
        <v>#N/A</v>
      </c>
      <c r="D169" s="35">
        <v>0</v>
      </c>
      <c r="E169" s="36">
        <f t="shared" ref="E169:E188" si="58">IFERROR(D169/$C169,0)</f>
        <v>0</v>
      </c>
      <c r="F169" s="35">
        <v>0</v>
      </c>
      <c r="G169" s="36">
        <f t="shared" ref="G169:G188" si="59">IFERROR(F169/$D169,0)</f>
        <v>0</v>
      </c>
      <c r="H169" s="35" t="e">
        <v>#N/A</v>
      </c>
      <c r="I169" s="36">
        <f t="shared" ref="I169:I188" si="60">IFERROR(H169/$D169,0)</f>
        <v>0</v>
      </c>
      <c r="J169" s="35" t="e">
        <v>#N/A</v>
      </c>
      <c r="K169" s="36">
        <f t="shared" ref="K169:K188" si="61">IFERROR(J169/$C169,0)</f>
        <v>0</v>
      </c>
      <c r="L169" s="35" t="e">
        <v>#N/A</v>
      </c>
      <c r="M169" s="36">
        <f t="shared" ref="M169:M188" si="62">IFERROR(L169/$C169,0)</f>
        <v>0</v>
      </c>
      <c r="N169" s="35" t="e">
        <v>#N/A</v>
      </c>
      <c r="O169" s="35" t="e">
        <v>#N/A</v>
      </c>
      <c r="P169" s="37" t="e">
        <v>#N/A</v>
      </c>
    </row>
    <row r="170" spans="1:16" x14ac:dyDescent="0.25">
      <c r="A170" s="51" t="str">
        <f t="shared" si="56"/>
        <v>AMP-DII</v>
      </c>
      <c r="B170" s="39" t="s" vm="2">
        <v>3</v>
      </c>
      <c r="C170" s="35" t="e">
        <f t="shared" si="57"/>
        <v>#N/A</v>
      </c>
      <c r="D170" s="35">
        <v>0</v>
      </c>
      <c r="E170" s="36">
        <f t="shared" si="58"/>
        <v>0</v>
      </c>
      <c r="F170" s="35">
        <v>1847</v>
      </c>
      <c r="G170" s="36">
        <f t="shared" si="59"/>
        <v>0</v>
      </c>
      <c r="H170" s="35" t="e">
        <v>#N/A</v>
      </c>
      <c r="I170" s="36">
        <f t="shared" si="60"/>
        <v>0</v>
      </c>
      <c r="J170" s="35" t="e">
        <v>#N/A</v>
      </c>
      <c r="K170" s="36">
        <f t="shared" si="61"/>
        <v>0</v>
      </c>
      <c r="L170" s="35" t="e">
        <v>#N/A</v>
      </c>
      <c r="M170" s="36">
        <f t="shared" si="62"/>
        <v>0</v>
      </c>
      <c r="N170" s="35" t="e">
        <v>#N/A</v>
      </c>
      <c r="O170" s="35" t="e">
        <v>#N/A</v>
      </c>
      <c r="P170" s="37" t="e">
        <v>#N/A</v>
      </c>
    </row>
    <row r="171" spans="1:16" x14ac:dyDescent="0.25">
      <c r="A171" s="51" t="str">
        <f t="shared" si="56"/>
        <v>Clearview-DII</v>
      </c>
      <c r="B171" s="39" t="s" vm="3">
        <v>4</v>
      </c>
      <c r="C171" s="35" t="e">
        <f t="shared" si="57"/>
        <v>#N/A</v>
      </c>
      <c r="D171" s="35">
        <v>9</v>
      </c>
      <c r="E171" s="36">
        <f t="shared" si="58"/>
        <v>0</v>
      </c>
      <c r="F171" s="35">
        <v>129.00430416068866</v>
      </c>
      <c r="G171" s="36">
        <f t="shared" si="59"/>
        <v>14.333811573409852</v>
      </c>
      <c r="H171" s="35" t="e">
        <v>#N/A</v>
      </c>
      <c r="I171" s="36">
        <f t="shared" si="60"/>
        <v>0</v>
      </c>
      <c r="J171" s="35" t="e">
        <v>#N/A</v>
      </c>
      <c r="K171" s="36">
        <f t="shared" si="61"/>
        <v>0</v>
      </c>
      <c r="L171" s="35" t="e">
        <v>#N/A</v>
      </c>
      <c r="M171" s="36">
        <f t="shared" si="62"/>
        <v>0</v>
      </c>
      <c r="N171" s="35" t="e">
        <v>#N/A</v>
      </c>
      <c r="O171" s="35" t="e">
        <v>#N/A</v>
      </c>
      <c r="P171" s="37" t="e">
        <v>#N/A</v>
      </c>
    </row>
    <row r="172" spans="1:16" x14ac:dyDescent="0.25">
      <c r="A172" s="51" t="str">
        <f t="shared" si="56"/>
        <v>CMLA-DII</v>
      </c>
      <c r="B172" s="39" t="s" vm="4">
        <v>5</v>
      </c>
      <c r="C172" s="35" t="e">
        <f t="shared" si="57"/>
        <v>#N/A</v>
      </c>
      <c r="D172" s="35">
        <v>0</v>
      </c>
      <c r="E172" s="36">
        <f t="shared" si="58"/>
        <v>0</v>
      </c>
      <c r="F172" s="35">
        <v>568</v>
      </c>
      <c r="G172" s="36">
        <f t="shared" si="59"/>
        <v>0</v>
      </c>
      <c r="H172" s="35" t="e">
        <v>#N/A</v>
      </c>
      <c r="I172" s="36">
        <f t="shared" si="60"/>
        <v>0</v>
      </c>
      <c r="J172" s="35" t="e">
        <v>#N/A</v>
      </c>
      <c r="K172" s="36">
        <f t="shared" si="61"/>
        <v>0</v>
      </c>
      <c r="L172" s="35" t="e">
        <v>#N/A</v>
      </c>
      <c r="M172" s="36">
        <f t="shared" si="62"/>
        <v>0</v>
      </c>
      <c r="N172" s="35" t="e">
        <v>#N/A</v>
      </c>
      <c r="O172" s="35" t="e">
        <v>#N/A</v>
      </c>
      <c r="P172" s="37" t="e">
        <v>#N/A</v>
      </c>
    </row>
    <row r="173" spans="1:16" x14ac:dyDescent="0.25">
      <c r="A173" s="51" t="str">
        <f t="shared" si="56"/>
        <v>Hallmark-DII</v>
      </c>
      <c r="B173" s="39" t="s" vm="5">
        <v>6</v>
      </c>
      <c r="C173" s="35" t="e">
        <f t="shared" si="57"/>
        <v>#N/A</v>
      </c>
      <c r="D173" s="35">
        <v>0</v>
      </c>
      <c r="E173" s="36">
        <f t="shared" si="58"/>
        <v>0</v>
      </c>
      <c r="F173" s="35">
        <v>3</v>
      </c>
      <c r="G173" s="36">
        <f t="shared" si="59"/>
        <v>0</v>
      </c>
      <c r="H173" s="35" t="e">
        <v>#N/A</v>
      </c>
      <c r="I173" s="36">
        <f t="shared" si="60"/>
        <v>0</v>
      </c>
      <c r="J173" s="35" t="e">
        <v>#N/A</v>
      </c>
      <c r="K173" s="36">
        <f t="shared" si="61"/>
        <v>0</v>
      </c>
      <c r="L173" s="35" t="e">
        <v>#N/A</v>
      </c>
      <c r="M173" s="36">
        <f t="shared" si="62"/>
        <v>0</v>
      </c>
      <c r="N173" s="35" t="e">
        <v>#N/A</v>
      </c>
      <c r="O173" s="35" t="e">
        <v>#N/A</v>
      </c>
      <c r="P173" s="37" t="e">
        <v>#N/A</v>
      </c>
    </row>
    <row r="174" spans="1:16" x14ac:dyDescent="0.25">
      <c r="A174" s="51" t="str">
        <f t="shared" si="56"/>
        <v>Hannover Re-DII</v>
      </c>
      <c r="B174" s="39" t="s" vm="6">
        <v>7</v>
      </c>
      <c r="C174" s="35" t="e">
        <f t="shared" si="57"/>
        <v>#N/A</v>
      </c>
      <c r="D174" s="35">
        <v>0</v>
      </c>
      <c r="E174" s="36">
        <f t="shared" si="58"/>
        <v>0</v>
      </c>
      <c r="F174" s="35">
        <v>701</v>
      </c>
      <c r="G174" s="36">
        <f t="shared" si="59"/>
        <v>0</v>
      </c>
      <c r="H174" s="35" t="e">
        <v>#N/A</v>
      </c>
      <c r="I174" s="36">
        <f t="shared" si="60"/>
        <v>0</v>
      </c>
      <c r="J174" s="35" t="e">
        <v>#N/A</v>
      </c>
      <c r="K174" s="36">
        <f t="shared" si="61"/>
        <v>0</v>
      </c>
      <c r="L174" s="35" t="e">
        <v>#N/A</v>
      </c>
      <c r="M174" s="36">
        <f t="shared" si="62"/>
        <v>0</v>
      </c>
      <c r="N174" s="35" t="e">
        <v>#N/A</v>
      </c>
      <c r="O174" s="35" t="e">
        <v>#N/A</v>
      </c>
      <c r="P174" s="37" t="e">
        <v>#N/A</v>
      </c>
    </row>
    <row r="175" spans="1:16" x14ac:dyDescent="0.25">
      <c r="A175" s="51" t="str">
        <f t="shared" si="56"/>
        <v>HCF-DII</v>
      </c>
      <c r="B175" s="39" t="s" vm="7">
        <v>8</v>
      </c>
      <c r="C175" s="35" t="e">
        <f t="shared" si="57"/>
        <v>#N/A</v>
      </c>
      <c r="D175" s="35">
        <v>0</v>
      </c>
      <c r="E175" s="36">
        <f t="shared" si="58"/>
        <v>0</v>
      </c>
      <c r="F175" s="35">
        <v>0</v>
      </c>
      <c r="G175" s="36">
        <f t="shared" si="59"/>
        <v>0</v>
      </c>
      <c r="H175" s="35" t="e">
        <v>#N/A</v>
      </c>
      <c r="I175" s="36">
        <f t="shared" si="60"/>
        <v>0</v>
      </c>
      <c r="J175" s="35" t="e">
        <v>#N/A</v>
      </c>
      <c r="K175" s="36">
        <f t="shared" si="61"/>
        <v>0</v>
      </c>
      <c r="L175" s="35" t="e">
        <v>#N/A</v>
      </c>
      <c r="M175" s="36">
        <f t="shared" si="62"/>
        <v>0</v>
      </c>
      <c r="N175" s="35" t="e">
        <v>#N/A</v>
      </c>
      <c r="O175" s="35" t="e">
        <v>#N/A</v>
      </c>
      <c r="P175" s="37" t="e">
        <v>#N/A</v>
      </c>
    </row>
    <row r="176" spans="1:16" x14ac:dyDescent="0.25">
      <c r="A176" s="51" t="str">
        <f t="shared" si="56"/>
        <v>MetLife-DII</v>
      </c>
      <c r="B176" s="39" t="s" vm="8">
        <v>9</v>
      </c>
      <c r="C176" s="35" t="e">
        <f t="shared" si="57"/>
        <v>#N/A</v>
      </c>
      <c r="D176" s="35">
        <v>0</v>
      </c>
      <c r="E176" s="36">
        <f t="shared" si="58"/>
        <v>0</v>
      </c>
      <c r="F176" s="35">
        <v>164</v>
      </c>
      <c r="G176" s="36">
        <f t="shared" si="59"/>
        <v>0</v>
      </c>
      <c r="H176" s="35" t="e">
        <v>#N/A</v>
      </c>
      <c r="I176" s="36">
        <f t="shared" si="60"/>
        <v>0</v>
      </c>
      <c r="J176" s="35" t="e">
        <v>#N/A</v>
      </c>
      <c r="K176" s="36">
        <f t="shared" si="61"/>
        <v>0</v>
      </c>
      <c r="L176" s="35" t="e">
        <v>#N/A</v>
      </c>
      <c r="M176" s="36">
        <f t="shared" si="62"/>
        <v>0</v>
      </c>
      <c r="N176" s="35" t="e">
        <v>#N/A</v>
      </c>
      <c r="O176" s="35" t="e">
        <v>#N/A</v>
      </c>
      <c r="P176" s="37" t="e">
        <v>#N/A</v>
      </c>
    </row>
    <row r="177" spans="1:16" x14ac:dyDescent="0.25">
      <c r="A177" s="51" t="str">
        <f t="shared" si="56"/>
        <v>MLC-DII</v>
      </c>
      <c r="B177" s="39" t="s" vm="9">
        <v>10</v>
      </c>
      <c r="C177" s="35" t="e">
        <f t="shared" si="57"/>
        <v>#N/A</v>
      </c>
      <c r="D177" s="35">
        <v>28</v>
      </c>
      <c r="E177" s="36">
        <f t="shared" si="58"/>
        <v>0</v>
      </c>
      <c r="F177" s="35">
        <v>2412.0008264950707</v>
      </c>
      <c r="G177" s="36">
        <f t="shared" si="59"/>
        <v>86.142886660538238</v>
      </c>
      <c r="H177" s="35" t="e">
        <v>#N/A</v>
      </c>
      <c r="I177" s="36">
        <f t="shared" si="60"/>
        <v>0</v>
      </c>
      <c r="J177" s="35" t="e">
        <v>#N/A</v>
      </c>
      <c r="K177" s="36">
        <f t="shared" si="61"/>
        <v>0</v>
      </c>
      <c r="L177" s="35" t="e">
        <v>#N/A</v>
      </c>
      <c r="M177" s="36">
        <f t="shared" si="62"/>
        <v>0</v>
      </c>
      <c r="N177" s="35" t="e">
        <v>#N/A</v>
      </c>
      <c r="O177" s="35" t="e">
        <v>#N/A</v>
      </c>
      <c r="P177" s="37" t="e">
        <v>#N/A</v>
      </c>
    </row>
    <row r="178" spans="1:16" x14ac:dyDescent="0.25">
      <c r="A178" s="51" t="str">
        <f t="shared" si="56"/>
        <v>NobleOak-DII</v>
      </c>
      <c r="B178" s="39" t="s" vm="10">
        <v>11</v>
      </c>
      <c r="C178" s="35" t="e">
        <f t="shared" si="57"/>
        <v>#N/A</v>
      </c>
      <c r="D178" s="35">
        <v>0</v>
      </c>
      <c r="E178" s="36">
        <f t="shared" si="58"/>
        <v>0</v>
      </c>
      <c r="F178" s="35">
        <v>0</v>
      </c>
      <c r="G178" s="36">
        <f t="shared" si="59"/>
        <v>0</v>
      </c>
      <c r="H178" s="35" t="e">
        <v>#N/A</v>
      </c>
      <c r="I178" s="36">
        <f t="shared" si="60"/>
        <v>0</v>
      </c>
      <c r="J178" s="35" t="e">
        <v>#N/A</v>
      </c>
      <c r="K178" s="36">
        <f t="shared" si="61"/>
        <v>0</v>
      </c>
      <c r="L178" s="35" t="e">
        <v>#N/A</v>
      </c>
      <c r="M178" s="36">
        <f t="shared" si="62"/>
        <v>0</v>
      </c>
      <c r="N178" s="35" t="e">
        <v>#N/A</v>
      </c>
      <c r="O178" s="35" t="e">
        <v>#N/A</v>
      </c>
      <c r="P178" s="37" t="e">
        <v>#N/A</v>
      </c>
    </row>
    <row r="179" spans="1:16" x14ac:dyDescent="0.25">
      <c r="A179" s="51" t="str">
        <f t="shared" si="56"/>
        <v>OnePath-DII</v>
      </c>
      <c r="B179" s="39" t="s" vm="11">
        <v>12</v>
      </c>
      <c r="C179" s="35" t="e">
        <f t="shared" si="57"/>
        <v>#N/A</v>
      </c>
      <c r="D179" s="35">
        <v>14</v>
      </c>
      <c r="E179" s="36">
        <f t="shared" si="58"/>
        <v>0</v>
      </c>
      <c r="F179" s="35">
        <v>610.00105437565901</v>
      </c>
      <c r="G179" s="36">
        <f t="shared" si="59"/>
        <v>43.571503883975645</v>
      </c>
      <c r="H179" s="35" t="e">
        <v>#N/A</v>
      </c>
      <c r="I179" s="36">
        <f t="shared" si="60"/>
        <v>0</v>
      </c>
      <c r="J179" s="35" t="e">
        <v>#N/A</v>
      </c>
      <c r="K179" s="36">
        <f t="shared" si="61"/>
        <v>0</v>
      </c>
      <c r="L179" s="35" t="e">
        <v>#N/A</v>
      </c>
      <c r="M179" s="36">
        <f t="shared" si="62"/>
        <v>0</v>
      </c>
      <c r="N179" s="35" t="e">
        <v>#N/A</v>
      </c>
      <c r="O179" s="35" t="e">
        <v>#N/A</v>
      </c>
      <c r="P179" s="37" t="e">
        <v>#N/A</v>
      </c>
    </row>
    <row r="180" spans="1:16" x14ac:dyDescent="0.25">
      <c r="A180" s="51" t="str">
        <f t="shared" si="56"/>
        <v>QBE-DII</v>
      </c>
      <c r="B180" s="39" t="s" vm="12">
        <v>13</v>
      </c>
      <c r="C180" s="35" t="e">
        <f t="shared" si="57"/>
        <v>#N/A</v>
      </c>
      <c r="D180" s="35">
        <v>0</v>
      </c>
      <c r="E180" s="36">
        <f t="shared" si="58"/>
        <v>0</v>
      </c>
      <c r="F180" s="35">
        <v>0</v>
      </c>
      <c r="G180" s="36">
        <f t="shared" si="59"/>
        <v>0</v>
      </c>
      <c r="H180" s="35" t="e">
        <v>#N/A</v>
      </c>
      <c r="I180" s="36">
        <f t="shared" si="60"/>
        <v>0</v>
      </c>
      <c r="J180" s="35" t="e">
        <v>#N/A</v>
      </c>
      <c r="K180" s="36">
        <f t="shared" si="61"/>
        <v>0</v>
      </c>
      <c r="L180" s="35" t="e">
        <v>#N/A</v>
      </c>
      <c r="M180" s="36">
        <f t="shared" si="62"/>
        <v>0</v>
      </c>
      <c r="N180" s="35" t="e">
        <v>#N/A</v>
      </c>
      <c r="O180" s="35" t="e">
        <v>#N/A</v>
      </c>
      <c r="P180" s="37" t="e">
        <v>#N/A</v>
      </c>
    </row>
    <row r="181" spans="1:16" x14ac:dyDescent="0.25">
      <c r="A181" s="51" t="str">
        <f t="shared" si="56"/>
        <v>Qinsure-DII</v>
      </c>
      <c r="B181" s="39" t="s" vm="13">
        <v>14</v>
      </c>
      <c r="C181" s="35" t="e">
        <f t="shared" si="57"/>
        <v>#N/A</v>
      </c>
      <c r="D181" s="35">
        <v>0</v>
      </c>
      <c r="E181" s="36">
        <f t="shared" si="58"/>
        <v>0</v>
      </c>
      <c r="F181" s="35">
        <v>160</v>
      </c>
      <c r="G181" s="36">
        <f t="shared" si="59"/>
        <v>0</v>
      </c>
      <c r="H181" s="35" t="e">
        <v>#N/A</v>
      </c>
      <c r="I181" s="36">
        <f t="shared" si="60"/>
        <v>0</v>
      </c>
      <c r="J181" s="35" t="e">
        <v>#N/A</v>
      </c>
      <c r="K181" s="36">
        <f t="shared" si="61"/>
        <v>0</v>
      </c>
      <c r="L181" s="35" t="e">
        <v>#N/A</v>
      </c>
      <c r="M181" s="36">
        <f t="shared" si="62"/>
        <v>0</v>
      </c>
      <c r="N181" s="35" t="e">
        <v>#N/A</v>
      </c>
      <c r="O181" s="35" t="e">
        <v>#N/A</v>
      </c>
      <c r="P181" s="37" t="e">
        <v>#N/A</v>
      </c>
    </row>
    <row r="182" spans="1:16" x14ac:dyDescent="0.25">
      <c r="A182" s="51" t="str">
        <f t="shared" si="56"/>
        <v>St Andrews-DII</v>
      </c>
      <c r="B182" s="39" t="s" vm="14">
        <v>15</v>
      </c>
      <c r="C182" s="35" t="e">
        <f t="shared" si="57"/>
        <v>#N/A</v>
      </c>
      <c r="D182" s="35">
        <v>0</v>
      </c>
      <c r="E182" s="36">
        <f t="shared" si="58"/>
        <v>0</v>
      </c>
      <c r="F182" s="35">
        <v>0</v>
      </c>
      <c r="G182" s="36">
        <f t="shared" si="59"/>
        <v>0</v>
      </c>
      <c r="H182" s="35" t="e">
        <v>#N/A</v>
      </c>
      <c r="I182" s="36">
        <f t="shared" si="60"/>
        <v>0</v>
      </c>
      <c r="J182" s="35" t="e">
        <v>#N/A</v>
      </c>
      <c r="K182" s="36">
        <f t="shared" si="61"/>
        <v>0</v>
      </c>
      <c r="L182" s="35" t="e">
        <v>#N/A</v>
      </c>
      <c r="M182" s="36">
        <f t="shared" si="62"/>
        <v>0</v>
      </c>
      <c r="N182" s="35" t="e">
        <v>#N/A</v>
      </c>
      <c r="O182" s="35" t="e">
        <v>#N/A</v>
      </c>
      <c r="P182" s="37" t="e">
        <v>#N/A</v>
      </c>
    </row>
    <row r="183" spans="1:16" x14ac:dyDescent="0.25">
      <c r="A183" s="51" t="str">
        <f t="shared" si="56"/>
        <v>St George-DII</v>
      </c>
      <c r="B183" s="39" t="s" vm="15">
        <v>16</v>
      </c>
      <c r="C183" s="35" t="e">
        <f t="shared" si="57"/>
        <v>#N/A</v>
      </c>
      <c r="D183" s="35">
        <v>0</v>
      </c>
      <c r="E183" s="36">
        <f t="shared" si="58"/>
        <v>0</v>
      </c>
      <c r="F183" s="35">
        <v>1</v>
      </c>
      <c r="G183" s="36">
        <f t="shared" si="59"/>
        <v>0</v>
      </c>
      <c r="H183" s="35" t="e">
        <v>#N/A</v>
      </c>
      <c r="I183" s="36">
        <f t="shared" si="60"/>
        <v>0</v>
      </c>
      <c r="J183" s="35" t="e">
        <v>#N/A</v>
      </c>
      <c r="K183" s="36">
        <f t="shared" si="61"/>
        <v>0</v>
      </c>
      <c r="L183" s="35" t="e">
        <v>#N/A</v>
      </c>
      <c r="M183" s="36">
        <f t="shared" si="62"/>
        <v>0</v>
      </c>
      <c r="N183" s="35" t="e">
        <v>#N/A</v>
      </c>
      <c r="O183" s="35" t="e">
        <v>#N/A</v>
      </c>
      <c r="P183" s="37" t="e">
        <v>#N/A</v>
      </c>
    </row>
    <row r="184" spans="1:16" x14ac:dyDescent="0.25">
      <c r="A184" s="51" t="str">
        <f t="shared" si="56"/>
        <v>Suncorp-DII</v>
      </c>
      <c r="B184" s="39" t="s" vm="16">
        <v>17</v>
      </c>
      <c r="C184" s="35" t="e">
        <f t="shared" si="57"/>
        <v>#N/A</v>
      </c>
      <c r="D184" s="35">
        <v>49</v>
      </c>
      <c r="E184" s="36">
        <f t="shared" si="58"/>
        <v>0</v>
      </c>
      <c r="F184" s="35">
        <v>515.00762171410793</v>
      </c>
      <c r="G184" s="36">
        <f t="shared" si="59"/>
        <v>10.510359626818529</v>
      </c>
      <c r="H184" s="35" t="e">
        <v>#N/A</v>
      </c>
      <c r="I184" s="36">
        <f t="shared" si="60"/>
        <v>0</v>
      </c>
      <c r="J184" s="35" t="e">
        <v>#N/A</v>
      </c>
      <c r="K184" s="36">
        <f t="shared" si="61"/>
        <v>0</v>
      </c>
      <c r="L184" s="35" t="e">
        <v>#N/A</v>
      </c>
      <c r="M184" s="36">
        <f t="shared" si="62"/>
        <v>0</v>
      </c>
      <c r="N184" s="35" t="e">
        <v>#N/A</v>
      </c>
      <c r="O184" s="35" t="e">
        <v>#N/A</v>
      </c>
      <c r="P184" s="37" t="e">
        <v>#N/A</v>
      </c>
    </row>
    <row r="185" spans="1:16" x14ac:dyDescent="0.25">
      <c r="A185" s="51" t="str">
        <f t="shared" si="56"/>
        <v>Swiss Re-DII</v>
      </c>
      <c r="B185" s="39" t="s" vm="17">
        <v>18</v>
      </c>
      <c r="C185" s="35" t="e">
        <f t="shared" si="57"/>
        <v>#N/A</v>
      </c>
      <c r="D185" s="35">
        <v>4</v>
      </c>
      <c r="E185" s="36">
        <f t="shared" si="58"/>
        <v>0</v>
      </c>
      <c r="F185" s="35">
        <v>117.03053435114504</v>
      </c>
      <c r="G185" s="36">
        <f t="shared" si="59"/>
        <v>29.257633587786259</v>
      </c>
      <c r="H185" s="35" t="e">
        <v>#N/A</v>
      </c>
      <c r="I185" s="36">
        <f t="shared" si="60"/>
        <v>0</v>
      </c>
      <c r="J185" s="35" t="e">
        <v>#N/A</v>
      </c>
      <c r="K185" s="36">
        <f t="shared" si="61"/>
        <v>0</v>
      </c>
      <c r="L185" s="35" t="e">
        <v>#N/A</v>
      </c>
      <c r="M185" s="36">
        <f t="shared" si="62"/>
        <v>0</v>
      </c>
      <c r="N185" s="35" t="e">
        <v>#N/A</v>
      </c>
      <c r="O185" s="35" t="e">
        <v>#N/A</v>
      </c>
      <c r="P185" s="37" t="e">
        <v>#N/A</v>
      </c>
    </row>
    <row r="186" spans="1:16" x14ac:dyDescent="0.25">
      <c r="A186" s="51" t="str">
        <f t="shared" si="56"/>
        <v>TAL Life-DII</v>
      </c>
      <c r="B186" s="39" t="s" vm="18">
        <v>19</v>
      </c>
      <c r="C186" s="35" t="e">
        <f t="shared" si="57"/>
        <v>#N/A</v>
      </c>
      <c r="D186" s="35">
        <v>24</v>
      </c>
      <c r="E186" s="36">
        <f t="shared" si="58"/>
        <v>0</v>
      </c>
      <c r="F186" s="35">
        <v>11759.001184775632</v>
      </c>
      <c r="G186" s="36">
        <f t="shared" si="59"/>
        <v>489.95838269898468</v>
      </c>
      <c r="H186" s="35" t="e">
        <v>#N/A</v>
      </c>
      <c r="I186" s="36">
        <f t="shared" si="60"/>
        <v>0</v>
      </c>
      <c r="J186" s="35" t="e">
        <v>#N/A</v>
      </c>
      <c r="K186" s="36">
        <f t="shared" si="61"/>
        <v>0</v>
      </c>
      <c r="L186" s="35" t="e">
        <v>#N/A</v>
      </c>
      <c r="M186" s="36">
        <f t="shared" si="62"/>
        <v>0</v>
      </c>
      <c r="N186" s="35" t="e">
        <v>#N/A</v>
      </c>
      <c r="O186" s="35" t="e">
        <v>#N/A</v>
      </c>
      <c r="P186" s="37" t="e">
        <v>#N/A</v>
      </c>
    </row>
    <row r="187" spans="1:16" x14ac:dyDescent="0.25">
      <c r="A187" s="51" t="str">
        <f t="shared" si="56"/>
        <v>Westpac-DII</v>
      </c>
      <c r="B187" s="39" t="s" vm="19">
        <v>20</v>
      </c>
      <c r="C187" s="35" t="e">
        <f t="shared" si="57"/>
        <v>#N/A</v>
      </c>
      <c r="D187" s="35">
        <v>0</v>
      </c>
      <c r="E187" s="36">
        <f t="shared" si="58"/>
        <v>0</v>
      </c>
      <c r="F187" s="35">
        <v>2045</v>
      </c>
      <c r="G187" s="36">
        <f t="shared" si="59"/>
        <v>0</v>
      </c>
      <c r="H187" s="35" t="e">
        <v>#N/A</v>
      </c>
      <c r="I187" s="36">
        <f t="shared" si="60"/>
        <v>0</v>
      </c>
      <c r="J187" s="35" t="e">
        <v>#N/A</v>
      </c>
      <c r="K187" s="36">
        <f t="shared" si="61"/>
        <v>0</v>
      </c>
      <c r="L187" s="35" t="e">
        <v>#N/A</v>
      </c>
      <c r="M187" s="36">
        <f t="shared" si="62"/>
        <v>0</v>
      </c>
      <c r="N187" s="35" t="e">
        <v>#N/A</v>
      </c>
      <c r="O187" s="35" t="e">
        <v>#N/A</v>
      </c>
      <c r="P187" s="37" t="e">
        <v>#N/A</v>
      </c>
    </row>
    <row r="188" spans="1:16" x14ac:dyDescent="0.25">
      <c r="A188" s="51" t="str">
        <f t="shared" si="56"/>
        <v>Zurich-DII</v>
      </c>
      <c r="B188" s="39" t="s" vm="20">
        <v>21</v>
      </c>
      <c r="C188" s="35" t="e">
        <f t="shared" si="57"/>
        <v>#N/A</v>
      </c>
      <c r="D188" s="35">
        <v>0</v>
      </c>
      <c r="E188" s="36">
        <f t="shared" si="58"/>
        <v>0</v>
      </c>
      <c r="F188" s="35">
        <v>547</v>
      </c>
      <c r="G188" s="36">
        <f t="shared" si="59"/>
        <v>0</v>
      </c>
      <c r="H188" s="35" t="e">
        <v>#N/A</v>
      </c>
      <c r="I188" s="36">
        <f t="shared" si="60"/>
        <v>0</v>
      </c>
      <c r="J188" s="35" t="e">
        <v>#N/A</v>
      </c>
      <c r="K188" s="36">
        <f t="shared" si="61"/>
        <v>0</v>
      </c>
      <c r="L188" s="35" t="e">
        <v>#N/A</v>
      </c>
      <c r="M188" s="36">
        <f t="shared" si="62"/>
        <v>0</v>
      </c>
      <c r="N188" s="35" t="e">
        <v>#N/A</v>
      </c>
      <c r="O188" s="35" t="e">
        <v>#N/A</v>
      </c>
      <c r="P188" s="37" t="e">
        <v>#N/A</v>
      </c>
    </row>
    <row r="190" spans="1:16" x14ac:dyDescent="0.25">
      <c r="B190" s="30" t="s">
        <v>34</v>
      </c>
      <c r="C190" s="30" t="s">
        <v>74</v>
      </c>
      <c r="D190" s="291" t="s">
        <v>75</v>
      </c>
      <c r="E190" s="291"/>
      <c r="F190" s="291" t="s">
        <v>76</v>
      </c>
      <c r="G190" s="291"/>
      <c r="H190" s="291" t="s">
        <v>77</v>
      </c>
      <c r="I190" s="291"/>
      <c r="J190" s="291" t="s" vm="28">
        <v>40</v>
      </c>
      <c r="K190" s="291"/>
      <c r="L190" s="291" t="s">
        <v>42</v>
      </c>
      <c r="M190" s="291"/>
      <c r="N190" s="30" t="s">
        <v>38</v>
      </c>
      <c r="O190" s="30" t="s">
        <v>39</v>
      </c>
      <c r="P190" s="30" t="s">
        <v>79</v>
      </c>
    </row>
    <row r="191" spans="1:16" x14ac:dyDescent="0.25">
      <c r="B191" s="40"/>
      <c r="C191" s="47" t="s">
        <v>104</v>
      </c>
      <c r="D191" s="47" t="s">
        <v>104</v>
      </c>
      <c r="E191" s="47" t="s">
        <v>43</v>
      </c>
      <c r="F191" s="47" t="s">
        <v>103</v>
      </c>
      <c r="G191" s="47" t="s">
        <v>41</v>
      </c>
      <c r="H191" s="47" t="s">
        <v>102</v>
      </c>
      <c r="I191" s="47" t="s">
        <v>41</v>
      </c>
      <c r="J191" s="47" t="s">
        <v>102</v>
      </c>
      <c r="K191" s="47" t="s">
        <v>43</v>
      </c>
      <c r="L191" s="47" t="s">
        <v>102</v>
      </c>
      <c r="M191" s="47" t="s">
        <v>43</v>
      </c>
      <c r="N191" s="47"/>
      <c r="O191" s="47"/>
      <c r="P191" s="48"/>
    </row>
    <row r="192" spans="1:16" x14ac:dyDescent="0.25">
      <c r="A192" s="51" t="str">
        <f>B192&amp;"-"&amp;$B$190</f>
        <v>AIA-CCI</v>
      </c>
      <c r="B192" s="39" t="s">
        <v>1</v>
      </c>
      <c r="C192" s="35" t="e">
        <f>SUM(D192,J192,L192)</f>
        <v>#N/A</v>
      </c>
      <c r="D192" s="35" t="e">
        <f t="shared" ref="D192" si="63">SUM(F192,H192)</f>
        <v>#N/A</v>
      </c>
      <c r="E192" s="36">
        <f>IFERROR(D192/$C192,0)</f>
        <v>0</v>
      </c>
      <c r="F192" s="35">
        <v>91</v>
      </c>
      <c r="G192" s="36">
        <f>IFERROR(F192/$D192,0)</f>
        <v>0</v>
      </c>
      <c r="H192" s="35" t="e">
        <v>#N/A</v>
      </c>
      <c r="I192" s="36">
        <f>IFERROR(H192/$D192,0)</f>
        <v>0</v>
      </c>
      <c r="J192" s="35" t="e">
        <v>#N/A</v>
      </c>
      <c r="K192" s="36">
        <f>IFERROR(J192/$C192,0)</f>
        <v>0</v>
      </c>
      <c r="L192" s="35" t="e">
        <v>#N/A</v>
      </c>
      <c r="M192" s="36">
        <f>IFERROR(L192/$C192,0)</f>
        <v>0</v>
      </c>
      <c r="N192" s="35" t="e">
        <v>#N/A</v>
      </c>
      <c r="O192" s="35" t="e">
        <v>#N/A</v>
      </c>
      <c r="P192" s="37" t="e">
        <v>#N/A</v>
      </c>
    </row>
    <row r="193" spans="1:16" x14ac:dyDescent="0.25">
      <c r="A193" s="51" t="str">
        <f t="shared" ref="A193:A212" si="64">B193&amp;"-"&amp;$B$190</f>
        <v>Allianz-CCI</v>
      </c>
      <c r="B193" s="39" t="s" vm="1">
        <v>2</v>
      </c>
      <c r="C193" s="35" t="e">
        <f t="shared" ref="C193:C212" si="65">SUM(D193,J193,L193)</f>
        <v>#N/A</v>
      </c>
      <c r="D193" s="35">
        <v>0</v>
      </c>
      <c r="E193" s="36">
        <f t="shared" ref="E193:E212" si="66">IFERROR(D193/$C193,0)</f>
        <v>0</v>
      </c>
      <c r="F193" s="35">
        <v>233</v>
      </c>
      <c r="G193" s="36">
        <f t="shared" ref="G193:G212" si="67">IFERROR(F193/$D193,0)</f>
        <v>0</v>
      </c>
      <c r="H193" s="35" t="e">
        <v>#N/A</v>
      </c>
      <c r="I193" s="36">
        <f t="shared" ref="I193:I212" si="68">IFERROR(H193/$D193,0)</f>
        <v>0</v>
      </c>
      <c r="J193" s="35" t="e">
        <v>#N/A</v>
      </c>
      <c r="K193" s="36">
        <f t="shared" ref="K193:K212" si="69">IFERROR(J193/$C193,0)</f>
        <v>0</v>
      </c>
      <c r="L193" s="35" t="e">
        <v>#N/A</v>
      </c>
      <c r="M193" s="36">
        <f t="shared" ref="M193:M212" si="70">IFERROR(L193/$C193,0)</f>
        <v>0</v>
      </c>
      <c r="N193" s="35" t="e">
        <v>#N/A</v>
      </c>
      <c r="O193" s="35" t="e">
        <v>#N/A</v>
      </c>
      <c r="P193" s="37" t="e">
        <v>#N/A</v>
      </c>
    </row>
    <row r="194" spans="1:16" x14ac:dyDescent="0.25">
      <c r="A194" s="51" t="str">
        <f t="shared" si="64"/>
        <v>AMP-CCI</v>
      </c>
      <c r="B194" s="39" t="s" vm="2">
        <v>3</v>
      </c>
      <c r="C194" s="35" t="e">
        <f t="shared" si="65"/>
        <v>#N/A</v>
      </c>
      <c r="D194" s="35">
        <v>0</v>
      </c>
      <c r="E194" s="36">
        <f t="shared" si="66"/>
        <v>0</v>
      </c>
      <c r="F194" s="35">
        <v>0</v>
      </c>
      <c r="G194" s="36">
        <f t="shared" si="67"/>
        <v>0</v>
      </c>
      <c r="H194" s="35" t="e">
        <v>#N/A</v>
      </c>
      <c r="I194" s="36">
        <f t="shared" si="68"/>
        <v>0</v>
      </c>
      <c r="J194" s="35" t="e">
        <v>#N/A</v>
      </c>
      <c r="K194" s="36">
        <f t="shared" si="69"/>
        <v>0</v>
      </c>
      <c r="L194" s="35" t="e">
        <v>#N/A</v>
      </c>
      <c r="M194" s="36">
        <f t="shared" si="70"/>
        <v>0</v>
      </c>
      <c r="N194" s="35" t="e">
        <v>#N/A</v>
      </c>
      <c r="O194" s="35" t="e">
        <v>#N/A</v>
      </c>
      <c r="P194" s="37" t="e">
        <v>#N/A</v>
      </c>
    </row>
    <row r="195" spans="1:16" x14ac:dyDescent="0.25">
      <c r="A195" s="51" t="str">
        <f t="shared" si="64"/>
        <v>Clearview-CCI</v>
      </c>
      <c r="B195" s="39" t="s" vm="3">
        <v>4</v>
      </c>
      <c r="C195" s="35" t="e">
        <f t="shared" si="65"/>
        <v>#N/A</v>
      </c>
      <c r="D195" s="35">
        <v>0</v>
      </c>
      <c r="E195" s="36">
        <f t="shared" si="66"/>
        <v>0</v>
      </c>
      <c r="F195" s="35">
        <v>0</v>
      </c>
      <c r="G195" s="36">
        <f t="shared" si="67"/>
        <v>0</v>
      </c>
      <c r="H195" s="35" t="e">
        <v>#N/A</v>
      </c>
      <c r="I195" s="36">
        <f t="shared" si="68"/>
        <v>0</v>
      </c>
      <c r="J195" s="35" t="e">
        <v>#N/A</v>
      </c>
      <c r="K195" s="36">
        <f t="shared" si="69"/>
        <v>0</v>
      </c>
      <c r="L195" s="35" t="e">
        <v>#N/A</v>
      </c>
      <c r="M195" s="36">
        <f t="shared" si="70"/>
        <v>0</v>
      </c>
      <c r="N195" s="35" t="e">
        <v>#N/A</v>
      </c>
      <c r="O195" s="35" t="e">
        <v>#N/A</v>
      </c>
      <c r="P195" s="37" t="e">
        <v>#N/A</v>
      </c>
    </row>
    <row r="196" spans="1:16" x14ac:dyDescent="0.25">
      <c r="A196" s="51" t="str">
        <f t="shared" si="64"/>
        <v>CMLA-CCI</v>
      </c>
      <c r="B196" s="39" t="s" vm="4">
        <v>5</v>
      </c>
      <c r="C196" s="35" t="e">
        <f t="shared" si="65"/>
        <v>#N/A</v>
      </c>
      <c r="D196" s="35">
        <v>0</v>
      </c>
      <c r="E196" s="36">
        <f t="shared" si="66"/>
        <v>0</v>
      </c>
      <c r="F196" s="35">
        <v>4283</v>
      </c>
      <c r="G196" s="36">
        <f t="shared" si="67"/>
        <v>0</v>
      </c>
      <c r="H196" s="35" t="e">
        <v>#N/A</v>
      </c>
      <c r="I196" s="36">
        <f t="shared" si="68"/>
        <v>0</v>
      </c>
      <c r="J196" s="35" t="e">
        <v>#N/A</v>
      </c>
      <c r="K196" s="36">
        <f t="shared" si="69"/>
        <v>0</v>
      </c>
      <c r="L196" s="35" t="e">
        <v>#N/A</v>
      </c>
      <c r="M196" s="36">
        <f t="shared" si="70"/>
        <v>0</v>
      </c>
      <c r="N196" s="35" t="e">
        <v>#N/A</v>
      </c>
      <c r="O196" s="35" t="e">
        <v>#N/A</v>
      </c>
      <c r="P196" s="37" t="e">
        <v>#N/A</v>
      </c>
    </row>
    <row r="197" spans="1:16" x14ac:dyDescent="0.25">
      <c r="A197" s="51" t="str">
        <f t="shared" si="64"/>
        <v>Hallmark-CCI</v>
      </c>
      <c r="B197" s="39" t="s" vm="5">
        <v>6</v>
      </c>
      <c r="C197" s="35" t="e">
        <f t="shared" si="65"/>
        <v>#N/A</v>
      </c>
      <c r="D197" s="35">
        <v>58</v>
      </c>
      <c r="E197" s="36">
        <f t="shared" si="66"/>
        <v>0</v>
      </c>
      <c r="F197" s="35">
        <v>42.039295392953932</v>
      </c>
      <c r="G197" s="36">
        <f t="shared" si="67"/>
        <v>0.7248154378095506</v>
      </c>
      <c r="H197" s="35" t="e">
        <v>#N/A</v>
      </c>
      <c r="I197" s="36">
        <f t="shared" si="68"/>
        <v>0</v>
      </c>
      <c r="J197" s="35" t="e">
        <v>#N/A</v>
      </c>
      <c r="K197" s="36">
        <f t="shared" si="69"/>
        <v>0</v>
      </c>
      <c r="L197" s="35" t="e">
        <v>#N/A</v>
      </c>
      <c r="M197" s="36">
        <f t="shared" si="70"/>
        <v>0</v>
      </c>
      <c r="N197" s="35" t="e">
        <v>#N/A</v>
      </c>
      <c r="O197" s="35" t="e">
        <v>#N/A</v>
      </c>
      <c r="P197" s="37" t="e">
        <v>#N/A</v>
      </c>
    </row>
    <row r="198" spans="1:16" x14ac:dyDescent="0.25">
      <c r="A198" s="51" t="str">
        <f t="shared" si="64"/>
        <v>Hannover Re-CCI</v>
      </c>
      <c r="B198" s="39" t="s" vm="6">
        <v>7</v>
      </c>
      <c r="C198" s="35" t="e">
        <f t="shared" si="65"/>
        <v>#N/A</v>
      </c>
      <c r="D198" s="35">
        <v>0</v>
      </c>
      <c r="E198" s="36">
        <f t="shared" si="66"/>
        <v>0</v>
      </c>
      <c r="F198" s="35">
        <v>0</v>
      </c>
      <c r="G198" s="36">
        <f t="shared" si="67"/>
        <v>0</v>
      </c>
      <c r="H198" s="35" t="e">
        <v>#N/A</v>
      </c>
      <c r="I198" s="36">
        <f t="shared" si="68"/>
        <v>0</v>
      </c>
      <c r="J198" s="35" t="e">
        <v>#N/A</v>
      </c>
      <c r="K198" s="36">
        <f t="shared" si="69"/>
        <v>0</v>
      </c>
      <c r="L198" s="35" t="e">
        <v>#N/A</v>
      </c>
      <c r="M198" s="36">
        <f t="shared" si="70"/>
        <v>0</v>
      </c>
      <c r="N198" s="35" t="e">
        <v>#N/A</v>
      </c>
      <c r="O198" s="35" t="e">
        <v>#N/A</v>
      </c>
      <c r="P198" s="37" t="e">
        <v>#N/A</v>
      </c>
    </row>
    <row r="199" spans="1:16" x14ac:dyDescent="0.25">
      <c r="A199" s="51" t="str">
        <f t="shared" si="64"/>
        <v>HCF-CCI</v>
      </c>
      <c r="B199" s="39" t="s" vm="7">
        <v>8</v>
      </c>
      <c r="C199" s="35" t="e">
        <f t="shared" si="65"/>
        <v>#N/A</v>
      </c>
      <c r="D199" s="35">
        <v>0</v>
      </c>
      <c r="E199" s="36">
        <f t="shared" si="66"/>
        <v>0</v>
      </c>
      <c r="F199" s="35">
        <v>0</v>
      </c>
      <c r="G199" s="36">
        <f t="shared" si="67"/>
        <v>0</v>
      </c>
      <c r="H199" s="35" t="e">
        <v>#N/A</v>
      </c>
      <c r="I199" s="36">
        <f t="shared" si="68"/>
        <v>0</v>
      </c>
      <c r="J199" s="35" t="e">
        <v>#N/A</v>
      </c>
      <c r="K199" s="36">
        <f t="shared" si="69"/>
        <v>0</v>
      </c>
      <c r="L199" s="35" t="e">
        <v>#N/A</v>
      </c>
      <c r="M199" s="36">
        <f t="shared" si="70"/>
        <v>0</v>
      </c>
      <c r="N199" s="35" t="e">
        <v>#N/A</v>
      </c>
      <c r="O199" s="35" t="e">
        <v>#N/A</v>
      </c>
      <c r="P199" s="37" t="e">
        <v>#N/A</v>
      </c>
    </row>
    <row r="200" spans="1:16" x14ac:dyDescent="0.25">
      <c r="A200" s="51" t="str">
        <f t="shared" si="64"/>
        <v>MetLife-CCI</v>
      </c>
      <c r="B200" s="39" t="s" vm="8">
        <v>9</v>
      </c>
      <c r="C200" s="35" t="e">
        <f t="shared" si="65"/>
        <v>#N/A</v>
      </c>
      <c r="D200" s="35">
        <v>0</v>
      </c>
      <c r="E200" s="36">
        <f t="shared" si="66"/>
        <v>0</v>
      </c>
      <c r="F200" s="35">
        <v>62</v>
      </c>
      <c r="G200" s="36">
        <f t="shared" si="67"/>
        <v>0</v>
      </c>
      <c r="H200" s="35" t="e">
        <v>#N/A</v>
      </c>
      <c r="I200" s="36">
        <f t="shared" si="68"/>
        <v>0</v>
      </c>
      <c r="J200" s="35" t="e">
        <v>#N/A</v>
      </c>
      <c r="K200" s="36">
        <f t="shared" si="69"/>
        <v>0</v>
      </c>
      <c r="L200" s="35" t="e">
        <v>#N/A</v>
      </c>
      <c r="M200" s="36">
        <f t="shared" si="70"/>
        <v>0</v>
      </c>
      <c r="N200" s="35" t="e">
        <v>#N/A</v>
      </c>
      <c r="O200" s="35" t="e">
        <v>#N/A</v>
      </c>
      <c r="P200" s="37" t="e">
        <v>#N/A</v>
      </c>
    </row>
    <row r="201" spans="1:16" x14ac:dyDescent="0.25">
      <c r="A201" s="51" t="str">
        <f t="shared" si="64"/>
        <v>MLC-CCI</v>
      </c>
      <c r="B201" s="39" t="s" vm="9">
        <v>10</v>
      </c>
      <c r="C201" s="35" t="e">
        <f t="shared" si="65"/>
        <v>#N/A</v>
      </c>
      <c r="D201" s="35">
        <v>0</v>
      </c>
      <c r="E201" s="36">
        <f t="shared" si="66"/>
        <v>0</v>
      </c>
      <c r="F201" s="35">
        <v>6034</v>
      </c>
      <c r="G201" s="36">
        <f t="shared" si="67"/>
        <v>0</v>
      </c>
      <c r="H201" s="35" t="e">
        <v>#N/A</v>
      </c>
      <c r="I201" s="36">
        <f t="shared" si="68"/>
        <v>0</v>
      </c>
      <c r="J201" s="35" t="e">
        <v>#N/A</v>
      </c>
      <c r="K201" s="36">
        <f t="shared" si="69"/>
        <v>0</v>
      </c>
      <c r="L201" s="35" t="e">
        <v>#N/A</v>
      </c>
      <c r="M201" s="36">
        <f t="shared" si="70"/>
        <v>0</v>
      </c>
      <c r="N201" s="35" t="e">
        <v>#N/A</v>
      </c>
      <c r="O201" s="35" t="e">
        <v>#N/A</v>
      </c>
      <c r="P201" s="37" t="e">
        <v>#N/A</v>
      </c>
    </row>
    <row r="202" spans="1:16" x14ac:dyDescent="0.25">
      <c r="A202" s="51" t="str">
        <f t="shared" si="64"/>
        <v>NobleOak-CCI</v>
      </c>
      <c r="B202" s="39" t="s" vm="10">
        <v>11</v>
      </c>
      <c r="C202" s="35" t="e">
        <f t="shared" si="65"/>
        <v>#N/A</v>
      </c>
      <c r="D202" s="35">
        <v>0</v>
      </c>
      <c r="E202" s="36">
        <f t="shared" si="66"/>
        <v>0</v>
      </c>
      <c r="F202" s="35">
        <v>0</v>
      </c>
      <c r="G202" s="36">
        <f t="shared" si="67"/>
        <v>0</v>
      </c>
      <c r="H202" s="35" t="e">
        <v>#N/A</v>
      </c>
      <c r="I202" s="36">
        <f t="shared" si="68"/>
        <v>0</v>
      </c>
      <c r="J202" s="35" t="e">
        <v>#N/A</v>
      </c>
      <c r="K202" s="36">
        <f t="shared" si="69"/>
        <v>0</v>
      </c>
      <c r="L202" s="35" t="e">
        <v>#N/A</v>
      </c>
      <c r="M202" s="36">
        <f t="shared" si="70"/>
        <v>0</v>
      </c>
      <c r="N202" s="35" t="e">
        <v>#N/A</v>
      </c>
      <c r="O202" s="35" t="e">
        <v>#N/A</v>
      </c>
      <c r="P202" s="37" t="e">
        <v>#N/A</v>
      </c>
    </row>
    <row r="203" spans="1:16" x14ac:dyDescent="0.25">
      <c r="A203" s="51" t="str">
        <f t="shared" si="64"/>
        <v>OnePath-CCI</v>
      </c>
      <c r="B203" s="39" t="s" vm="11">
        <v>12</v>
      </c>
      <c r="C203" s="35" t="e">
        <f t="shared" si="65"/>
        <v>#N/A</v>
      </c>
      <c r="D203" s="35">
        <v>0</v>
      </c>
      <c r="E203" s="36">
        <f t="shared" si="66"/>
        <v>0</v>
      </c>
      <c r="F203" s="35">
        <v>1047</v>
      </c>
      <c r="G203" s="36">
        <f t="shared" si="67"/>
        <v>0</v>
      </c>
      <c r="H203" s="35" t="e">
        <v>#N/A</v>
      </c>
      <c r="I203" s="36">
        <f t="shared" si="68"/>
        <v>0</v>
      </c>
      <c r="J203" s="35" t="e">
        <v>#N/A</v>
      </c>
      <c r="K203" s="36">
        <f t="shared" si="69"/>
        <v>0</v>
      </c>
      <c r="L203" s="35" t="e">
        <v>#N/A</v>
      </c>
      <c r="M203" s="36">
        <f t="shared" si="70"/>
        <v>0</v>
      </c>
      <c r="N203" s="35" t="e">
        <v>#N/A</v>
      </c>
      <c r="O203" s="35" t="e">
        <v>#N/A</v>
      </c>
      <c r="P203" s="37" t="e">
        <v>#N/A</v>
      </c>
    </row>
    <row r="204" spans="1:16" x14ac:dyDescent="0.25">
      <c r="A204" s="51" t="str">
        <f t="shared" si="64"/>
        <v>QBE-CCI</v>
      </c>
      <c r="B204" s="39" t="s" vm="12">
        <v>13</v>
      </c>
      <c r="C204" s="35" t="e">
        <f t="shared" si="65"/>
        <v>#N/A</v>
      </c>
      <c r="D204" s="35">
        <v>0</v>
      </c>
      <c r="E204" s="36">
        <f t="shared" si="66"/>
        <v>0</v>
      </c>
      <c r="F204" s="35">
        <v>63</v>
      </c>
      <c r="G204" s="36">
        <f t="shared" si="67"/>
        <v>0</v>
      </c>
      <c r="H204" s="35" t="e">
        <v>#N/A</v>
      </c>
      <c r="I204" s="36">
        <f t="shared" si="68"/>
        <v>0</v>
      </c>
      <c r="J204" s="35" t="e">
        <v>#N/A</v>
      </c>
      <c r="K204" s="36">
        <f t="shared" si="69"/>
        <v>0</v>
      </c>
      <c r="L204" s="35" t="e">
        <v>#N/A</v>
      </c>
      <c r="M204" s="36">
        <f t="shared" si="70"/>
        <v>0</v>
      </c>
      <c r="N204" s="35" t="e">
        <v>#N/A</v>
      </c>
      <c r="O204" s="35" t="e">
        <v>#N/A</v>
      </c>
      <c r="P204" s="37" t="e">
        <v>#N/A</v>
      </c>
    </row>
    <row r="205" spans="1:16" x14ac:dyDescent="0.25">
      <c r="A205" s="51" t="str">
        <f t="shared" si="64"/>
        <v>Qinsure-CCI</v>
      </c>
      <c r="B205" s="39" t="s" vm="13">
        <v>14</v>
      </c>
      <c r="C205" s="35" t="e">
        <f t="shared" si="65"/>
        <v>#N/A</v>
      </c>
      <c r="D205" s="35">
        <v>0</v>
      </c>
      <c r="E205" s="36">
        <f t="shared" si="66"/>
        <v>0</v>
      </c>
      <c r="F205" s="35">
        <v>0</v>
      </c>
      <c r="G205" s="36">
        <f t="shared" si="67"/>
        <v>0</v>
      </c>
      <c r="H205" s="35" t="e">
        <v>#N/A</v>
      </c>
      <c r="I205" s="36">
        <f t="shared" si="68"/>
        <v>0</v>
      </c>
      <c r="J205" s="35" t="e">
        <v>#N/A</v>
      </c>
      <c r="K205" s="36">
        <f t="shared" si="69"/>
        <v>0</v>
      </c>
      <c r="L205" s="35" t="e">
        <v>#N/A</v>
      </c>
      <c r="M205" s="36">
        <f t="shared" si="70"/>
        <v>0</v>
      </c>
      <c r="N205" s="35" t="e">
        <v>#N/A</v>
      </c>
      <c r="O205" s="35" t="e">
        <v>#N/A</v>
      </c>
      <c r="P205" s="37" t="e">
        <v>#N/A</v>
      </c>
    </row>
    <row r="206" spans="1:16" x14ac:dyDescent="0.25">
      <c r="A206" s="51" t="str">
        <f t="shared" si="64"/>
        <v>St Andrews-CCI</v>
      </c>
      <c r="B206" s="39" t="s" vm="14">
        <v>15</v>
      </c>
      <c r="C206" s="35" t="e">
        <f t="shared" si="65"/>
        <v>#N/A</v>
      </c>
      <c r="D206" s="35">
        <v>0</v>
      </c>
      <c r="E206" s="36">
        <f t="shared" si="66"/>
        <v>0</v>
      </c>
      <c r="F206" s="35">
        <v>24</v>
      </c>
      <c r="G206" s="36">
        <f t="shared" si="67"/>
        <v>0</v>
      </c>
      <c r="H206" s="35" t="e">
        <v>#N/A</v>
      </c>
      <c r="I206" s="36">
        <f t="shared" si="68"/>
        <v>0</v>
      </c>
      <c r="J206" s="35" t="e">
        <v>#N/A</v>
      </c>
      <c r="K206" s="36">
        <f t="shared" si="69"/>
        <v>0</v>
      </c>
      <c r="L206" s="35" t="e">
        <v>#N/A</v>
      </c>
      <c r="M206" s="36">
        <f t="shared" si="70"/>
        <v>0</v>
      </c>
      <c r="N206" s="35" t="e">
        <v>#N/A</v>
      </c>
      <c r="O206" s="35" t="e">
        <v>#N/A</v>
      </c>
      <c r="P206" s="37" t="e">
        <v>#N/A</v>
      </c>
    </row>
    <row r="207" spans="1:16" x14ac:dyDescent="0.25">
      <c r="A207" s="51" t="str">
        <f t="shared" si="64"/>
        <v>St George-CCI</v>
      </c>
      <c r="B207" s="39" t="s" vm="15">
        <v>16</v>
      </c>
      <c r="C207" s="35" t="e">
        <f t="shared" si="65"/>
        <v>#N/A</v>
      </c>
      <c r="D207" s="35">
        <v>0</v>
      </c>
      <c r="E207" s="36">
        <f t="shared" si="66"/>
        <v>0</v>
      </c>
      <c r="F207" s="35">
        <v>292</v>
      </c>
      <c r="G207" s="36">
        <f t="shared" si="67"/>
        <v>0</v>
      </c>
      <c r="H207" s="35" t="e">
        <v>#N/A</v>
      </c>
      <c r="I207" s="36">
        <f t="shared" si="68"/>
        <v>0</v>
      </c>
      <c r="J207" s="35" t="e">
        <v>#N/A</v>
      </c>
      <c r="K207" s="36">
        <f t="shared" si="69"/>
        <v>0</v>
      </c>
      <c r="L207" s="35" t="e">
        <v>#N/A</v>
      </c>
      <c r="M207" s="36">
        <f t="shared" si="70"/>
        <v>0</v>
      </c>
      <c r="N207" s="35" t="e">
        <v>#N/A</v>
      </c>
      <c r="O207" s="35" t="e">
        <v>#N/A</v>
      </c>
      <c r="P207" s="37" t="e">
        <v>#N/A</v>
      </c>
    </row>
    <row r="208" spans="1:16" x14ac:dyDescent="0.25">
      <c r="A208" s="51" t="str">
        <f t="shared" si="64"/>
        <v>Suncorp-CCI</v>
      </c>
      <c r="B208" s="39" t="s" vm="16">
        <v>17</v>
      </c>
      <c r="C208" s="35" t="e">
        <f t="shared" si="65"/>
        <v>#N/A</v>
      </c>
      <c r="D208" s="35">
        <v>0</v>
      </c>
      <c r="E208" s="36">
        <f t="shared" si="66"/>
        <v>0</v>
      </c>
      <c r="F208" s="35">
        <v>0</v>
      </c>
      <c r="G208" s="36">
        <f t="shared" si="67"/>
        <v>0</v>
      </c>
      <c r="H208" s="35" t="e">
        <v>#N/A</v>
      </c>
      <c r="I208" s="36">
        <f t="shared" si="68"/>
        <v>0</v>
      </c>
      <c r="J208" s="35" t="e">
        <v>#N/A</v>
      </c>
      <c r="K208" s="36">
        <f t="shared" si="69"/>
        <v>0</v>
      </c>
      <c r="L208" s="35" t="e">
        <v>#N/A</v>
      </c>
      <c r="M208" s="36">
        <f t="shared" si="70"/>
        <v>0</v>
      </c>
      <c r="N208" s="35" t="e">
        <v>#N/A</v>
      </c>
      <c r="O208" s="35" t="e">
        <v>#N/A</v>
      </c>
      <c r="P208" s="37" t="e">
        <v>#N/A</v>
      </c>
    </row>
    <row r="209" spans="1:16" x14ac:dyDescent="0.25">
      <c r="A209" s="51" t="str">
        <f t="shared" si="64"/>
        <v>Swiss Re-CCI</v>
      </c>
      <c r="B209" s="39" t="s" vm="17">
        <v>18</v>
      </c>
      <c r="C209" s="35" t="e">
        <f t="shared" si="65"/>
        <v>#N/A</v>
      </c>
      <c r="D209" s="35">
        <v>0</v>
      </c>
      <c r="E209" s="36">
        <f t="shared" si="66"/>
        <v>0</v>
      </c>
      <c r="F209" s="35">
        <v>0</v>
      </c>
      <c r="G209" s="36">
        <f t="shared" si="67"/>
        <v>0</v>
      </c>
      <c r="H209" s="35" t="e">
        <v>#N/A</v>
      </c>
      <c r="I209" s="36">
        <f t="shared" si="68"/>
        <v>0</v>
      </c>
      <c r="J209" s="35" t="e">
        <v>#N/A</v>
      </c>
      <c r="K209" s="36">
        <f t="shared" si="69"/>
        <v>0</v>
      </c>
      <c r="L209" s="35" t="e">
        <v>#N/A</v>
      </c>
      <c r="M209" s="36">
        <f t="shared" si="70"/>
        <v>0</v>
      </c>
      <c r="N209" s="35" t="e">
        <v>#N/A</v>
      </c>
      <c r="O209" s="35" t="e">
        <v>#N/A</v>
      </c>
      <c r="P209" s="37" t="e">
        <v>#N/A</v>
      </c>
    </row>
    <row r="210" spans="1:16" x14ac:dyDescent="0.25">
      <c r="A210" s="51" t="str">
        <f t="shared" si="64"/>
        <v>TAL Life-CCI</v>
      </c>
      <c r="B210" s="39" t="s" vm="18">
        <v>19</v>
      </c>
      <c r="C210" s="35" t="e">
        <f t="shared" si="65"/>
        <v>#N/A</v>
      </c>
      <c r="D210" s="35">
        <v>0</v>
      </c>
      <c r="E210" s="36">
        <f t="shared" si="66"/>
        <v>0</v>
      </c>
      <c r="F210" s="35">
        <v>0</v>
      </c>
      <c r="G210" s="36">
        <f t="shared" si="67"/>
        <v>0</v>
      </c>
      <c r="H210" s="35" t="e">
        <v>#N/A</v>
      </c>
      <c r="I210" s="36">
        <f t="shared" si="68"/>
        <v>0</v>
      </c>
      <c r="J210" s="35" t="e">
        <v>#N/A</v>
      </c>
      <c r="K210" s="36">
        <f t="shared" si="69"/>
        <v>0</v>
      </c>
      <c r="L210" s="35" t="e">
        <v>#N/A</v>
      </c>
      <c r="M210" s="36">
        <f t="shared" si="70"/>
        <v>0</v>
      </c>
      <c r="N210" s="35" t="e">
        <v>#N/A</v>
      </c>
      <c r="O210" s="35" t="e">
        <v>#N/A</v>
      </c>
      <c r="P210" s="37" t="e">
        <v>#N/A</v>
      </c>
    </row>
    <row r="211" spans="1:16" x14ac:dyDescent="0.25">
      <c r="A211" s="51" t="str">
        <f t="shared" si="64"/>
        <v>Westpac-CCI</v>
      </c>
      <c r="B211" s="39" t="s" vm="19">
        <v>20</v>
      </c>
      <c r="C211" s="35" t="e">
        <f t="shared" si="65"/>
        <v>#N/A</v>
      </c>
      <c r="D211" s="35">
        <v>101</v>
      </c>
      <c r="E211" s="36">
        <f t="shared" si="66"/>
        <v>0</v>
      </c>
      <c r="F211" s="35">
        <v>641.01145774248437</v>
      </c>
      <c r="G211" s="36">
        <f t="shared" si="67"/>
        <v>6.3466480964602416</v>
      </c>
      <c r="H211" s="35" t="e">
        <v>#N/A</v>
      </c>
      <c r="I211" s="36">
        <f t="shared" si="68"/>
        <v>0</v>
      </c>
      <c r="J211" s="35" t="e">
        <v>#N/A</v>
      </c>
      <c r="K211" s="36">
        <f t="shared" si="69"/>
        <v>0</v>
      </c>
      <c r="L211" s="35" t="e">
        <v>#N/A</v>
      </c>
      <c r="M211" s="36">
        <f t="shared" si="70"/>
        <v>0</v>
      </c>
      <c r="N211" s="35" t="e">
        <v>#N/A</v>
      </c>
      <c r="O211" s="35" t="e">
        <v>#N/A</v>
      </c>
      <c r="P211" s="37" t="e">
        <v>#N/A</v>
      </c>
    </row>
    <row r="212" spans="1:16" x14ac:dyDescent="0.25">
      <c r="A212" s="51" t="str">
        <f t="shared" si="64"/>
        <v>Zurich-CCI</v>
      </c>
      <c r="B212" s="39" t="s" vm="20">
        <v>21</v>
      </c>
      <c r="C212" s="35" t="e">
        <f t="shared" si="65"/>
        <v>#N/A</v>
      </c>
      <c r="D212" s="35">
        <v>0</v>
      </c>
      <c r="E212" s="36">
        <f t="shared" si="66"/>
        <v>0</v>
      </c>
      <c r="F212" s="35">
        <v>0</v>
      </c>
      <c r="G212" s="36">
        <f t="shared" si="67"/>
        <v>0</v>
      </c>
      <c r="H212" s="35" t="e">
        <v>#N/A</v>
      </c>
      <c r="I212" s="36">
        <f t="shared" si="68"/>
        <v>0</v>
      </c>
      <c r="J212" s="35" t="e">
        <v>#N/A</v>
      </c>
      <c r="K212" s="36">
        <f t="shared" si="69"/>
        <v>0</v>
      </c>
      <c r="L212" s="35" t="e">
        <v>#N/A</v>
      </c>
      <c r="M212" s="36">
        <f t="shared" si="70"/>
        <v>0</v>
      </c>
      <c r="N212" s="35" t="e">
        <v>#N/A</v>
      </c>
      <c r="O212" s="35" t="e">
        <v>#N/A</v>
      </c>
      <c r="P212" s="37" t="e">
        <v>#N/A</v>
      </c>
    </row>
    <row r="214" spans="1:16" x14ac:dyDescent="0.25">
      <c r="B214" s="30" t="s">
        <v>35</v>
      </c>
      <c r="C214" s="30" t="s">
        <v>74</v>
      </c>
      <c r="D214" s="291" t="s">
        <v>75</v>
      </c>
      <c r="E214" s="291"/>
      <c r="F214" s="291" t="s">
        <v>76</v>
      </c>
      <c r="G214" s="291"/>
      <c r="H214" s="291" t="s">
        <v>77</v>
      </c>
      <c r="I214" s="291"/>
      <c r="J214" s="291" t="s" vm="28">
        <v>40</v>
      </c>
      <c r="K214" s="291"/>
      <c r="L214" s="291" t="s">
        <v>42</v>
      </c>
      <c r="M214" s="291"/>
      <c r="N214" s="30" t="s">
        <v>38</v>
      </c>
      <c r="O214" s="30" t="s">
        <v>39</v>
      </c>
      <c r="P214" s="30" t="s">
        <v>79</v>
      </c>
    </row>
    <row r="215" spans="1:16" x14ac:dyDescent="0.25">
      <c r="B215" s="40"/>
      <c r="C215" s="47" t="s">
        <v>104</v>
      </c>
      <c r="D215" s="47" t="s">
        <v>104</v>
      </c>
      <c r="E215" s="47" t="s">
        <v>43</v>
      </c>
      <c r="F215" s="47" t="s">
        <v>103</v>
      </c>
      <c r="G215" s="47" t="s">
        <v>41</v>
      </c>
      <c r="H215" s="47" t="s">
        <v>102</v>
      </c>
      <c r="I215" s="47" t="s">
        <v>41</v>
      </c>
      <c r="J215" s="47" t="s">
        <v>102</v>
      </c>
      <c r="K215" s="47" t="s">
        <v>43</v>
      </c>
      <c r="L215" s="47" t="s">
        <v>102</v>
      </c>
      <c r="M215" s="47" t="s">
        <v>43</v>
      </c>
      <c r="N215" s="47"/>
      <c r="O215" s="47"/>
      <c r="P215" s="48"/>
    </row>
    <row r="216" spans="1:16" x14ac:dyDescent="0.25">
      <c r="A216" s="51" t="str">
        <f>B216&amp;"-"&amp;$B$214</f>
        <v>AIA-Funeral</v>
      </c>
      <c r="B216" s="39" t="s">
        <v>1</v>
      </c>
      <c r="C216" s="35" t="e">
        <f>SUM(D216,J216,L216)</f>
        <v>#N/A</v>
      </c>
      <c r="D216" s="35" t="e">
        <f t="shared" ref="D216" si="71">SUM(F216,H216)</f>
        <v>#N/A</v>
      </c>
      <c r="E216" s="36">
        <f>IFERROR(D216/$C216,0)</f>
        <v>0</v>
      </c>
      <c r="F216" s="35">
        <v>70</v>
      </c>
      <c r="G216" s="36">
        <f>IFERROR(F216/$D216,0)</f>
        <v>0</v>
      </c>
      <c r="H216" s="35" t="e">
        <v>#N/A</v>
      </c>
      <c r="I216" s="36">
        <f>IFERROR(H216/$D216,0)</f>
        <v>0</v>
      </c>
      <c r="J216" s="35" t="e">
        <v>#N/A</v>
      </c>
      <c r="K216" s="36">
        <f>IFERROR(J216/$C216,0)</f>
        <v>0</v>
      </c>
      <c r="L216" s="35" t="e">
        <v>#N/A</v>
      </c>
      <c r="M216" s="36">
        <f>IFERROR(L216/$C216,0)</f>
        <v>0</v>
      </c>
      <c r="N216" s="35" t="e">
        <v>#N/A</v>
      </c>
      <c r="O216" s="35" t="e">
        <v>#N/A</v>
      </c>
      <c r="P216" s="37" t="e">
        <v>#N/A</v>
      </c>
    </row>
    <row r="217" spans="1:16" x14ac:dyDescent="0.25">
      <c r="A217" s="51" t="str">
        <f t="shared" ref="A217:A236" si="72">B217&amp;"-"&amp;$B$214</f>
        <v>Allianz-Funeral</v>
      </c>
      <c r="B217" s="39" t="s" vm="1">
        <v>2</v>
      </c>
      <c r="C217" s="35" t="e">
        <f t="shared" ref="C217:C236" si="73">SUM(D217,J217,L217)</f>
        <v>#N/A</v>
      </c>
      <c r="D217" s="35">
        <v>0</v>
      </c>
      <c r="E217" s="36">
        <f t="shared" ref="E217:E236" si="74">IFERROR(D217/$C217,0)</f>
        <v>0</v>
      </c>
      <c r="F217" s="35">
        <v>0</v>
      </c>
      <c r="G217" s="36">
        <f t="shared" ref="G217:G236" si="75">IFERROR(F217/$D217,0)</f>
        <v>0</v>
      </c>
      <c r="H217" s="35" t="e">
        <v>#N/A</v>
      </c>
      <c r="I217" s="36">
        <f t="shared" ref="I217:I236" si="76">IFERROR(H217/$D217,0)</f>
        <v>0</v>
      </c>
      <c r="J217" s="35" t="e">
        <v>#N/A</v>
      </c>
      <c r="K217" s="36">
        <f t="shared" ref="K217:K236" si="77">IFERROR(J217/$C217,0)</f>
        <v>0</v>
      </c>
      <c r="L217" s="35" t="e">
        <v>#N/A</v>
      </c>
      <c r="M217" s="36">
        <f t="shared" ref="M217:M236" si="78">IFERROR(L217/$C217,0)</f>
        <v>0</v>
      </c>
      <c r="N217" s="35" t="e">
        <v>#N/A</v>
      </c>
      <c r="O217" s="35" t="e">
        <v>#N/A</v>
      </c>
      <c r="P217" s="37" t="e">
        <v>#N/A</v>
      </c>
    </row>
    <row r="218" spans="1:16" x14ac:dyDescent="0.25">
      <c r="A218" s="51" t="str">
        <f t="shared" si="72"/>
        <v>AMP-Funeral</v>
      </c>
      <c r="B218" s="39" t="s" vm="2">
        <v>3</v>
      </c>
      <c r="C218" s="35" t="e">
        <f t="shared" si="73"/>
        <v>#N/A</v>
      </c>
      <c r="D218" s="35">
        <v>0</v>
      </c>
      <c r="E218" s="36">
        <f t="shared" si="74"/>
        <v>0</v>
      </c>
      <c r="F218" s="35">
        <v>0</v>
      </c>
      <c r="G218" s="36">
        <f t="shared" si="75"/>
        <v>0</v>
      </c>
      <c r="H218" s="35" t="e">
        <v>#N/A</v>
      </c>
      <c r="I218" s="36">
        <f t="shared" si="76"/>
        <v>0</v>
      </c>
      <c r="J218" s="35" t="e">
        <v>#N/A</v>
      </c>
      <c r="K218" s="36">
        <f t="shared" si="77"/>
        <v>0</v>
      </c>
      <c r="L218" s="35" t="e">
        <v>#N/A</v>
      </c>
      <c r="M218" s="36">
        <f t="shared" si="78"/>
        <v>0</v>
      </c>
      <c r="N218" s="35" t="e">
        <v>#N/A</v>
      </c>
      <c r="O218" s="35" t="e">
        <v>#N/A</v>
      </c>
      <c r="P218" s="37" t="e">
        <v>#N/A</v>
      </c>
    </row>
    <row r="219" spans="1:16" x14ac:dyDescent="0.25">
      <c r="A219" s="51" t="str">
        <f t="shared" si="72"/>
        <v>Clearview-Funeral</v>
      </c>
      <c r="B219" s="39" t="s" vm="3">
        <v>4</v>
      </c>
      <c r="C219" s="35" t="e">
        <f t="shared" si="73"/>
        <v>#N/A</v>
      </c>
      <c r="D219" s="35">
        <v>0</v>
      </c>
      <c r="E219" s="36">
        <f t="shared" si="74"/>
        <v>0</v>
      </c>
      <c r="F219" s="35">
        <v>0</v>
      </c>
      <c r="G219" s="36">
        <f t="shared" si="75"/>
        <v>0</v>
      </c>
      <c r="H219" s="35" t="e">
        <v>#N/A</v>
      </c>
      <c r="I219" s="36">
        <f t="shared" si="76"/>
        <v>0</v>
      </c>
      <c r="J219" s="35" t="e">
        <v>#N/A</v>
      </c>
      <c r="K219" s="36">
        <f t="shared" si="77"/>
        <v>0</v>
      </c>
      <c r="L219" s="35" t="e">
        <v>#N/A</v>
      </c>
      <c r="M219" s="36">
        <f t="shared" si="78"/>
        <v>0</v>
      </c>
      <c r="N219" s="35" t="e">
        <v>#N/A</v>
      </c>
      <c r="O219" s="35" t="e">
        <v>#N/A</v>
      </c>
      <c r="P219" s="37" t="e">
        <v>#N/A</v>
      </c>
    </row>
    <row r="220" spans="1:16" x14ac:dyDescent="0.25">
      <c r="A220" s="51" t="str">
        <f t="shared" si="72"/>
        <v>CMLA-Funeral</v>
      </c>
      <c r="B220" s="39" t="s" vm="4">
        <v>5</v>
      </c>
      <c r="C220" s="35" t="e">
        <f t="shared" si="73"/>
        <v>#N/A</v>
      </c>
      <c r="D220" s="35">
        <v>0</v>
      </c>
      <c r="E220" s="36">
        <f t="shared" si="74"/>
        <v>0</v>
      </c>
      <c r="F220" s="35">
        <v>0</v>
      </c>
      <c r="G220" s="36">
        <f t="shared" si="75"/>
        <v>0</v>
      </c>
      <c r="H220" s="35" t="e">
        <v>#N/A</v>
      </c>
      <c r="I220" s="36">
        <f t="shared" si="76"/>
        <v>0</v>
      </c>
      <c r="J220" s="35" t="e">
        <v>#N/A</v>
      </c>
      <c r="K220" s="36">
        <f t="shared" si="77"/>
        <v>0</v>
      </c>
      <c r="L220" s="35" t="e">
        <v>#N/A</v>
      </c>
      <c r="M220" s="36">
        <f t="shared" si="78"/>
        <v>0</v>
      </c>
      <c r="N220" s="35" t="e">
        <v>#N/A</v>
      </c>
      <c r="O220" s="35" t="e">
        <v>#N/A</v>
      </c>
      <c r="P220" s="37" t="e">
        <v>#N/A</v>
      </c>
    </row>
    <row r="221" spans="1:16" x14ac:dyDescent="0.25">
      <c r="A221" s="51" t="str">
        <f t="shared" si="72"/>
        <v>Hallmark-Funeral</v>
      </c>
      <c r="B221" s="39" t="s" vm="5">
        <v>6</v>
      </c>
      <c r="C221" s="35" t="e">
        <f t="shared" si="73"/>
        <v>#N/A</v>
      </c>
      <c r="D221" s="35">
        <v>0</v>
      </c>
      <c r="E221" s="36">
        <f t="shared" si="74"/>
        <v>0</v>
      </c>
      <c r="F221" s="35">
        <v>0</v>
      </c>
      <c r="G221" s="36">
        <f t="shared" si="75"/>
        <v>0</v>
      </c>
      <c r="H221" s="35" t="e">
        <v>#N/A</v>
      </c>
      <c r="I221" s="36">
        <f t="shared" si="76"/>
        <v>0</v>
      </c>
      <c r="J221" s="35" t="e">
        <v>#N/A</v>
      </c>
      <c r="K221" s="36">
        <f t="shared" si="77"/>
        <v>0</v>
      </c>
      <c r="L221" s="35" t="e">
        <v>#N/A</v>
      </c>
      <c r="M221" s="36">
        <f t="shared" si="78"/>
        <v>0</v>
      </c>
      <c r="N221" s="35" t="e">
        <v>#N/A</v>
      </c>
      <c r="O221" s="35" t="e">
        <v>#N/A</v>
      </c>
      <c r="P221" s="37" t="e">
        <v>#N/A</v>
      </c>
    </row>
    <row r="222" spans="1:16" x14ac:dyDescent="0.25">
      <c r="A222" s="51" t="str">
        <f t="shared" si="72"/>
        <v>Hannover Re-Funeral</v>
      </c>
      <c r="B222" s="39" t="s" vm="6">
        <v>7</v>
      </c>
      <c r="C222" s="35" t="e">
        <f t="shared" si="73"/>
        <v>#N/A</v>
      </c>
      <c r="D222" s="35">
        <v>0</v>
      </c>
      <c r="E222" s="36">
        <f t="shared" si="74"/>
        <v>0</v>
      </c>
      <c r="F222" s="35">
        <v>34</v>
      </c>
      <c r="G222" s="36">
        <f t="shared" si="75"/>
        <v>0</v>
      </c>
      <c r="H222" s="35" t="e">
        <v>#N/A</v>
      </c>
      <c r="I222" s="36">
        <f t="shared" si="76"/>
        <v>0</v>
      </c>
      <c r="J222" s="35" t="e">
        <v>#N/A</v>
      </c>
      <c r="K222" s="36">
        <f t="shared" si="77"/>
        <v>0</v>
      </c>
      <c r="L222" s="35" t="e">
        <v>#N/A</v>
      </c>
      <c r="M222" s="36">
        <f t="shared" si="78"/>
        <v>0</v>
      </c>
      <c r="N222" s="35" t="e">
        <v>#N/A</v>
      </c>
      <c r="O222" s="35" t="e">
        <v>#N/A</v>
      </c>
      <c r="P222" s="37" t="e">
        <v>#N/A</v>
      </c>
    </row>
    <row r="223" spans="1:16" x14ac:dyDescent="0.25">
      <c r="A223" s="51" t="str">
        <f t="shared" si="72"/>
        <v>HCF-Funeral</v>
      </c>
      <c r="B223" s="39" t="s" vm="7">
        <v>8</v>
      </c>
      <c r="C223" s="35" t="e">
        <f t="shared" si="73"/>
        <v>#N/A</v>
      </c>
      <c r="D223" s="35">
        <v>0</v>
      </c>
      <c r="E223" s="36">
        <f t="shared" si="74"/>
        <v>0</v>
      </c>
      <c r="F223" s="35">
        <v>0</v>
      </c>
      <c r="G223" s="36">
        <f t="shared" si="75"/>
        <v>0</v>
      </c>
      <c r="H223" s="35" t="e">
        <v>#N/A</v>
      </c>
      <c r="I223" s="36">
        <f t="shared" si="76"/>
        <v>0</v>
      </c>
      <c r="J223" s="35" t="e">
        <v>#N/A</v>
      </c>
      <c r="K223" s="36">
        <f t="shared" si="77"/>
        <v>0</v>
      </c>
      <c r="L223" s="35" t="e">
        <v>#N/A</v>
      </c>
      <c r="M223" s="36">
        <f t="shared" si="78"/>
        <v>0</v>
      </c>
      <c r="N223" s="35" t="e">
        <v>#N/A</v>
      </c>
      <c r="O223" s="35" t="e">
        <v>#N/A</v>
      </c>
      <c r="P223" s="37" t="e">
        <v>#N/A</v>
      </c>
    </row>
    <row r="224" spans="1:16" x14ac:dyDescent="0.25">
      <c r="A224" s="51" t="str">
        <f t="shared" si="72"/>
        <v>MetLife-Funeral</v>
      </c>
      <c r="B224" s="39" t="s" vm="8">
        <v>9</v>
      </c>
      <c r="C224" s="35" t="e">
        <f t="shared" si="73"/>
        <v>#N/A</v>
      </c>
      <c r="D224" s="35">
        <v>0</v>
      </c>
      <c r="E224" s="36">
        <f t="shared" si="74"/>
        <v>0</v>
      </c>
      <c r="F224" s="35">
        <v>0</v>
      </c>
      <c r="G224" s="36">
        <f t="shared" si="75"/>
        <v>0</v>
      </c>
      <c r="H224" s="35" t="e">
        <v>#N/A</v>
      </c>
      <c r="I224" s="36">
        <f t="shared" si="76"/>
        <v>0</v>
      </c>
      <c r="J224" s="35" t="e">
        <v>#N/A</v>
      </c>
      <c r="K224" s="36">
        <f t="shared" si="77"/>
        <v>0</v>
      </c>
      <c r="L224" s="35" t="e">
        <v>#N/A</v>
      </c>
      <c r="M224" s="36">
        <f t="shared" si="78"/>
        <v>0</v>
      </c>
      <c r="N224" s="35" t="e">
        <v>#N/A</v>
      </c>
      <c r="O224" s="35" t="e">
        <v>#N/A</v>
      </c>
      <c r="P224" s="37" t="e">
        <v>#N/A</v>
      </c>
    </row>
    <row r="225" spans="1:16" x14ac:dyDescent="0.25">
      <c r="A225" s="51" t="str">
        <f t="shared" si="72"/>
        <v>MLC-Funeral</v>
      </c>
      <c r="B225" s="39" t="s" vm="9">
        <v>10</v>
      </c>
      <c r="C225" s="35" t="e">
        <f t="shared" si="73"/>
        <v>#N/A</v>
      </c>
      <c r="D225" s="35">
        <v>0</v>
      </c>
      <c r="E225" s="36">
        <f t="shared" si="74"/>
        <v>0</v>
      </c>
      <c r="F225" s="35">
        <v>0</v>
      </c>
      <c r="G225" s="36">
        <f t="shared" si="75"/>
        <v>0</v>
      </c>
      <c r="H225" s="35" t="e">
        <v>#N/A</v>
      </c>
      <c r="I225" s="36">
        <f t="shared" si="76"/>
        <v>0</v>
      </c>
      <c r="J225" s="35" t="e">
        <v>#N/A</v>
      </c>
      <c r="K225" s="36">
        <f t="shared" si="77"/>
        <v>0</v>
      </c>
      <c r="L225" s="35" t="e">
        <v>#N/A</v>
      </c>
      <c r="M225" s="36">
        <f t="shared" si="78"/>
        <v>0</v>
      </c>
      <c r="N225" s="35" t="e">
        <v>#N/A</v>
      </c>
      <c r="O225" s="35" t="e">
        <v>#N/A</v>
      </c>
      <c r="P225" s="37" t="e">
        <v>#N/A</v>
      </c>
    </row>
    <row r="226" spans="1:16" x14ac:dyDescent="0.25">
      <c r="A226" s="51" t="str">
        <f t="shared" si="72"/>
        <v>NobleOak-Funeral</v>
      </c>
      <c r="B226" s="39" t="s" vm="10">
        <v>11</v>
      </c>
      <c r="C226" s="35" t="e">
        <f t="shared" si="73"/>
        <v>#N/A</v>
      </c>
      <c r="D226" s="35">
        <v>0</v>
      </c>
      <c r="E226" s="36">
        <f t="shared" si="74"/>
        <v>0</v>
      </c>
      <c r="F226" s="35">
        <v>0</v>
      </c>
      <c r="G226" s="36">
        <f t="shared" si="75"/>
        <v>0</v>
      </c>
      <c r="H226" s="35" t="e">
        <v>#N/A</v>
      </c>
      <c r="I226" s="36">
        <f t="shared" si="76"/>
        <v>0</v>
      </c>
      <c r="J226" s="35" t="e">
        <v>#N/A</v>
      </c>
      <c r="K226" s="36">
        <f t="shared" si="77"/>
        <v>0</v>
      </c>
      <c r="L226" s="35" t="e">
        <v>#N/A</v>
      </c>
      <c r="M226" s="36">
        <f t="shared" si="78"/>
        <v>0</v>
      </c>
      <c r="N226" s="35" t="e">
        <v>#N/A</v>
      </c>
      <c r="O226" s="35" t="e">
        <v>#N/A</v>
      </c>
      <c r="P226" s="37" t="e">
        <v>#N/A</v>
      </c>
    </row>
    <row r="227" spans="1:16" x14ac:dyDescent="0.25">
      <c r="A227" s="51" t="str">
        <f t="shared" si="72"/>
        <v>OnePath-Funeral</v>
      </c>
      <c r="B227" s="39" t="s" vm="11">
        <v>12</v>
      </c>
      <c r="C227" s="35" t="e">
        <f t="shared" si="73"/>
        <v>#N/A</v>
      </c>
      <c r="D227" s="35">
        <v>0</v>
      </c>
      <c r="E227" s="36">
        <f t="shared" si="74"/>
        <v>0</v>
      </c>
      <c r="F227" s="35">
        <v>0</v>
      </c>
      <c r="G227" s="36">
        <f t="shared" si="75"/>
        <v>0</v>
      </c>
      <c r="H227" s="35" t="e">
        <v>#N/A</v>
      </c>
      <c r="I227" s="36">
        <f t="shared" si="76"/>
        <v>0</v>
      </c>
      <c r="J227" s="35" t="e">
        <v>#N/A</v>
      </c>
      <c r="K227" s="36">
        <f t="shared" si="77"/>
        <v>0</v>
      </c>
      <c r="L227" s="35" t="e">
        <v>#N/A</v>
      </c>
      <c r="M227" s="36">
        <f t="shared" si="78"/>
        <v>0</v>
      </c>
      <c r="N227" s="35" t="e">
        <v>#N/A</v>
      </c>
      <c r="O227" s="35" t="e">
        <v>#N/A</v>
      </c>
      <c r="P227" s="37" t="e">
        <v>#N/A</v>
      </c>
    </row>
    <row r="228" spans="1:16" x14ac:dyDescent="0.25">
      <c r="A228" s="51" t="str">
        <f t="shared" si="72"/>
        <v>QBE-Funeral</v>
      </c>
      <c r="B228" s="39" t="s" vm="12">
        <v>13</v>
      </c>
      <c r="C228" s="35" t="e">
        <f t="shared" si="73"/>
        <v>#N/A</v>
      </c>
      <c r="D228" s="35">
        <v>0</v>
      </c>
      <c r="E228" s="36">
        <f t="shared" si="74"/>
        <v>0</v>
      </c>
      <c r="F228" s="35">
        <v>0</v>
      </c>
      <c r="G228" s="36">
        <f t="shared" si="75"/>
        <v>0</v>
      </c>
      <c r="H228" s="35" t="e">
        <v>#N/A</v>
      </c>
      <c r="I228" s="36">
        <f t="shared" si="76"/>
        <v>0</v>
      </c>
      <c r="J228" s="35" t="e">
        <v>#N/A</v>
      </c>
      <c r="K228" s="36">
        <f t="shared" si="77"/>
        <v>0</v>
      </c>
      <c r="L228" s="35" t="e">
        <v>#N/A</v>
      </c>
      <c r="M228" s="36">
        <f t="shared" si="78"/>
        <v>0</v>
      </c>
      <c r="N228" s="35" t="e">
        <v>#N/A</v>
      </c>
      <c r="O228" s="35" t="e">
        <v>#N/A</v>
      </c>
      <c r="P228" s="37" t="e">
        <v>#N/A</v>
      </c>
    </row>
    <row r="229" spans="1:16" x14ac:dyDescent="0.25">
      <c r="A229" s="51" t="str">
        <f t="shared" si="72"/>
        <v>Qinsure-Funeral</v>
      </c>
      <c r="B229" s="39" t="s" vm="13">
        <v>14</v>
      </c>
      <c r="C229" s="35" t="e">
        <f t="shared" si="73"/>
        <v>#N/A</v>
      </c>
      <c r="D229" s="35">
        <v>0</v>
      </c>
      <c r="E229" s="36">
        <f t="shared" si="74"/>
        <v>0</v>
      </c>
      <c r="F229" s="35">
        <v>0</v>
      </c>
      <c r="G229" s="36">
        <f t="shared" si="75"/>
        <v>0</v>
      </c>
      <c r="H229" s="35" t="e">
        <v>#N/A</v>
      </c>
      <c r="I229" s="36">
        <f t="shared" si="76"/>
        <v>0</v>
      </c>
      <c r="J229" s="35" t="e">
        <v>#N/A</v>
      </c>
      <c r="K229" s="36">
        <f t="shared" si="77"/>
        <v>0</v>
      </c>
      <c r="L229" s="35" t="e">
        <v>#N/A</v>
      </c>
      <c r="M229" s="36">
        <f t="shared" si="78"/>
        <v>0</v>
      </c>
      <c r="N229" s="35" t="e">
        <v>#N/A</v>
      </c>
      <c r="O229" s="35" t="e">
        <v>#N/A</v>
      </c>
      <c r="P229" s="37" t="e">
        <v>#N/A</v>
      </c>
    </row>
    <row r="230" spans="1:16" x14ac:dyDescent="0.25">
      <c r="A230" s="51" t="str">
        <f t="shared" si="72"/>
        <v>St Andrews-Funeral</v>
      </c>
      <c r="B230" s="39" t="s" vm="14">
        <v>15</v>
      </c>
      <c r="C230" s="35" t="e">
        <f t="shared" si="73"/>
        <v>#N/A</v>
      </c>
      <c r="D230" s="35">
        <v>0</v>
      </c>
      <c r="E230" s="36">
        <f t="shared" si="74"/>
        <v>0</v>
      </c>
      <c r="F230" s="35">
        <v>349</v>
      </c>
      <c r="G230" s="36">
        <f t="shared" si="75"/>
        <v>0</v>
      </c>
      <c r="H230" s="35" t="e">
        <v>#N/A</v>
      </c>
      <c r="I230" s="36">
        <f t="shared" si="76"/>
        <v>0</v>
      </c>
      <c r="J230" s="35" t="e">
        <v>#N/A</v>
      </c>
      <c r="K230" s="36">
        <f t="shared" si="77"/>
        <v>0</v>
      </c>
      <c r="L230" s="35" t="e">
        <v>#N/A</v>
      </c>
      <c r="M230" s="36">
        <f t="shared" si="78"/>
        <v>0</v>
      </c>
      <c r="N230" s="35" t="e">
        <v>#N/A</v>
      </c>
      <c r="O230" s="35" t="e">
        <v>#N/A</v>
      </c>
      <c r="P230" s="37" t="e">
        <v>#N/A</v>
      </c>
    </row>
    <row r="231" spans="1:16" x14ac:dyDescent="0.25">
      <c r="A231" s="51" t="str">
        <f t="shared" si="72"/>
        <v>St George-Funeral</v>
      </c>
      <c r="B231" s="39" t="s" vm="15">
        <v>16</v>
      </c>
      <c r="C231" s="35" t="e">
        <f t="shared" si="73"/>
        <v>#N/A</v>
      </c>
      <c r="D231" s="35">
        <v>0</v>
      </c>
      <c r="E231" s="36">
        <f t="shared" si="74"/>
        <v>0</v>
      </c>
      <c r="F231" s="35">
        <v>20</v>
      </c>
      <c r="G231" s="36">
        <f t="shared" si="75"/>
        <v>0</v>
      </c>
      <c r="H231" s="35" t="e">
        <v>#N/A</v>
      </c>
      <c r="I231" s="36">
        <f t="shared" si="76"/>
        <v>0</v>
      </c>
      <c r="J231" s="35" t="e">
        <v>#N/A</v>
      </c>
      <c r="K231" s="36">
        <f t="shared" si="77"/>
        <v>0</v>
      </c>
      <c r="L231" s="35" t="e">
        <v>#N/A</v>
      </c>
      <c r="M231" s="36">
        <f t="shared" si="78"/>
        <v>0</v>
      </c>
      <c r="N231" s="35" t="e">
        <v>#N/A</v>
      </c>
      <c r="O231" s="35" t="e">
        <v>#N/A</v>
      </c>
      <c r="P231" s="37" t="e">
        <v>#N/A</v>
      </c>
    </row>
    <row r="232" spans="1:16" x14ac:dyDescent="0.25">
      <c r="A232" s="51" t="str">
        <f t="shared" si="72"/>
        <v>Suncorp-Funeral</v>
      </c>
      <c r="B232" s="39" t="s" vm="16">
        <v>17</v>
      </c>
      <c r="C232" s="35" t="e">
        <f t="shared" si="73"/>
        <v>#N/A</v>
      </c>
      <c r="D232" s="35">
        <v>0</v>
      </c>
      <c r="E232" s="36">
        <f t="shared" si="74"/>
        <v>0</v>
      </c>
      <c r="F232" s="35">
        <v>119</v>
      </c>
      <c r="G232" s="36">
        <f t="shared" si="75"/>
        <v>0</v>
      </c>
      <c r="H232" s="35" t="e">
        <v>#N/A</v>
      </c>
      <c r="I232" s="36">
        <f t="shared" si="76"/>
        <v>0</v>
      </c>
      <c r="J232" s="35" t="e">
        <v>#N/A</v>
      </c>
      <c r="K232" s="36">
        <f t="shared" si="77"/>
        <v>0</v>
      </c>
      <c r="L232" s="35" t="e">
        <v>#N/A</v>
      </c>
      <c r="M232" s="36">
        <f t="shared" si="78"/>
        <v>0</v>
      </c>
      <c r="N232" s="35" t="e">
        <v>#N/A</v>
      </c>
      <c r="O232" s="35" t="e">
        <v>#N/A</v>
      </c>
      <c r="P232" s="37" t="e">
        <v>#N/A</v>
      </c>
    </row>
    <row r="233" spans="1:16" x14ac:dyDescent="0.25">
      <c r="A233" s="51" t="str">
        <f t="shared" si="72"/>
        <v>Swiss Re-Funeral</v>
      </c>
      <c r="B233" s="39" t="s" vm="17">
        <v>18</v>
      </c>
      <c r="C233" s="35" t="e">
        <f t="shared" si="73"/>
        <v>#N/A</v>
      </c>
      <c r="D233" s="35">
        <v>0</v>
      </c>
      <c r="E233" s="36">
        <f t="shared" si="74"/>
        <v>0</v>
      </c>
      <c r="F233" s="35">
        <v>22</v>
      </c>
      <c r="G233" s="36">
        <f t="shared" si="75"/>
        <v>0</v>
      </c>
      <c r="H233" s="35" t="e">
        <v>#N/A</v>
      </c>
      <c r="I233" s="36">
        <f t="shared" si="76"/>
        <v>0</v>
      </c>
      <c r="J233" s="35" t="e">
        <v>#N/A</v>
      </c>
      <c r="K233" s="36">
        <f t="shared" si="77"/>
        <v>0</v>
      </c>
      <c r="L233" s="35" t="e">
        <v>#N/A</v>
      </c>
      <c r="M233" s="36">
        <f t="shared" si="78"/>
        <v>0</v>
      </c>
      <c r="N233" s="35" t="e">
        <v>#N/A</v>
      </c>
      <c r="O233" s="35" t="e">
        <v>#N/A</v>
      </c>
      <c r="P233" s="37" t="e">
        <v>#N/A</v>
      </c>
    </row>
    <row r="234" spans="1:16" x14ac:dyDescent="0.25">
      <c r="A234" s="51" t="str">
        <f t="shared" si="72"/>
        <v>TAL Life-Funeral</v>
      </c>
      <c r="B234" s="39" t="s" vm="18">
        <v>19</v>
      </c>
      <c r="C234" s="35" t="e">
        <f t="shared" si="73"/>
        <v>#N/A</v>
      </c>
      <c r="D234" s="35">
        <v>18</v>
      </c>
      <c r="E234" s="36">
        <f t="shared" si="74"/>
        <v>0</v>
      </c>
      <c r="F234" s="35">
        <v>963.00031382394479</v>
      </c>
      <c r="G234" s="36">
        <f t="shared" si="75"/>
        <v>53.500017434663597</v>
      </c>
      <c r="H234" s="35" t="e">
        <v>#N/A</v>
      </c>
      <c r="I234" s="36">
        <f t="shared" si="76"/>
        <v>0</v>
      </c>
      <c r="J234" s="35" t="e">
        <v>#N/A</v>
      </c>
      <c r="K234" s="36">
        <f t="shared" si="77"/>
        <v>0</v>
      </c>
      <c r="L234" s="35" t="e">
        <v>#N/A</v>
      </c>
      <c r="M234" s="36">
        <f t="shared" si="78"/>
        <v>0</v>
      </c>
      <c r="N234" s="35" t="e">
        <v>#N/A</v>
      </c>
      <c r="O234" s="35" t="e">
        <v>#N/A</v>
      </c>
      <c r="P234" s="37" t="e">
        <v>#N/A</v>
      </c>
    </row>
    <row r="235" spans="1:16" x14ac:dyDescent="0.25">
      <c r="A235" s="51" t="str">
        <f t="shared" si="72"/>
        <v>Westpac-Funeral</v>
      </c>
      <c r="B235" s="39" t="s" vm="19">
        <v>20</v>
      </c>
      <c r="C235" s="35" t="e">
        <f t="shared" si="73"/>
        <v>#N/A</v>
      </c>
      <c r="D235" s="35">
        <v>0</v>
      </c>
      <c r="E235" s="36">
        <f t="shared" si="74"/>
        <v>0</v>
      </c>
      <c r="F235" s="35">
        <v>0</v>
      </c>
      <c r="G235" s="36">
        <f t="shared" si="75"/>
        <v>0</v>
      </c>
      <c r="H235" s="35" t="e">
        <v>#N/A</v>
      </c>
      <c r="I235" s="36">
        <f t="shared" si="76"/>
        <v>0</v>
      </c>
      <c r="J235" s="35" t="e">
        <v>#N/A</v>
      </c>
      <c r="K235" s="36">
        <f t="shared" si="77"/>
        <v>0</v>
      </c>
      <c r="L235" s="35" t="e">
        <v>#N/A</v>
      </c>
      <c r="M235" s="36">
        <f t="shared" si="78"/>
        <v>0</v>
      </c>
      <c r="N235" s="35" t="e">
        <v>#N/A</v>
      </c>
      <c r="O235" s="35" t="e">
        <v>#N/A</v>
      </c>
      <c r="P235" s="37" t="e">
        <v>#N/A</v>
      </c>
    </row>
    <row r="236" spans="1:16" x14ac:dyDescent="0.25">
      <c r="A236" s="51" t="str">
        <f t="shared" si="72"/>
        <v>Zurich-Funeral</v>
      </c>
      <c r="B236" s="39" t="s" vm="20">
        <v>21</v>
      </c>
      <c r="C236" s="35" t="e">
        <f t="shared" si="73"/>
        <v>#N/A</v>
      </c>
      <c r="D236" s="35">
        <v>0</v>
      </c>
      <c r="E236" s="36">
        <f t="shared" si="74"/>
        <v>0</v>
      </c>
      <c r="F236" s="35">
        <v>23</v>
      </c>
      <c r="G236" s="36">
        <f t="shared" si="75"/>
        <v>0</v>
      </c>
      <c r="H236" s="35" t="e">
        <v>#N/A</v>
      </c>
      <c r="I236" s="36">
        <f t="shared" si="76"/>
        <v>0</v>
      </c>
      <c r="J236" s="35" t="e">
        <v>#N/A</v>
      </c>
      <c r="K236" s="36">
        <f t="shared" si="77"/>
        <v>0</v>
      </c>
      <c r="L236" s="35" t="e">
        <v>#N/A</v>
      </c>
      <c r="M236" s="36">
        <f t="shared" si="78"/>
        <v>0</v>
      </c>
      <c r="N236" s="35" t="e">
        <v>#N/A</v>
      </c>
      <c r="O236" s="35" t="e">
        <v>#N/A</v>
      </c>
      <c r="P236" s="37" t="e">
        <v>#N/A</v>
      </c>
    </row>
    <row r="238" spans="1:16" x14ac:dyDescent="0.25">
      <c r="B238" s="30" t="s">
        <v>36</v>
      </c>
      <c r="C238" s="30" t="s">
        <v>74</v>
      </c>
      <c r="D238" s="291" t="s">
        <v>75</v>
      </c>
      <c r="E238" s="291"/>
      <c r="F238" s="291" t="s">
        <v>76</v>
      </c>
      <c r="G238" s="291"/>
      <c r="H238" s="291" t="s">
        <v>77</v>
      </c>
      <c r="I238" s="291"/>
      <c r="J238" s="291" t="s" vm="28">
        <v>40</v>
      </c>
      <c r="K238" s="291"/>
      <c r="L238" s="291" t="s">
        <v>42</v>
      </c>
      <c r="M238" s="291"/>
      <c r="N238" s="30" t="s">
        <v>38</v>
      </c>
      <c r="O238" s="30" t="s">
        <v>39</v>
      </c>
      <c r="P238" s="30" t="s">
        <v>79</v>
      </c>
    </row>
    <row r="239" spans="1:16" x14ac:dyDescent="0.25">
      <c r="B239" s="40"/>
      <c r="C239" s="47" t="s">
        <v>104</v>
      </c>
      <c r="D239" s="47" t="s">
        <v>104</v>
      </c>
      <c r="E239" s="47" t="s">
        <v>43</v>
      </c>
      <c r="F239" s="47" t="s">
        <v>103</v>
      </c>
      <c r="G239" s="47" t="s">
        <v>41</v>
      </c>
      <c r="H239" s="47" t="s">
        <v>102</v>
      </c>
      <c r="I239" s="47" t="s">
        <v>41</v>
      </c>
      <c r="J239" s="47" t="s">
        <v>102</v>
      </c>
      <c r="K239" s="47" t="s">
        <v>43</v>
      </c>
      <c r="L239" s="47" t="s">
        <v>102</v>
      </c>
      <c r="M239" s="47" t="s">
        <v>43</v>
      </c>
      <c r="N239" s="47"/>
      <c r="O239" s="47"/>
      <c r="P239" s="48"/>
    </row>
    <row r="240" spans="1:16" x14ac:dyDescent="0.25">
      <c r="A240" s="51" t="str">
        <f>B240&amp;"-"&amp;$B$238</f>
        <v>AIA-Accident</v>
      </c>
      <c r="B240" s="39" t="s">
        <v>1</v>
      </c>
      <c r="C240" s="35" t="e">
        <f>SUM(D240,J240,L240)</f>
        <v>#N/A</v>
      </c>
      <c r="D240" s="35" t="e">
        <f t="shared" ref="D240" si="79">SUM(F240,H240)</f>
        <v>#N/A</v>
      </c>
      <c r="E240" s="36">
        <f>IFERROR(D240/$C240,0)</f>
        <v>0</v>
      </c>
      <c r="F240" s="35">
        <v>0</v>
      </c>
      <c r="G240" s="36">
        <f>IFERROR(F240/$D240,0)</f>
        <v>0</v>
      </c>
      <c r="H240" s="35" t="e">
        <v>#N/A</v>
      </c>
      <c r="I240" s="36">
        <f>IFERROR(H240/$D240,0)</f>
        <v>0</v>
      </c>
      <c r="J240" s="35" t="e">
        <v>#N/A</v>
      </c>
      <c r="K240" s="36">
        <f>IFERROR(J240/$C240,0)</f>
        <v>0</v>
      </c>
      <c r="L240" s="35" t="e">
        <v>#N/A</v>
      </c>
      <c r="M240" s="36">
        <f>IFERROR(L240/$C240,0)</f>
        <v>0</v>
      </c>
      <c r="N240" s="35" t="e">
        <v>#N/A</v>
      </c>
      <c r="O240" s="35" t="e">
        <v>#N/A</v>
      </c>
      <c r="P240" s="37" t="e">
        <v>#N/A</v>
      </c>
    </row>
    <row r="241" spans="1:16" x14ac:dyDescent="0.25">
      <c r="A241" s="51" t="str">
        <f t="shared" ref="A241:A260" si="80">B241&amp;"-"&amp;$B$238</f>
        <v>Allianz-Accident</v>
      </c>
      <c r="B241" s="39" t="s" vm="1">
        <v>2</v>
      </c>
      <c r="C241" s="35" t="e">
        <f t="shared" ref="C241:C260" si="81">SUM(D241,J241,L241)</f>
        <v>#N/A</v>
      </c>
      <c r="D241" s="35">
        <v>0</v>
      </c>
      <c r="E241" s="36">
        <f t="shared" ref="E241:E260" si="82">IFERROR(D241/$C241,0)</f>
        <v>0</v>
      </c>
      <c r="F241" s="35">
        <v>300</v>
      </c>
      <c r="G241" s="36">
        <f t="shared" ref="G241:G260" si="83">IFERROR(F241/$D241,0)</f>
        <v>0</v>
      </c>
      <c r="H241" s="35" t="e">
        <v>#N/A</v>
      </c>
      <c r="I241" s="36">
        <f t="shared" ref="I241:I260" si="84">IFERROR(H241/$D241,0)</f>
        <v>0</v>
      </c>
      <c r="J241" s="35" t="e">
        <v>#N/A</v>
      </c>
      <c r="K241" s="36">
        <f t="shared" ref="K241:K260" si="85">IFERROR(J241/$C241,0)</f>
        <v>0</v>
      </c>
      <c r="L241" s="35" t="e">
        <v>#N/A</v>
      </c>
      <c r="M241" s="36">
        <f t="shared" ref="M241:M260" si="86">IFERROR(L241/$C241,0)</f>
        <v>0</v>
      </c>
      <c r="N241" s="35" t="e">
        <v>#N/A</v>
      </c>
      <c r="O241" s="35" t="e">
        <v>#N/A</v>
      </c>
      <c r="P241" s="37" t="e">
        <v>#N/A</v>
      </c>
    </row>
    <row r="242" spans="1:16" x14ac:dyDescent="0.25">
      <c r="A242" s="51" t="str">
        <f t="shared" si="80"/>
        <v>AMP-Accident</v>
      </c>
      <c r="B242" s="39" t="s" vm="2">
        <v>3</v>
      </c>
      <c r="C242" s="35" t="e">
        <f t="shared" si="81"/>
        <v>#N/A</v>
      </c>
      <c r="D242" s="35">
        <v>0</v>
      </c>
      <c r="E242" s="36">
        <f t="shared" si="82"/>
        <v>0</v>
      </c>
      <c r="F242" s="35">
        <v>0</v>
      </c>
      <c r="G242" s="36">
        <f t="shared" si="83"/>
        <v>0</v>
      </c>
      <c r="H242" s="35" t="e">
        <v>#N/A</v>
      </c>
      <c r="I242" s="36">
        <f t="shared" si="84"/>
        <v>0</v>
      </c>
      <c r="J242" s="35" t="e">
        <v>#N/A</v>
      </c>
      <c r="K242" s="36">
        <f t="shared" si="85"/>
        <v>0</v>
      </c>
      <c r="L242" s="35" t="e">
        <v>#N/A</v>
      </c>
      <c r="M242" s="36">
        <f t="shared" si="86"/>
        <v>0</v>
      </c>
      <c r="N242" s="35" t="e">
        <v>#N/A</v>
      </c>
      <c r="O242" s="35" t="e">
        <v>#N/A</v>
      </c>
      <c r="P242" s="37" t="e">
        <v>#N/A</v>
      </c>
    </row>
    <row r="243" spans="1:16" x14ac:dyDescent="0.25">
      <c r="A243" s="51" t="str">
        <f t="shared" si="80"/>
        <v>Clearview-Accident</v>
      </c>
      <c r="B243" s="39" t="s" vm="3">
        <v>4</v>
      </c>
      <c r="C243" s="35" t="e">
        <f t="shared" si="81"/>
        <v>#N/A</v>
      </c>
      <c r="D243" s="35">
        <v>0</v>
      </c>
      <c r="E243" s="36">
        <f t="shared" si="82"/>
        <v>0</v>
      </c>
      <c r="F243" s="35">
        <v>25</v>
      </c>
      <c r="G243" s="36">
        <f t="shared" si="83"/>
        <v>0</v>
      </c>
      <c r="H243" s="35" t="e">
        <v>#N/A</v>
      </c>
      <c r="I243" s="36">
        <f t="shared" si="84"/>
        <v>0</v>
      </c>
      <c r="J243" s="35" t="e">
        <v>#N/A</v>
      </c>
      <c r="K243" s="36">
        <f t="shared" si="85"/>
        <v>0</v>
      </c>
      <c r="L243" s="35" t="e">
        <v>#N/A</v>
      </c>
      <c r="M243" s="36">
        <f t="shared" si="86"/>
        <v>0</v>
      </c>
      <c r="N243" s="35" t="e">
        <v>#N/A</v>
      </c>
      <c r="O243" s="35" t="e">
        <v>#N/A</v>
      </c>
      <c r="P243" s="37" t="e">
        <v>#N/A</v>
      </c>
    </row>
    <row r="244" spans="1:16" x14ac:dyDescent="0.25">
      <c r="A244" s="51" t="str">
        <f t="shared" si="80"/>
        <v>CMLA-Accident</v>
      </c>
      <c r="B244" s="39" t="s" vm="4">
        <v>5</v>
      </c>
      <c r="C244" s="35" t="e">
        <f t="shared" si="81"/>
        <v>#N/A</v>
      </c>
      <c r="D244" s="35">
        <v>0</v>
      </c>
      <c r="E244" s="36">
        <f t="shared" si="82"/>
        <v>0</v>
      </c>
      <c r="F244" s="35">
        <v>25886</v>
      </c>
      <c r="G244" s="36">
        <f t="shared" si="83"/>
        <v>0</v>
      </c>
      <c r="H244" s="35" t="e">
        <v>#N/A</v>
      </c>
      <c r="I244" s="36">
        <f t="shared" si="84"/>
        <v>0</v>
      </c>
      <c r="J244" s="35" t="e">
        <v>#N/A</v>
      </c>
      <c r="K244" s="36">
        <f t="shared" si="85"/>
        <v>0</v>
      </c>
      <c r="L244" s="35" t="e">
        <v>#N/A</v>
      </c>
      <c r="M244" s="36">
        <f t="shared" si="86"/>
        <v>0</v>
      </c>
      <c r="N244" s="35" t="e">
        <v>#N/A</v>
      </c>
      <c r="O244" s="35" t="e">
        <v>#N/A</v>
      </c>
      <c r="P244" s="37" t="e">
        <v>#N/A</v>
      </c>
    </row>
    <row r="245" spans="1:16" x14ac:dyDescent="0.25">
      <c r="A245" s="51" t="str">
        <f t="shared" si="80"/>
        <v>Hallmark-Accident</v>
      </c>
      <c r="B245" s="39" t="s" vm="5">
        <v>6</v>
      </c>
      <c r="C245" s="35" t="e">
        <f t="shared" si="81"/>
        <v>#N/A</v>
      </c>
      <c r="D245" s="35">
        <v>2</v>
      </c>
      <c r="E245" s="36">
        <f t="shared" si="82"/>
        <v>0</v>
      </c>
      <c r="F245" s="35">
        <v>55.026666666666664</v>
      </c>
      <c r="G245" s="36">
        <f t="shared" si="83"/>
        <v>27.513333333333332</v>
      </c>
      <c r="H245" s="35" t="e">
        <v>#N/A</v>
      </c>
      <c r="I245" s="36">
        <f t="shared" si="84"/>
        <v>0</v>
      </c>
      <c r="J245" s="35" t="e">
        <v>#N/A</v>
      </c>
      <c r="K245" s="36">
        <f t="shared" si="85"/>
        <v>0</v>
      </c>
      <c r="L245" s="35" t="e">
        <v>#N/A</v>
      </c>
      <c r="M245" s="36">
        <f t="shared" si="86"/>
        <v>0</v>
      </c>
      <c r="N245" s="35" t="e">
        <v>#N/A</v>
      </c>
      <c r="O245" s="35" t="e">
        <v>#N/A</v>
      </c>
      <c r="P245" s="37" t="e">
        <v>#N/A</v>
      </c>
    </row>
    <row r="246" spans="1:16" x14ac:dyDescent="0.25">
      <c r="A246" s="51" t="str">
        <f t="shared" si="80"/>
        <v>Hannover Re-Accident</v>
      </c>
      <c r="B246" s="39" t="s" vm="6">
        <v>7</v>
      </c>
      <c r="C246" s="35" t="e">
        <f t="shared" si="81"/>
        <v>#N/A</v>
      </c>
      <c r="D246" s="35">
        <v>0</v>
      </c>
      <c r="E246" s="36">
        <f t="shared" si="82"/>
        <v>0</v>
      </c>
      <c r="F246" s="35">
        <v>0</v>
      </c>
      <c r="G246" s="36">
        <f t="shared" si="83"/>
        <v>0</v>
      </c>
      <c r="H246" s="35" t="e">
        <v>#N/A</v>
      </c>
      <c r="I246" s="36">
        <f t="shared" si="84"/>
        <v>0</v>
      </c>
      <c r="J246" s="35" t="e">
        <v>#N/A</v>
      </c>
      <c r="K246" s="36">
        <f t="shared" si="85"/>
        <v>0</v>
      </c>
      <c r="L246" s="35" t="e">
        <v>#N/A</v>
      </c>
      <c r="M246" s="36">
        <f t="shared" si="86"/>
        <v>0</v>
      </c>
      <c r="N246" s="35" t="e">
        <v>#N/A</v>
      </c>
      <c r="O246" s="35" t="e">
        <v>#N/A</v>
      </c>
      <c r="P246" s="37" t="e">
        <v>#N/A</v>
      </c>
    </row>
    <row r="247" spans="1:16" x14ac:dyDescent="0.25">
      <c r="A247" s="51" t="str">
        <f t="shared" si="80"/>
        <v>HCF-Accident</v>
      </c>
      <c r="B247" s="39" t="s" vm="7">
        <v>8</v>
      </c>
      <c r="C247" s="35" t="e">
        <f t="shared" si="81"/>
        <v>#N/A</v>
      </c>
      <c r="D247" s="35">
        <v>0</v>
      </c>
      <c r="E247" s="36">
        <f t="shared" si="82"/>
        <v>0</v>
      </c>
      <c r="F247" s="35">
        <v>0</v>
      </c>
      <c r="G247" s="36">
        <f t="shared" si="83"/>
        <v>0</v>
      </c>
      <c r="H247" s="35" t="e">
        <v>#N/A</v>
      </c>
      <c r="I247" s="36">
        <f t="shared" si="84"/>
        <v>0</v>
      </c>
      <c r="J247" s="35" t="e">
        <v>#N/A</v>
      </c>
      <c r="K247" s="36">
        <f t="shared" si="85"/>
        <v>0</v>
      </c>
      <c r="L247" s="35" t="e">
        <v>#N/A</v>
      </c>
      <c r="M247" s="36">
        <f t="shared" si="86"/>
        <v>0</v>
      </c>
      <c r="N247" s="35" t="e">
        <v>#N/A</v>
      </c>
      <c r="O247" s="35" t="e">
        <v>#N/A</v>
      </c>
      <c r="P247" s="37" t="e">
        <v>#N/A</v>
      </c>
    </row>
    <row r="248" spans="1:16" x14ac:dyDescent="0.25">
      <c r="A248" s="51" t="str">
        <f t="shared" si="80"/>
        <v>MetLife-Accident</v>
      </c>
      <c r="B248" s="39" t="s" vm="8">
        <v>9</v>
      </c>
      <c r="C248" s="35" t="e">
        <f t="shared" si="81"/>
        <v>#N/A</v>
      </c>
      <c r="D248" s="35">
        <v>0</v>
      </c>
      <c r="E248" s="36">
        <f t="shared" si="82"/>
        <v>0</v>
      </c>
      <c r="F248" s="35" t="e">
        <v>#N/A</v>
      </c>
      <c r="G248" s="36">
        <f t="shared" si="83"/>
        <v>0</v>
      </c>
      <c r="H248" s="35" t="e">
        <v>#N/A</v>
      </c>
      <c r="I248" s="36">
        <f t="shared" si="84"/>
        <v>0</v>
      </c>
      <c r="J248" s="35" t="e">
        <v>#N/A</v>
      </c>
      <c r="K248" s="36">
        <f t="shared" si="85"/>
        <v>0</v>
      </c>
      <c r="L248" s="35" t="e">
        <v>#N/A</v>
      </c>
      <c r="M248" s="36">
        <f t="shared" si="86"/>
        <v>0</v>
      </c>
      <c r="N248" s="35" t="e">
        <v>#N/A</v>
      </c>
      <c r="O248" s="35" t="e">
        <v>#N/A</v>
      </c>
      <c r="P248" s="37" t="e">
        <v>#N/A</v>
      </c>
    </row>
    <row r="249" spans="1:16" x14ac:dyDescent="0.25">
      <c r="A249" s="51" t="str">
        <f t="shared" si="80"/>
        <v>MLC-Accident</v>
      </c>
      <c r="B249" s="39" t="s" vm="9">
        <v>10</v>
      </c>
      <c r="C249" s="35" t="e">
        <f t="shared" si="81"/>
        <v>#N/A</v>
      </c>
      <c r="D249" s="35">
        <v>0</v>
      </c>
      <c r="E249" s="36">
        <f t="shared" si="82"/>
        <v>0</v>
      </c>
      <c r="F249" s="35" t="e">
        <v>#N/A</v>
      </c>
      <c r="G249" s="36">
        <f t="shared" si="83"/>
        <v>0</v>
      </c>
      <c r="H249" s="35" t="e">
        <v>#N/A</v>
      </c>
      <c r="I249" s="36">
        <f t="shared" si="84"/>
        <v>0</v>
      </c>
      <c r="J249" s="35" t="e">
        <v>#N/A</v>
      </c>
      <c r="K249" s="36">
        <f t="shared" si="85"/>
        <v>0</v>
      </c>
      <c r="L249" s="35" t="e">
        <v>#N/A</v>
      </c>
      <c r="M249" s="36">
        <f t="shared" si="86"/>
        <v>0</v>
      </c>
      <c r="N249" s="35" t="e">
        <v>#N/A</v>
      </c>
      <c r="O249" s="35" t="e">
        <v>#N/A</v>
      </c>
      <c r="P249" s="37" t="e">
        <v>#N/A</v>
      </c>
    </row>
    <row r="250" spans="1:16" x14ac:dyDescent="0.25">
      <c r="A250" s="51" t="str">
        <f t="shared" si="80"/>
        <v>NobleOak-Accident</v>
      </c>
      <c r="B250" s="39" t="s" vm="10">
        <v>11</v>
      </c>
      <c r="C250" s="35" t="e">
        <f t="shared" si="81"/>
        <v>#N/A</v>
      </c>
      <c r="D250" s="35">
        <v>0</v>
      </c>
      <c r="E250" s="36">
        <f t="shared" si="82"/>
        <v>0</v>
      </c>
      <c r="F250" s="35" t="e">
        <v>#N/A</v>
      </c>
      <c r="G250" s="36">
        <f t="shared" si="83"/>
        <v>0</v>
      </c>
      <c r="H250" s="35" t="e">
        <v>#N/A</v>
      </c>
      <c r="I250" s="36">
        <f t="shared" si="84"/>
        <v>0</v>
      </c>
      <c r="J250" s="35" t="e">
        <v>#N/A</v>
      </c>
      <c r="K250" s="36">
        <f t="shared" si="85"/>
        <v>0</v>
      </c>
      <c r="L250" s="35" t="e">
        <v>#N/A</v>
      </c>
      <c r="M250" s="36">
        <f t="shared" si="86"/>
        <v>0</v>
      </c>
      <c r="N250" s="35" t="e">
        <v>#N/A</v>
      </c>
      <c r="O250" s="35" t="e">
        <v>#N/A</v>
      </c>
      <c r="P250" s="37" t="e">
        <v>#N/A</v>
      </c>
    </row>
    <row r="251" spans="1:16" x14ac:dyDescent="0.25">
      <c r="A251" s="51" t="str">
        <f t="shared" si="80"/>
        <v>OnePath-Accident</v>
      </c>
      <c r="B251" s="39" t="s" vm="11">
        <v>12</v>
      </c>
      <c r="C251" s="35" t="e">
        <f t="shared" si="81"/>
        <v>#N/A</v>
      </c>
      <c r="D251" s="35">
        <v>0</v>
      </c>
      <c r="E251" s="36">
        <f t="shared" si="82"/>
        <v>0</v>
      </c>
      <c r="F251" s="35" t="e">
        <v>#N/A</v>
      </c>
      <c r="G251" s="36">
        <f t="shared" si="83"/>
        <v>0</v>
      </c>
      <c r="H251" s="35" t="e">
        <v>#N/A</v>
      </c>
      <c r="I251" s="36">
        <f t="shared" si="84"/>
        <v>0</v>
      </c>
      <c r="J251" s="35" t="e">
        <v>#N/A</v>
      </c>
      <c r="K251" s="36">
        <f t="shared" si="85"/>
        <v>0</v>
      </c>
      <c r="L251" s="35" t="e">
        <v>#N/A</v>
      </c>
      <c r="M251" s="36">
        <f t="shared" si="86"/>
        <v>0</v>
      </c>
      <c r="N251" s="35" t="e">
        <v>#N/A</v>
      </c>
      <c r="O251" s="35" t="e">
        <v>#N/A</v>
      </c>
      <c r="P251" s="37" t="e">
        <v>#N/A</v>
      </c>
    </row>
    <row r="252" spans="1:16" x14ac:dyDescent="0.25">
      <c r="A252" s="51" t="str">
        <f t="shared" si="80"/>
        <v>QBE-Accident</v>
      </c>
      <c r="B252" s="39" t="s" vm="12">
        <v>13</v>
      </c>
      <c r="C252" s="35" t="e">
        <f t="shared" si="81"/>
        <v>#N/A</v>
      </c>
      <c r="D252" s="35">
        <v>0</v>
      </c>
      <c r="E252" s="36">
        <f t="shared" si="82"/>
        <v>0</v>
      </c>
      <c r="F252" s="35" t="e">
        <v>#N/A</v>
      </c>
      <c r="G252" s="36">
        <f t="shared" si="83"/>
        <v>0</v>
      </c>
      <c r="H252" s="35" t="e">
        <v>#N/A</v>
      </c>
      <c r="I252" s="36">
        <f t="shared" si="84"/>
        <v>0</v>
      </c>
      <c r="J252" s="35" t="e">
        <v>#N/A</v>
      </c>
      <c r="K252" s="36">
        <f t="shared" si="85"/>
        <v>0</v>
      </c>
      <c r="L252" s="35" t="e">
        <v>#N/A</v>
      </c>
      <c r="M252" s="36">
        <f t="shared" si="86"/>
        <v>0</v>
      </c>
      <c r="N252" s="35" t="e">
        <v>#N/A</v>
      </c>
      <c r="O252" s="35" t="e">
        <v>#N/A</v>
      </c>
      <c r="P252" s="37" t="e">
        <v>#N/A</v>
      </c>
    </row>
    <row r="253" spans="1:16" x14ac:dyDescent="0.25">
      <c r="A253" s="51" t="str">
        <f t="shared" si="80"/>
        <v>Qinsure-Accident</v>
      </c>
      <c r="B253" s="39" t="s" vm="13">
        <v>14</v>
      </c>
      <c r="C253" s="35" t="e">
        <f t="shared" si="81"/>
        <v>#N/A</v>
      </c>
      <c r="D253" s="35">
        <v>0</v>
      </c>
      <c r="E253" s="36">
        <f t="shared" si="82"/>
        <v>0</v>
      </c>
      <c r="F253" s="35" t="e">
        <v>#N/A</v>
      </c>
      <c r="G253" s="36">
        <f t="shared" si="83"/>
        <v>0</v>
      </c>
      <c r="H253" s="35" t="e">
        <v>#N/A</v>
      </c>
      <c r="I253" s="36">
        <f t="shared" si="84"/>
        <v>0</v>
      </c>
      <c r="J253" s="35" t="e">
        <v>#N/A</v>
      </c>
      <c r="K253" s="36">
        <f t="shared" si="85"/>
        <v>0</v>
      </c>
      <c r="L253" s="35" t="e">
        <v>#N/A</v>
      </c>
      <c r="M253" s="36">
        <f t="shared" si="86"/>
        <v>0</v>
      </c>
      <c r="N253" s="35" t="e">
        <v>#N/A</v>
      </c>
      <c r="O253" s="35" t="e">
        <v>#N/A</v>
      </c>
      <c r="P253" s="37" t="e">
        <v>#N/A</v>
      </c>
    </row>
    <row r="254" spans="1:16" x14ac:dyDescent="0.25">
      <c r="A254" s="51" t="str">
        <f t="shared" si="80"/>
        <v>St Andrews-Accident</v>
      </c>
      <c r="B254" s="39" t="s" vm="14">
        <v>15</v>
      </c>
      <c r="C254" s="35" t="e">
        <f t="shared" si="81"/>
        <v>#N/A</v>
      </c>
      <c r="D254" s="35">
        <v>0</v>
      </c>
      <c r="E254" s="36">
        <f t="shared" si="82"/>
        <v>0</v>
      </c>
      <c r="F254" s="35" t="e">
        <v>#N/A</v>
      </c>
      <c r="G254" s="36">
        <f t="shared" si="83"/>
        <v>0</v>
      </c>
      <c r="H254" s="35" t="e">
        <v>#N/A</v>
      </c>
      <c r="I254" s="36">
        <f t="shared" si="84"/>
        <v>0</v>
      </c>
      <c r="J254" s="35" t="e">
        <v>#N/A</v>
      </c>
      <c r="K254" s="36">
        <f t="shared" si="85"/>
        <v>0</v>
      </c>
      <c r="L254" s="35" t="e">
        <v>#N/A</v>
      </c>
      <c r="M254" s="36">
        <f t="shared" si="86"/>
        <v>0</v>
      </c>
      <c r="N254" s="35" t="e">
        <v>#N/A</v>
      </c>
      <c r="O254" s="35" t="e">
        <v>#N/A</v>
      </c>
      <c r="P254" s="37" t="e">
        <v>#N/A</v>
      </c>
    </row>
    <row r="255" spans="1:16" x14ac:dyDescent="0.25">
      <c r="A255" s="51" t="str">
        <f t="shared" si="80"/>
        <v>St George-Accident</v>
      </c>
      <c r="B255" s="39" t="s" vm="15">
        <v>16</v>
      </c>
      <c r="C255" s="35" t="e">
        <f t="shared" si="81"/>
        <v>#N/A</v>
      </c>
      <c r="D255" s="35">
        <v>0</v>
      </c>
      <c r="E255" s="36">
        <f t="shared" si="82"/>
        <v>0</v>
      </c>
      <c r="F255" s="35" t="e">
        <v>#N/A</v>
      </c>
      <c r="G255" s="36">
        <f t="shared" si="83"/>
        <v>0</v>
      </c>
      <c r="H255" s="35" t="e">
        <v>#N/A</v>
      </c>
      <c r="I255" s="36">
        <f t="shared" si="84"/>
        <v>0</v>
      </c>
      <c r="J255" s="35" t="e">
        <v>#N/A</v>
      </c>
      <c r="K255" s="36">
        <f t="shared" si="85"/>
        <v>0</v>
      </c>
      <c r="L255" s="35" t="e">
        <v>#N/A</v>
      </c>
      <c r="M255" s="36">
        <f t="shared" si="86"/>
        <v>0</v>
      </c>
      <c r="N255" s="35" t="e">
        <v>#N/A</v>
      </c>
      <c r="O255" s="35" t="e">
        <v>#N/A</v>
      </c>
      <c r="P255" s="37" t="e">
        <v>#N/A</v>
      </c>
    </row>
    <row r="256" spans="1:16" x14ac:dyDescent="0.25">
      <c r="A256" s="51" t="str">
        <f t="shared" si="80"/>
        <v>Suncorp-Accident</v>
      </c>
      <c r="B256" s="39" t="s" vm="16">
        <v>17</v>
      </c>
      <c r="C256" s="35" t="e">
        <f t="shared" si="81"/>
        <v>#N/A</v>
      </c>
      <c r="D256" s="35">
        <v>0</v>
      </c>
      <c r="E256" s="36">
        <f t="shared" si="82"/>
        <v>0</v>
      </c>
      <c r="F256" s="35" t="e">
        <v>#N/A</v>
      </c>
      <c r="G256" s="36">
        <f t="shared" si="83"/>
        <v>0</v>
      </c>
      <c r="H256" s="35" t="e">
        <v>#N/A</v>
      </c>
      <c r="I256" s="36">
        <f t="shared" si="84"/>
        <v>0</v>
      </c>
      <c r="J256" s="35" t="e">
        <v>#N/A</v>
      </c>
      <c r="K256" s="36">
        <f t="shared" si="85"/>
        <v>0</v>
      </c>
      <c r="L256" s="35" t="e">
        <v>#N/A</v>
      </c>
      <c r="M256" s="36">
        <f t="shared" si="86"/>
        <v>0</v>
      </c>
      <c r="N256" s="35" t="e">
        <v>#N/A</v>
      </c>
      <c r="O256" s="35" t="e">
        <v>#N/A</v>
      </c>
      <c r="P256" s="37" t="e">
        <v>#N/A</v>
      </c>
    </row>
    <row r="257" spans="1:16" x14ac:dyDescent="0.25">
      <c r="A257" s="51" t="str">
        <f t="shared" si="80"/>
        <v>Swiss Re-Accident</v>
      </c>
      <c r="B257" s="39" t="s" vm="17">
        <v>18</v>
      </c>
      <c r="C257" s="35" t="e">
        <f t="shared" si="81"/>
        <v>#N/A</v>
      </c>
      <c r="D257" s="35">
        <v>0</v>
      </c>
      <c r="E257" s="36">
        <f t="shared" si="82"/>
        <v>0</v>
      </c>
      <c r="F257" s="35" t="e">
        <v>#N/A</v>
      </c>
      <c r="G257" s="36">
        <f t="shared" si="83"/>
        <v>0</v>
      </c>
      <c r="H257" s="35" t="e">
        <v>#N/A</v>
      </c>
      <c r="I257" s="36">
        <f t="shared" si="84"/>
        <v>0</v>
      </c>
      <c r="J257" s="35" t="e">
        <v>#N/A</v>
      </c>
      <c r="K257" s="36">
        <f t="shared" si="85"/>
        <v>0</v>
      </c>
      <c r="L257" s="35" t="e">
        <v>#N/A</v>
      </c>
      <c r="M257" s="36">
        <f t="shared" si="86"/>
        <v>0</v>
      </c>
      <c r="N257" s="35" t="e">
        <v>#N/A</v>
      </c>
      <c r="O257" s="35" t="e">
        <v>#N/A</v>
      </c>
      <c r="P257" s="37" t="e">
        <v>#N/A</v>
      </c>
    </row>
    <row r="258" spans="1:16" x14ac:dyDescent="0.25">
      <c r="A258" s="51" t="str">
        <f t="shared" si="80"/>
        <v>TAL Life-Accident</v>
      </c>
      <c r="B258" s="39" t="s" vm="18">
        <v>19</v>
      </c>
      <c r="C258" s="35" t="e">
        <f t="shared" si="81"/>
        <v>#N/A</v>
      </c>
      <c r="D258" s="35">
        <v>0</v>
      </c>
      <c r="E258" s="36">
        <f t="shared" si="82"/>
        <v>0</v>
      </c>
      <c r="F258" s="35" t="e">
        <v>#N/A</v>
      </c>
      <c r="G258" s="36">
        <f t="shared" si="83"/>
        <v>0</v>
      </c>
      <c r="H258" s="35" t="e">
        <v>#N/A</v>
      </c>
      <c r="I258" s="36">
        <f t="shared" si="84"/>
        <v>0</v>
      </c>
      <c r="J258" s="35" t="e">
        <v>#N/A</v>
      </c>
      <c r="K258" s="36">
        <f t="shared" si="85"/>
        <v>0</v>
      </c>
      <c r="L258" s="35" t="e">
        <v>#N/A</v>
      </c>
      <c r="M258" s="36">
        <f t="shared" si="86"/>
        <v>0</v>
      </c>
      <c r="N258" s="35" t="e">
        <v>#N/A</v>
      </c>
      <c r="O258" s="35" t="e">
        <v>#N/A</v>
      </c>
      <c r="P258" s="37" t="e">
        <v>#N/A</v>
      </c>
    </row>
    <row r="259" spans="1:16" x14ac:dyDescent="0.25">
      <c r="A259" s="51" t="str">
        <f t="shared" si="80"/>
        <v>Westpac-Accident</v>
      </c>
      <c r="B259" s="39" t="s" vm="19">
        <v>20</v>
      </c>
      <c r="C259" s="35" t="e">
        <f t="shared" si="81"/>
        <v>#N/A</v>
      </c>
      <c r="D259" s="35">
        <v>0</v>
      </c>
      <c r="E259" s="36">
        <f t="shared" si="82"/>
        <v>0</v>
      </c>
      <c r="F259" s="35" t="e">
        <v>#N/A</v>
      </c>
      <c r="G259" s="36">
        <f t="shared" si="83"/>
        <v>0</v>
      </c>
      <c r="H259" s="35" t="e">
        <v>#N/A</v>
      </c>
      <c r="I259" s="36">
        <f t="shared" si="84"/>
        <v>0</v>
      </c>
      <c r="J259" s="35" t="e">
        <v>#N/A</v>
      </c>
      <c r="K259" s="36">
        <f t="shared" si="85"/>
        <v>0</v>
      </c>
      <c r="L259" s="35" t="e">
        <v>#N/A</v>
      </c>
      <c r="M259" s="36">
        <f t="shared" si="86"/>
        <v>0</v>
      </c>
      <c r="N259" s="35" t="e">
        <v>#N/A</v>
      </c>
      <c r="O259" s="35" t="e">
        <v>#N/A</v>
      </c>
      <c r="P259" s="37" t="e">
        <v>#N/A</v>
      </c>
    </row>
    <row r="260" spans="1:16" x14ac:dyDescent="0.25">
      <c r="A260" s="51" t="str">
        <f t="shared" si="80"/>
        <v>Zurich-Accident</v>
      </c>
      <c r="B260" s="39" t="s" vm="20">
        <v>21</v>
      </c>
      <c r="C260" s="35" t="e">
        <f t="shared" si="81"/>
        <v>#N/A</v>
      </c>
      <c r="D260" s="35">
        <v>0</v>
      </c>
      <c r="E260" s="36">
        <f t="shared" si="82"/>
        <v>0</v>
      </c>
      <c r="F260" s="35" t="e">
        <v>#N/A</v>
      </c>
      <c r="G260" s="36">
        <f t="shared" si="83"/>
        <v>0</v>
      </c>
      <c r="H260" s="35" t="e">
        <v>#N/A</v>
      </c>
      <c r="I260" s="36">
        <f t="shared" si="84"/>
        <v>0</v>
      </c>
      <c r="J260" s="35" t="e">
        <v>#N/A</v>
      </c>
      <c r="K260" s="36">
        <f t="shared" si="85"/>
        <v>0</v>
      </c>
      <c r="L260" s="35" t="e">
        <v>#N/A</v>
      </c>
      <c r="M260" s="36">
        <f t="shared" si="86"/>
        <v>0</v>
      </c>
      <c r="N260" s="35" t="e">
        <v>#N/A</v>
      </c>
      <c r="O260" s="35" t="e">
        <v>#N/A</v>
      </c>
      <c r="P260" s="37" t="e">
        <v>#N/A</v>
      </c>
    </row>
  </sheetData>
  <mergeCells count="41">
    <mergeCell ref="D238:E238"/>
    <mergeCell ref="F238:G238"/>
    <mergeCell ref="H238:I238"/>
    <mergeCell ref="J238:K238"/>
    <mergeCell ref="L238:M238"/>
    <mergeCell ref="D190:E190"/>
    <mergeCell ref="F190:G190"/>
    <mergeCell ref="H190:I190"/>
    <mergeCell ref="J190:K190"/>
    <mergeCell ref="L190:M190"/>
    <mergeCell ref="D214:E214"/>
    <mergeCell ref="F214:G214"/>
    <mergeCell ref="H214:I214"/>
    <mergeCell ref="J214:K214"/>
    <mergeCell ref="L214:M214"/>
    <mergeCell ref="D142:E142"/>
    <mergeCell ref="F142:G142"/>
    <mergeCell ref="H142:I142"/>
    <mergeCell ref="J142:K142"/>
    <mergeCell ref="L142:M142"/>
    <mergeCell ref="D166:E166"/>
    <mergeCell ref="F166:G166"/>
    <mergeCell ref="H166:I166"/>
    <mergeCell ref="J166:K166"/>
    <mergeCell ref="L166:M166"/>
    <mergeCell ref="D94:E94"/>
    <mergeCell ref="F94:G94"/>
    <mergeCell ref="H94:I94"/>
    <mergeCell ref="J94:K94"/>
    <mergeCell ref="L94:M94"/>
    <mergeCell ref="D118:E118"/>
    <mergeCell ref="F118:G118"/>
    <mergeCell ref="H118:I118"/>
    <mergeCell ref="J118:K118"/>
    <mergeCell ref="L118:M118"/>
    <mergeCell ref="V4:W4"/>
    <mergeCell ref="D3:E3"/>
    <mergeCell ref="F3:G3"/>
    <mergeCell ref="H3:I3"/>
    <mergeCell ref="J3:K3"/>
    <mergeCell ref="L3:M3"/>
  </mergeCells>
  <pageMargins left="0.7" right="0.7" top="0.75" bottom="0.75" header="0.3" footer="0.3"/>
  <pageSetup paperSize="9" orientation="portrait" r:id="rId1"/>
  <headerFooter>
    <oddHeader>&amp;C&amp;B&amp;"Arial"&amp;12&amp;Kff0000​‌OFFICIAL:Sensitive‌​</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4" tint="0.39997558519241921"/>
    <pageSetUpPr autoPageBreaks="0"/>
  </sheetPr>
  <dimension ref="A1:O183"/>
  <sheetViews>
    <sheetView showGridLines="0" zoomScaleNormal="100" workbookViewId="0"/>
  </sheetViews>
  <sheetFormatPr defaultRowHeight="15" x14ac:dyDescent="0.25"/>
  <cols>
    <col min="1" max="1" width="29.7109375" style="39" bestFit="1" customWidth="1"/>
    <col min="2" max="2" width="16.85546875" style="39" bestFit="1" customWidth="1"/>
    <col min="3" max="3" width="20" style="39" bestFit="1" customWidth="1"/>
    <col min="4" max="4" width="20.7109375" style="36" bestFit="1" customWidth="1"/>
    <col min="5" max="5" width="18.28515625" style="39" bestFit="1" customWidth="1"/>
    <col min="6" max="6" width="17.28515625" style="36" bestFit="1" customWidth="1"/>
    <col min="7" max="7" width="13.85546875" style="36" bestFit="1" customWidth="1"/>
    <col min="10" max="10" width="12.140625" style="195" bestFit="1" customWidth="1"/>
    <col min="11" max="11" width="18.7109375" bestFit="1" customWidth="1"/>
    <col min="16" max="16" width="18.85546875" bestFit="1" customWidth="1"/>
    <col min="17" max="17" width="12.140625" bestFit="1" customWidth="1"/>
    <col min="18" max="18" width="15.140625" bestFit="1" customWidth="1"/>
    <col min="19" max="19" width="17.5703125" bestFit="1" customWidth="1"/>
    <col min="20" max="20" width="11.42578125" bestFit="1" customWidth="1"/>
    <col min="21" max="21" width="19.140625" bestFit="1" customWidth="1"/>
    <col min="22" max="22" width="12.7109375" bestFit="1" customWidth="1"/>
    <col min="23" max="23" width="9.7109375" bestFit="1" customWidth="1"/>
  </cols>
  <sheetData>
    <row r="1" spans="1:15" ht="23.25" x14ac:dyDescent="0.35">
      <c r="A1" s="107" t="s">
        <v>225</v>
      </c>
      <c r="B1" s="66"/>
      <c r="C1" s="66"/>
      <c r="D1" s="67"/>
    </row>
    <row r="2" spans="1:15" ht="23.25" x14ac:dyDescent="0.35">
      <c r="A2" s="38"/>
      <c r="B2" s="66"/>
      <c r="C2" s="66"/>
      <c r="D2" s="51"/>
    </row>
    <row r="3" spans="1:15" x14ac:dyDescent="0.25">
      <c r="A3" s="297" t="s">
        <v>30</v>
      </c>
      <c r="B3" s="301" t="s">
        <v>288</v>
      </c>
      <c r="C3" s="301"/>
      <c r="D3" s="301"/>
      <c r="E3" s="302"/>
      <c r="F3" s="303" t="s">
        <v>289</v>
      </c>
      <c r="G3" s="303"/>
    </row>
    <row r="4" spans="1:15" x14ac:dyDescent="0.25">
      <c r="A4" s="298"/>
      <c r="B4" s="61" t="s">
        <v>57</v>
      </c>
      <c r="C4" s="61" t="s">
        <v>58</v>
      </c>
      <c r="D4" s="63" t="s">
        <v>172</v>
      </c>
      <c r="E4" s="164" t="s">
        <v>61</v>
      </c>
      <c r="F4" s="63" t="s">
        <v>25</v>
      </c>
      <c r="G4" s="63" t="s">
        <v>23</v>
      </c>
    </row>
    <row r="5" spans="1:15" x14ac:dyDescent="0.25">
      <c r="A5" s="299"/>
      <c r="B5" s="62" t="s">
        <v>211</v>
      </c>
      <c r="C5" s="62" t="s">
        <v>169</v>
      </c>
      <c r="D5" s="64" t="s">
        <v>170</v>
      </c>
      <c r="E5" s="165" t="s">
        <v>171</v>
      </c>
      <c r="F5" s="64"/>
      <c r="G5" s="65"/>
    </row>
    <row r="6" spans="1:15" x14ac:dyDescent="0.25">
      <c r="A6" s="39" t="s">
        <v>212</v>
      </c>
      <c r="B6" s="84">
        <v>22.869</v>
      </c>
      <c r="C6" s="84">
        <v>8511.8739999999998</v>
      </c>
      <c r="D6" s="67">
        <v>8.3744623876144425E-2</v>
      </c>
      <c r="E6" s="171">
        <v>3996.4988039999998</v>
      </c>
      <c r="F6" s="91">
        <v>1.0317890297892602</v>
      </c>
      <c r="G6" s="91">
        <v>2.9676080280617901E-2</v>
      </c>
      <c r="J6" s="196"/>
    </row>
    <row r="7" spans="1:15" x14ac:dyDescent="0.25">
      <c r="A7" s="39" t="s" vm="1">
        <v>2</v>
      </c>
      <c r="B7" s="84" t="s">
        <v>290</v>
      </c>
      <c r="C7" s="84" t="s">
        <v>290</v>
      </c>
      <c r="D7" s="67" t="s">
        <v>290</v>
      </c>
      <c r="E7" s="166" t="s">
        <v>290</v>
      </c>
      <c r="F7" s="91" t="s">
        <v>290</v>
      </c>
      <c r="G7" s="91" t="s">
        <v>290</v>
      </c>
      <c r="J7" s="196"/>
      <c r="L7" s="243"/>
      <c r="M7" s="243"/>
      <c r="N7" s="300"/>
      <c r="O7" s="300"/>
    </row>
    <row r="8" spans="1:15" x14ac:dyDescent="0.25">
      <c r="A8" s="39" t="s" vm="2">
        <v>3</v>
      </c>
      <c r="B8" s="84">
        <v>6.2880000000000003</v>
      </c>
      <c r="C8" s="84">
        <v>3320.047</v>
      </c>
      <c r="D8" s="67">
        <v>3.2664497532050134E-2</v>
      </c>
      <c r="E8" s="166">
        <v>3395.4113470000002</v>
      </c>
      <c r="F8" s="91">
        <v>9.5898431369159376E-3</v>
      </c>
      <c r="G8" s="91">
        <v>0.14996276429503053</v>
      </c>
      <c r="J8" s="196"/>
      <c r="L8" s="243"/>
      <c r="M8" s="243"/>
      <c r="N8" s="243"/>
      <c r="O8" s="243"/>
    </row>
    <row r="9" spans="1:15" x14ac:dyDescent="0.25">
      <c r="A9" s="39" t="s">
        <v>282</v>
      </c>
      <c r="B9" s="84">
        <v>0.5</v>
      </c>
      <c r="C9" s="84">
        <v>140.17699999999999</v>
      </c>
      <c r="D9" s="67">
        <v>1.3791404972731383E-3</v>
      </c>
      <c r="E9" s="166">
        <v>67.378065000000007</v>
      </c>
      <c r="F9" s="91">
        <v>0</v>
      </c>
      <c r="G9" s="91">
        <v>0.1725923507027517</v>
      </c>
      <c r="J9" s="196"/>
    </row>
    <row r="10" spans="1:15" x14ac:dyDescent="0.25">
      <c r="A10" s="39" t="s">
        <v>207</v>
      </c>
      <c r="B10" s="84" t="s">
        <v>290</v>
      </c>
      <c r="C10" s="84" t="s">
        <v>290</v>
      </c>
      <c r="D10" s="67" t="s">
        <v>290</v>
      </c>
      <c r="E10" s="166" t="s">
        <v>290</v>
      </c>
      <c r="F10" s="91" t="s">
        <v>290</v>
      </c>
      <c r="G10" s="91" t="s">
        <v>290</v>
      </c>
      <c r="J10" s="196"/>
    </row>
    <row r="11" spans="1:15" x14ac:dyDescent="0.25">
      <c r="A11" s="39" t="s" vm="4">
        <v>5</v>
      </c>
      <c r="B11" s="84">
        <v>2744.9789999999998</v>
      </c>
      <c r="C11" s="84">
        <v>55789.805</v>
      </c>
      <c r="D11" s="67">
        <v>0.54889161139467546</v>
      </c>
      <c r="E11" s="166">
        <v>42324.020195999998</v>
      </c>
      <c r="F11" s="91">
        <v>0</v>
      </c>
      <c r="G11" s="91">
        <v>1.4977298740097495E-3</v>
      </c>
      <c r="J11" s="196"/>
    </row>
    <row r="12" spans="1:15" x14ac:dyDescent="0.25">
      <c r="A12" s="39" t="s" vm="5">
        <v>6</v>
      </c>
      <c r="B12" s="84" t="s">
        <v>290</v>
      </c>
      <c r="C12" s="84" t="s">
        <v>290</v>
      </c>
      <c r="D12" s="67" t="s">
        <v>290</v>
      </c>
      <c r="E12" s="166" t="s">
        <v>290</v>
      </c>
      <c r="F12" s="91" t="s">
        <v>290</v>
      </c>
      <c r="G12" s="91" t="s">
        <v>290</v>
      </c>
      <c r="J12" s="196"/>
    </row>
    <row r="13" spans="1:15" x14ac:dyDescent="0.25">
      <c r="A13" s="39" t="s" vm="6">
        <v>7</v>
      </c>
      <c r="B13" s="84">
        <v>55.427</v>
      </c>
      <c r="C13" s="84">
        <v>6207.4279999999999</v>
      </c>
      <c r="D13" s="67">
        <v>6.1072182588493139E-2</v>
      </c>
      <c r="E13" s="166">
        <v>4669.2674150000003</v>
      </c>
      <c r="F13" s="91">
        <v>7.3900838551772888E-2</v>
      </c>
      <c r="G13" s="91">
        <v>3.8508077135759431E-3</v>
      </c>
      <c r="J13" s="196"/>
    </row>
    <row r="14" spans="1:15" x14ac:dyDescent="0.25">
      <c r="A14" s="39" t="s" vm="7">
        <v>8</v>
      </c>
      <c r="B14" s="84" t="s">
        <v>290</v>
      </c>
      <c r="C14" s="84" t="s">
        <v>290</v>
      </c>
      <c r="D14" s="67" t="s">
        <v>290</v>
      </c>
      <c r="E14" s="166" t="s">
        <v>290</v>
      </c>
      <c r="F14" s="91" t="s">
        <v>290</v>
      </c>
      <c r="G14" s="91" t="s">
        <v>290</v>
      </c>
      <c r="J14" s="196"/>
    </row>
    <row r="15" spans="1:15" x14ac:dyDescent="0.25">
      <c r="A15" s="39" t="s">
        <v>213</v>
      </c>
      <c r="B15" s="84">
        <v>6.3E-2</v>
      </c>
      <c r="C15" s="84">
        <v>1360.7529999999999</v>
      </c>
      <c r="D15" s="67">
        <v>1.3387856560533574E-2</v>
      </c>
      <c r="E15" s="166">
        <v>1062.601289</v>
      </c>
      <c r="F15" s="91">
        <v>0.47154134545279591</v>
      </c>
      <c r="G15" s="91">
        <v>3.1646634106302723E-2</v>
      </c>
      <c r="J15" s="196"/>
    </row>
    <row r="16" spans="1:15" x14ac:dyDescent="0.25">
      <c r="A16" s="39" t="s" vm="8">
        <v>9</v>
      </c>
      <c r="B16" s="84">
        <v>27.152999999999999</v>
      </c>
      <c r="C16" s="84">
        <v>12487.418</v>
      </c>
      <c r="D16" s="67">
        <v>0.12285827111564336</v>
      </c>
      <c r="E16" s="166">
        <v>9345.6408159999992</v>
      </c>
      <c r="F16" s="91">
        <v>5.1608464990342863E-2</v>
      </c>
      <c r="G16" s="91">
        <v>3.1139991175766213E-2</v>
      </c>
      <c r="J16" s="196"/>
    </row>
    <row r="17" spans="1:10" x14ac:dyDescent="0.25">
      <c r="A17" s="39" t="s" vm="9">
        <v>10</v>
      </c>
      <c r="B17" s="84">
        <v>27.835999999999999</v>
      </c>
      <c r="C17" s="84">
        <v>4779.42</v>
      </c>
      <c r="D17" s="67">
        <v>4.7022633352669721E-2</v>
      </c>
      <c r="E17" s="166">
        <v>6865.2902309999999</v>
      </c>
      <c r="F17" s="91">
        <v>3.4917469807959248E-2</v>
      </c>
      <c r="G17" s="91">
        <v>5.9806257463016051E-2</v>
      </c>
      <c r="J17" s="196"/>
    </row>
    <row r="18" spans="1:10" x14ac:dyDescent="0.25">
      <c r="A18" s="39" t="s" vm="10">
        <v>11</v>
      </c>
      <c r="B18" s="84" t="s">
        <v>290</v>
      </c>
      <c r="C18" s="84" t="s">
        <v>290</v>
      </c>
      <c r="D18" s="67" t="s">
        <v>290</v>
      </c>
      <c r="E18" s="166" t="s">
        <v>290</v>
      </c>
      <c r="F18" s="91" t="s">
        <v>290</v>
      </c>
      <c r="G18" s="91" t="s">
        <v>290</v>
      </c>
      <c r="J18" s="196"/>
    </row>
    <row r="19" spans="1:10" x14ac:dyDescent="0.25">
      <c r="A19" s="39" t="s" vm="11">
        <v>12</v>
      </c>
      <c r="B19" s="84">
        <v>14.244999999999999</v>
      </c>
      <c r="C19" s="84">
        <v>7000.9229999999998</v>
      </c>
      <c r="D19" s="67">
        <v>6.88790345605267E-2</v>
      </c>
      <c r="E19" s="166">
        <v>6474.1365960000003</v>
      </c>
      <c r="F19" s="91">
        <v>9.6057141961420206E-2</v>
      </c>
      <c r="G19" s="91">
        <v>2.4203667642819594E-2</v>
      </c>
      <c r="J19" s="196"/>
    </row>
    <row r="20" spans="1:10" x14ac:dyDescent="0.25">
      <c r="A20" s="39" t="s" vm="13">
        <v>14</v>
      </c>
      <c r="B20" s="84" t="s">
        <v>290</v>
      </c>
      <c r="C20" s="84" t="s">
        <v>290</v>
      </c>
      <c r="D20" s="67" t="s">
        <v>290</v>
      </c>
      <c r="E20" s="166" t="s">
        <v>290</v>
      </c>
      <c r="F20" s="91" t="s">
        <v>290</v>
      </c>
      <c r="G20" s="91" t="s">
        <v>290</v>
      </c>
      <c r="J20" s="196"/>
    </row>
    <row r="21" spans="1:10" x14ac:dyDescent="0.25">
      <c r="A21" s="39" t="s" vm="14">
        <v>15</v>
      </c>
      <c r="B21" s="84" t="s">
        <v>290</v>
      </c>
      <c r="C21" s="84" t="s">
        <v>290</v>
      </c>
      <c r="D21" s="67" t="s">
        <v>290</v>
      </c>
      <c r="E21" s="166" t="s">
        <v>290</v>
      </c>
      <c r="F21" s="91" t="s">
        <v>290</v>
      </c>
      <c r="G21" s="91" t="s">
        <v>290</v>
      </c>
      <c r="J21" s="196"/>
    </row>
    <row r="22" spans="1:10" x14ac:dyDescent="0.25">
      <c r="A22" s="39" t="s" vm="17">
        <v>18</v>
      </c>
      <c r="B22" s="84" t="s">
        <v>290</v>
      </c>
      <c r="C22" s="84" t="s">
        <v>290</v>
      </c>
      <c r="D22" s="67" t="s">
        <v>290</v>
      </c>
      <c r="E22" s="166" t="s">
        <v>290</v>
      </c>
      <c r="F22" s="91" t="s">
        <v>290</v>
      </c>
      <c r="G22" s="91" t="s">
        <v>290</v>
      </c>
      <c r="J22" s="196"/>
    </row>
    <row r="23" spans="1:10" x14ac:dyDescent="0.25">
      <c r="A23" s="39" t="s">
        <v>214</v>
      </c>
      <c r="B23" s="84">
        <v>6.4080000000000004</v>
      </c>
      <c r="C23" s="84">
        <v>1980.67</v>
      </c>
      <c r="D23" s="67">
        <v>1.9486950132575152E-2</v>
      </c>
      <c r="E23" s="166">
        <v>1031.762526</v>
      </c>
      <c r="F23" s="91">
        <v>0</v>
      </c>
      <c r="G23" s="91">
        <v>6.2467565550614189E-2</v>
      </c>
      <c r="J23" s="196"/>
    </row>
    <row r="24" spans="1:10" x14ac:dyDescent="0.25">
      <c r="A24" s="39" t="s" vm="19">
        <v>20</v>
      </c>
      <c r="B24" s="84">
        <v>0.20599999999999999</v>
      </c>
      <c r="C24" s="84">
        <v>55.71</v>
      </c>
      <c r="D24" s="67">
        <v>5.4810644473120805E-4</v>
      </c>
      <c r="E24" s="166">
        <v>9.9897930000000006</v>
      </c>
      <c r="F24" s="91">
        <v>0</v>
      </c>
      <c r="G24" s="91">
        <v>1.9703314721408463</v>
      </c>
      <c r="J24" s="196"/>
    </row>
    <row r="25" spans="1:10" x14ac:dyDescent="0.25">
      <c r="A25" s="39" t="s" vm="20">
        <v>21</v>
      </c>
      <c r="B25" s="84">
        <v>4.0000000000000001E-3</v>
      </c>
      <c r="C25" s="84">
        <v>6.6159999999999997</v>
      </c>
      <c r="D25" s="67">
        <v>6.509194468392877E-5</v>
      </c>
      <c r="E25" s="166">
        <v>1.6</v>
      </c>
      <c r="F25" s="91">
        <v>0</v>
      </c>
      <c r="G25" s="91">
        <v>1.415616482283149</v>
      </c>
      <c r="J25" s="196"/>
    </row>
    <row r="26" spans="1:10" s="86" customFormat="1" ht="15.75" thickBot="1" x14ac:dyDescent="0.3">
      <c r="A26" s="76" t="s">
        <v>101</v>
      </c>
      <c r="B26" s="96">
        <v>2905.9780000000001</v>
      </c>
      <c r="C26" s="96">
        <v>101640.841</v>
      </c>
      <c r="D26" s="97">
        <v>1</v>
      </c>
      <c r="E26" s="167">
        <v>79243.597078000006</v>
      </c>
      <c r="F26" s="106">
        <v>8.4814428289480062E-2</v>
      </c>
      <c r="G26" s="106">
        <v>9.2351297704387603E-2</v>
      </c>
      <c r="J26" s="196"/>
    </row>
    <row r="27" spans="1:10" ht="15.75" thickTop="1" x14ac:dyDescent="0.25">
      <c r="A27" s="68"/>
      <c r="B27" s="75"/>
      <c r="C27" s="75"/>
      <c r="D27" s="67"/>
      <c r="E27" s="75"/>
      <c r="F27" s="67"/>
      <c r="G27" s="67"/>
      <c r="J27" s="196"/>
    </row>
    <row r="28" spans="1:10" x14ac:dyDescent="0.25">
      <c r="A28" s="72"/>
      <c r="B28" s="73"/>
      <c r="C28" s="73"/>
      <c r="D28" s="74"/>
      <c r="E28" s="73"/>
      <c r="F28" s="74"/>
      <c r="G28" s="74"/>
      <c r="J28" s="196"/>
    </row>
    <row r="29" spans="1:10" x14ac:dyDescent="0.25">
      <c r="A29" s="297" t="s">
        <v>31</v>
      </c>
      <c r="B29" s="301" t="str">
        <f>B3</f>
        <v>As at 30/06/2021</v>
      </c>
      <c r="C29" s="301"/>
      <c r="D29" s="301"/>
      <c r="E29" s="302"/>
      <c r="F29" s="303" t="str">
        <f>F3</f>
        <v>12 months to 30/06/2021</v>
      </c>
      <c r="G29" s="303"/>
      <c r="J29" s="196"/>
    </row>
    <row r="30" spans="1:10" x14ac:dyDescent="0.25">
      <c r="A30" s="298"/>
      <c r="B30" s="61" t="str">
        <f>B4</f>
        <v>Lives insured</v>
      </c>
      <c r="C30" s="61" t="str">
        <f>C4</f>
        <v>Annual premium</v>
      </c>
      <c r="D30" s="63" t="s">
        <v>172</v>
      </c>
      <c r="E30" s="164" t="str">
        <f>E4</f>
        <v>Sum insured</v>
      </c>
      <c r="F30" s="61" t="str">
        <f>F4</f>
        <v>New business</v>
      </c>
      <c r="G30" s="61" t="str">
        <f>G4</f>
        <v>Lapse rate</v>
      </c>
      <c r="J30" s="196"/>
    </row>
    <row r="31" spans="1:10" x14ac:dyDescent="0.25">
      <c r="A31" s="299"/>
      <c r="B31" s="62" t="s">
        <v>211</v>
      </c>
      <c r="C31" s="62" t="s">
        <v>169</v>
      </c>
      <c r="D31" s="64" t="s">
        <v>170</v>
      </c>
      <c r="E31" s="165" t="s">
        <v>171</v>
      </c>
      <c r="F31" s="64"/>
      <c r="G31" s="65"/>
      <c r="J31" s="196"/>
    </row>
    <row r="32" spans="1:10" x14ac:dyDescent="0.25">
      <c r="A32" s="39" t="s">
        <v>212</v>
      </c>
      <c r="B32" s="84">
        <v>6.0220000000000002</v>
      </c>
      <c r="C32" s="84">
        <v>4640.8670000000002</v>
      </c>
      <c r="D32" s="67">
        <v>0.1908754322171263</v>
      </c>
      <c r="E32" s="171">
        <v>2322.184863</v>
      </c>
      <c r="F32" s="91">
        <v>0.73665891533118932</v>
      </c>
      <c r="G32" s="91">
        <v>4.5713973620251779E-2</v>
      </c>
      <c r="J32" s="196"/>
    </row>
    <row r="33" spans="1:10" x14ac:dyDescent="0.25">
      <c r="A33" s="39" t="s" vm="1">
        <v>2</v>
      </c>
      <c r="B33" s="84" t="s">
        <v>290</v>
      </c>
      <c r="C33" s="84" t="s">
        <v>290</v>
      </c>
      <c r="D33" s="67" t="s">
        <v>290</v>
      </c>
      <c r="E33" s="166" t="s">
        <v>290</v>
      </c>
      <c r="F33" s="91" t="s">
        <v>290</v>
      </c>
      <c r="G33" s="91" t="s">
        <v>290</v>
      </c>
      <c r="J33" s="196"/>
    </row>
    <row r="34" spans="1:10" x14ac:dyDescent="0.25">
      <c r="A34" s="39" t="s" vm="2">
        <v>3</v>
      </c>
      <c r="B34" s="84">
        <v>5.5739999999999998</v>
      </c>
      <c r="C34" s="84">
        <v>2252.1610000000001</v>
      </c>
      <c r="D34" s="67">
        <v>9.2629718605931916E-2</v>
      </c>
      <c r="E34" s="166">
        <v>3033.2940549999998</v>
      </c>
      <c r="F34" s="91">
        <v>8.4414407657299861E-3</v>
      </c>
      <c r="G34" s="91">
        <v>4.0921887323536854E-2</v>
      </c>
      <c r="J34" s="196"/>
    </row>
    <row r="35" spans="1:10" x14ac:dyDescent="0.25">
      <c r="A35" s="39" t="s">
        <v>282</v>
      </c>
      <c r="B35" s="84">
        <v>0.06</v>
      </c>
      <c r="C35" s="84">
        <v>28.940999999999999</v>
      </c>
      <c r="D35" s="67">
        <v>1.1903219557457372E-3</v>
      </c>
      <c r="E35" s="166">
        <v>8.7587720000000004</v>
      </c>
      <c r="F35" s="91">
        <v>0</v>
      </c>
      <c r="G35" s="91">
        <v>5.3108943331595798E-2</v>
      </c>
      <c r="J35" s="196"/>
    </row>
    <row r="36" spans="1:10" x14ac:dyDescent="0.25">
      <c r="A36" s="39" t="s">
        <v>207</v>
      </c>
      <c r="B36" s="84" t="s">
        <v>290</v>
      </c>
      <c r="C36" s="84" t="s">
        <v>290</v>
      </c>
      <c r="D36" s="67" t="s">
        <v>290</v>
      </c>
      <c r="E36" s="166" t="s">
        <v>290</v>
      </c>
      <c r="F36" s="91" t="s">
        <v>290</v>
      </c>
      <c r="G36" s="91" t="s">
        <v>290</v>
      </c>
      <c r="J36" s="196"/>
    </row>
    <row r="37" spans="1:10" x14ac:dyDescent="0.25">
      <c r="A37" s="39" t="s" vm="4">
        <v>5</v>
      </c>
      <c r="B37" s="84">
        <v>0.89</v>
      </c>
      <c r="C37" s="84">
        <v>345.59199999999998</v>
      </c>
      <c r="D37" s="67">
        <v>1.4213943724476721E-2</v>
      </c>
      <c r="E37" s="166">
        <v>1250.981908</v>
      </c>
      <c r="F37" s="91">
        <v>0</v>
      </c>
      <c r="G37" s="91">
        <v>0.32042047610218083</v>
      </c>
      <c r="J37" s="196"/>
    </row>
    <row r="38" spans="1:10" x14ac:dyDescent="0.25">
      <c r="A38" s="39" t="s" vm="5">
        <v>6</v>
      </c>
      <c r="B38" s="84" t="s">
        <v>290</v>
      </c>
      <c r="C38" s="84" t="s">
        <v>290</v>
      </c>
      <c r="D38" s="67" t="s">
        <v>290</v>
      </c>
      <c r="E38" s="166" t="s">
        <v>290</v>
      </c>
      <c r="F38" s="91" t="s">
        <v>290</v>
      </c>
      <c r="G38" s="91" t="s">
        <v>290</v>
      </c>
      <c r="J38" s="196"/>
    </row>
    <row r="39" spans="1:10" x14ac:dyDescent="0.25">
      <c r="A39" s="39" t="s" vm="6">
        <v>7</v>
      </c>
      <c r="B39" s="84">
        <v>3.633</v>
      </c>
      <c r="C39" s="84">
        <v>1100.9680000000001</v>
      </c>
      <c r="D39" s="67">
        <v>4.5282000724697589E-2</v>
      </c>
      <c r="E39" s="166">
        <v>1064.9108819999999</v>
      </c>
      <c r="F39" s="91">
        <v>0</v>
      </c>
      <c r="G39" s="91">
        <v>1.4199801114390795E-2</v>
      </c>
      <c r="J39" s="196"/>
    </row>
    <row r="40" spans="1:10" x14ac:dyDescent="0.25">
      <c r="A40" s="39" t="s" vm="7">
        <v>8</v>
      </c>
      <c r="B40" s="84">
        <v>176.89099999999999</v>
      </c>
      <c r="C40" s="84">
        <v>1232.6130000000001</v>
      </c>
      <c r="D40" s="67">
        <v>5.0696462348834542E-2</v>
      </c>
      <c r="E40" s="166">
        <v>1992.65</v>
      </c>
      <c r="F40" s="91">
        <v>0</v>
      </c>
      <c r="G40" s="91">
        <v>2.9944495877846977E-2</v>
      </c>
      <c r="J40" s="196"/>
    </row>
    <row r="41" spans="1:10" x14ac:dyDescent="0.25">
      <c r="A41" s="39" t="s">
        <v>213</v>
      </c>
      <c r="B41" s="84">
        <v>3.9E-2</v>
      </c>
      <c r="C41" s="84">
        <v>898.59500000000003</v>
      </c>
      <c r="D41" s="67">
        <v>3.6958548696428624E-2</v>
      </c>
      <c r="E41" s="166">
        <v>586.57685600000002</v>
      </c>
      <c r="F41" s="91">
        <v>0.90242603799408783</v>
      </c>
      <c r="G41" s="91">
        <v>6.2920639690143373E-2</v>
      </c>
      <c r="J41" s="196"/>
    </row>
    <row r="42" spans="1:10" x14ac:dyDescent="0.25">
      <c r="A42" s="39" t="s" vm="8">
        <v>9</v>
      </c>
      <c r="B42" s="84">
        <v>19.792999999999999</v>
      </c>
      <c r="C42" s="84">
        <v>7227.3959999999997</v>
      </c>
      <c r="D42" s="67">
        <v>0.29725745971697309</v>
      </c>
      <c r="E42" s="166">
        <v>7182.0628310000002</v>
      </c>
      <c r="F42" s="91">
        <v>5.6449218438033667E-2</v>
      </c>
      <c r="G42" s="91">
        <v>3.6336446892104017E-2</v>
      </c>
      <c r="J42" s="196"/>
    </row>
    <row r="43" spans="1:10" x14ac:dyDescent="0.25">
      <c r="A43" s="39" t="s" vm="9">
        <v>10</v>
      </c>
      <c r="B43" s="84">
        <v>7.35</v>
      </c>
      <c r="C43" s="84">
        <v>1963.6869999999999</v>
      </c>
      <c r="D43" s="67">
        <v>8.0764996037195655E-2</v>
      </c>
      <c r="E43" s="166">
        <v>2593.061569</v>
      </c>
      <c r="F43" s="91">
        <v>1.5796731452295806E-2</v>
      </c>
      <c r="G43" s="91">
        <v>0.10965210220266444</v>
      </c>
      <c r="J43" s="196"/>
    </row>
    <row r="44" spans="1:10" x14ac:dyDescent="0.25">
      <c r="A44" s="39" t="s" vm="10">
        <v>11</v>
      </c>
      <c r="B44" s="84" t="s">
        <v>290</v>
      </c>
      <c r="C44" s="84" t="s">
        <v>290</v>
      </c>
      <c r="D44" s="67" t="s">
        <v>290</v>
      </c>
      <c r="E44" s="166" t="s">
        <v>290</v>
      </c>
      <c r="F44" s="91" t="s">
        <v>290</v>
      </c>
      <c r="G44" s="91" t="s">
        <v>290</v>
      </c>
      <c r="J44" s="196"/>
    </row>
    <row r="45" spans="1:10" x14ac:dyDescent="0.25">
      <c r="A45" s="39" t="s" vm="11">
        <v>12</v>
      </c>
      <c r="B45" s="84">
        <v>9.4</v>
      </c>
      <c r="C45" s="84">
        <v>2436.913</v>
      </c>
      <c r="D45" s="67">
        <v>0.10022843191811658</v>
      </c>
      <c r="E45" s="166">
        <v>2823.4851239999998</v>
      </c>
      <c r="F45" s="91">
        <v>0.11550162857878625</v>
      </c>
      <c r="G45" s="91">
        <v>2.8427553370409687E-2</v>
      </c>
      <c r="J45" s="196"/>
    </row>
    <row r="46" spans="1:10" x14ac:dyDescent="0.25">
      <c r="A46" s="39" t="s" vm="13">
        <v>14</v>
      </c>
      <c r="B46" s="84" t="s">
        <v>290</v>
      </c>
      <c r="C46" s="84" t="s">
        <v>290</v>
      </c>
      <c r="D46" s="67" t="s">
        <v>290</v>
      </c>
      <c r="E46" s="166" t="s">
        <v>290</v>
      </c>
      <c r="F46" s="91" t="s">
        <v>290</v>
      </c>
      <c r="G46" s="91" t="s">
        <v>290</v>
      </c>
      <c r="J46" s="196"/>
    </row>
    <row r="47" spans="1:10" x14ac:dyDescent="0.25">
      <c r="A47" s="39" t="s" vm="14">
        <v>15</v>
      </c>
      <c r="B47" s="84" t="s">
        <v>290</v>
      </c>
      <c r="C47" s="84" t="s">
        <v>290</v>
      </c>
      <c r="D47" s="67" t="s">
        <v>290</v>
      </c>
      <c r="E47" s="166" t="s">
        <v>290</v>
      </c>
      <c r="F47" s="91" t="s">
        <v>290</v>
      </c>
      <c r="G47" s="91" t="s">
        <v>290</v>
      </c>
      <c r="J47" s="196"/>
    </row>
    <row r="48" spans="1:10" x14ac:dyDescent="0.25">
      <c r="A48" s="39" t="s" vm="17">
        <v>18</v>
      </c>
      <c r="B48" s="84" t="s">
        <v>290</v>
      </c>
      <c r="C48" s="84" t="s">
        <v>290</v>
      </c>
      <c r="D48" s="67" t="s">
        <v>290</v>
      </c>
      <c r="E48" s="166" t="s">
        <v>290</v>
      </c>
      <c r="F48" s="91" t="s">
        <v>290</v>
      </c>
      <c r="G48" s="91" t="s">
        <v>290</v>
      </c>
      <c r="J48" s="196"/>
    </row>
    <row r="49" spans="1:10" x14ac:dyDescent="0.25">
      <c r="A49" s="39" t="s">
        <v>214</v>
      </c>
      <c r="B49" s="84">
        <v>5.9470000000000001</v>
      </c>
      <c r="C49" s="84">
        <v>2167.33</v>
      </c>
      <c r="D49" s="67">
        <v>8.9140682227511439E-2</v>
      </c>
      <c r="E49" s="166">
        <v>895.52766899999995</v>
      </c>
      <c r="F49" s="91">
        <v>0</v>
      </c>
      <c r="G49" s="91">
        <v>5.2705521898940039E-2</v>
      </c>
      <c r="J49" s="196"/>
    </row>
    <row r="50" spans="1:10" x14ac:dyDescent="0.25">
      <c r="A50" s="39" t="s" vm="19">
        <v>20</v>
      </c>
      <c r="B50" s="84">
        <v>0.10299999999999999</v>
      </c>
      <c r="C50" s="84">
        <v>12.863</v>
      </c>
      <c r="D50" s="67">
        <v>5.2904569008525686E-4</v>
      </c>
      <c r="E50" s="166">
        <v>3.2940499999999999</v>
      </c>
      <c r="F50" s="91">
        <v>0</v>
      </c>
      <c r="G50" s="91">
        <v>1.9828366293086597</v>
      </c>
      <c r="J50" s="196"/>
    </row>
    <row r="51" spans="1:10" x14ac:dyDescent="0.25">
      <c r="A51" s="39" t="s" vm="20">
        <v>21</v>
      </c>
      <c r="B51" s="84">
        <v>4.0000000000000001E-3</v>
      </c>
      <c r="C51" s="84">
        <v>5.6639999999999997</v>
      </c>
      <c r="D51" s="67">
        <v>2.3295613687653694E-4</v>
      </c>
      <c r="E51" s="166">
        <v>1.6</v>
      </c>
      <c r="F51" s="91">
        <v>0</v>
      </c>
      <c r="G51" s="91">
        <v>0.29488919041157846</v>
      </c>
      <c r="J51" s="196"/>
    </row>
    <row r="52" spans="1:10" s="86" customFormat="1" ht="15.75" thickBot="1" x14ac:dyDescent="0.3">
      <c r="A52" s="76" t="s">
        <v>101</v>
      </c>
      <c r="B52" s="96">
        <v>235.70599999999999</v>
      </c>
      <c r="C52" s="96">
        <v>24313.59</v>
      </c>
      <c r="D52" s="97">
        <v>1</v>
      </c>
      <c r="E52" s="167">
        <v>23758.388578999999</v>
      </c>
      <c r="F52" s="106">
        <v>0.15796608433875739</v>
      </c>
      <c r="G52" s="106">
        <v>0.16541582171053243</v>
      </c>
      <c r="J52" s="196"/>
    </row>
    <row r="53" spans="1:10" ht="15.75" thickTop="1" x14ac:dyDescent="0.25">
      <c r="A53" s="78"/>
      <c r="B53" s="75"/>
      <c r="C53" s="75"/>
      <c r="D53" s="67"/>
      <c r="E53" s="75"/>
      <c r="F53" s="67"/>
      <c r="G53" s="67"/>
      <c r="J53" s="196"/>
    </row>
    <row r="54" spans="1:10" x14ac:dyDescent="0.25">
      <c r="A54" s="72"/>
      <c r="B54" s="73"/>
      <c r="C54" s="73"/>
      <c r="D54" s="74"/>
      <c r="E54" s="73"/>
      <c r="F54" s="81"/>
      <c r="G54" s="81"/>
      <c r="J54" s="196"/>
    </row>
    <row r="55" spans="1:10" x14ac:dyDescent="0.25">
      <c r="A55" s="297" t="s">
        <v>32</v>
      </c>
      <c r="B55" s="301" t="str">
        <f>B3</f>
        <v>As at 30/06/2021</v>
      </c>
      <c r="C55" s="301"/>
      <c r="D55" s="301"/>
      <c r="E55" s="302"/>
      <c r="F55" s="303" t="str">
        <f>F3</f>
        <v>12 months to 30/06/2021</v>
      </c>
      <c r="G55" s="303"/>
      <c r="J55" s="196"/>
    </row>
    <row r="56" spans="1:10" x14ac:dyDescent="0.25">
      <c r="A56" s="298"/>
      <c r="B56" s="61" t="str">
        <f>B4</f>
        <v>Lives insured</v>
      </c>
      <c r="C56" s="61" t="str">
        <f>C4</f>
        <v>Annual premium</v>
      </c>
      <c r="D56" s="63" t="s">
        <v>172</v>
      </c>
      <c r="E56" s="164" t="str">
        <f>E4</f>
        <v>Sum insured</v>
      </c>
      <c r="F56" s="61" t="str">
        <f>F4</f>
        <v>New business</v>
      </c>
      <c r="G56" s="61" t="str">
        <f>G4</f>
        <v>Lapse rate</v>
      </c>
      <c r="J56" s="196"/>
    </row>
    <row r="57" spans="1:10" x14ac:dyDescent="0.25">
      <c r="A57" s="299"/>
      <c r="B57" s="62" t="s">
        <v>211</v>
      </c>
      <c r="C57" s="62" t="s">
        <v>169</v>
      </c>
      <c r="D57" s="64" t="s">
        <v>170</v>
      </c>
      <c r="E57" s="165" t="s">
        <v>171</v>
      </c>
      <c r="F57" s="64"/>
      <c r="G57" s="65"/>
      <c r="J57" s="196"/>
    </row>
    <row r="58" spans="1:10" x14ac:dyDescent="0.25">
      <c r="A58" s="39" t="s">
        <v>212</v>
      </c>
      <c r="B58" s="84">
        <v>0.45800000000000002</v>
      </c>
      <c r="C58" s="84">
        <v>1299.5129999999999</v>
      </c>
      <c r="D58" s="67">
        <v>0.79438987250154802</v>
      </c>
      <c r="E58" s="171">
        <v>114.11562499999999</v>
      </c>
      <c r="F58" s="91">
        <v>1.8868009907055583</v>
      </c>
      <c r="G58" s="91">
        <v>0</v>
      </c>
      <c r="J58" s="196"/>
    </row>
    <row r="59" spans="1:10" x14ac:dyDescent="0.25">
      <c r="A59" s="39" t="s" vm="1">
        <v>2</v>
      </c>
      <c r="B59" s="84" t="s">
        <v>290</v>
      </c>
      <c r="C59" s="84" t="s">
        <v>290</v>
      </c>
      <c r="D59" s="67" t="s">
        <v>290</v>
      </c>
      <c r="E59" s="166" t="s">
        <v>290</v>
      </c>
      <c r="F59" s="91" t="s">
        <v>290</v>
      </c>
      <c r="G59" s="91" t="s">
        <v>290</v>
      </c>
      <c r="J59" s="196"/>
    </row>
    <row r="60" spans="1:10" x14ac:dyDescent="0.25">
      <c r="A60" s="39" t="s" vm="2">
        <v>3</v>
      </c>
      <c r="B60" s="84">
        <v>2E-3</v>
      </c>
      <c r="C60" s="84">
        <v>14.259</v>
      </c>
      <c r="D60" s="67">
        <v>8.7165000981133511E-3</v>
      </c>
      <c r="E60" s="166">
        <v>0.5</v>
      </c>
      <c r="F60" s="91">
        <v>0</v>
      </c>
      <c r="G60" s="91">
        <v>0</v>
      </c>
      <c r="J60" s="196"/>
    </row>
    <row r="61" spans="1:10" x14ac:dyDescent="0.25">
      <c r="A61" s="39" t="s">
        <v>282</v>
      </c>
      <c r="B61" s="84" t="s">
        <v>290</v>
      </c>
      <c r="C61" s="84" t="s">
        <v>290</v>
      </c>
      <c r="D61" s="67" t="s">
        <v>290</v>
      </c>
      <c r="E61" s="166" t="s">
        <v>290</v>
      </c>
      <c r="F61" s="91" t="s">
        <v>290</v>
      </c>
      <c r="G61" s="91" t="s">
        <v>290</v>
      </c>
      <c r="J61" s="196"/>
    </row>
    <row r="62" spans="1:10" x14ac:dyDescent="0.25">
      <c r="A62" s="39" t="s">
        <v>207</v>
      </c>
      <c r="B62" s="84" t="s">
        <v>290</v>
      </c>
      <c r="C62" s="84" t="s">
        <v>290</v>
      </c>
      <c r="D62" s="67" t="s">
        <v>290</v>
      </c>
      <c r="E62" s="166" t="s">
        <v>290</v>
      </c>
      <c r="F62" s="91" t="s">
        <v>290</v>
      </c>
      <c r="G62" s="91" t="s">
        <v>290</v>
      </c>
      <c r="J62" s="196"/>
    </row>
    <row r="63" spans="1:10" x14ac:dyDescent="0.25">
      <c r="A63" s="39" t="s" vm="4">
        <v>5</v>
      </c>
      <c r="B63" s="84" t="s">
        <v>290</v>
      </c>
      <c r="C63" s="84" t="s">
        <v>290</v>
      </c>
      <c r="D63" s="67" t="s">
        <v>290</v>
      </c>
      <c r="E63" s="166" t="s">
        <v>290</v>
      </c>
      <c r="F63" s="91" t="s">
        <v>290</v>
      </c>
      <c r="G63" s="91" t="s">
        <v>290</v>
      </c>
      <c r="J63" s="196"/>
    </row>
    <row r="64" spans="1:10" x14ac:dyDescent="0.25">
      <c r="A64" s="39" t="s" vm="5">
        <v>6</v>
      </c>
      <c r="B64" s="84" t="s">
        <v>290</v>
      </c>
      <c r="C64" s="84" t="s">
        <v>290</v>
      </c>
      <c r="D64" s="67" t="s">
        <v>290</v>
      </c>
      <c r="E64" s="166" t="s">
        <v>290</v>
      </c>
      <c r="F64" s="91" t="s">
        <v>290</v>
      </c>
      <c r="G64" s="91" t="s">
        <v>290</v>
      </c>
      <c r="J64" s="196"/>
    </row>
    <row r="65" spans="1:10" x14ac:dyDescent="0.25">
      <c r="A65" s="39" t="s" vm="6">
        <v>7</v>
      </c>
      <c r="B65" s="84">
        <v>4.0010000000000003</v>
      </c>
      <c r="C65" s="84">
        <v>170.779</v>
      </c>
      <c r="D65" s="67">
        <v>0.10439688409114943</v>
      </c>
      <c r="E65" s="166">
        <v>41.05</v>
      </c>
      <c r="F65" s="91">
        <v>0</v>
      </c>
      <c r="G65" s="91">
        <v>0</v>
      </c>
      <c r="J65" s="196"/>
    </row>
    <row r="66" spans="1:10" x14ac:dyDescent="0.25">
      <c r="A66" s="39" t="s" vm="7">
        <v>8</v>
      </c>
      <c r="B66" s="84" t="s">
        <v>290</v>
      </c>
      <c r="C66" s="84" t="s">
        <v>290</v>
      </c>
      <c r="D66" s="67" t="s">
        <v>290</v>
      </c>
      <c r="E66" s="166" t="s">
        <v>290</v>
      </c>
      <c r="F66" s="91" t="s">
        <v>290</v>
      </c>
      <c r="G66" s="91" t="s">
        <v>290</v>
      </c>
      <c r="J66" s="196"/>
    </row>
    <row r="67" spans="1:10" x14ac:dyDescent="0.25">
      <c r="A67" s="39" t="s">
        <v>213</v>
      </c>
      <c r="B67" s="84" t="s">
        <v>290</v>
      </c>
      <c r="C67" s="84" t="s">
        <v>290</v>
      </c>
      <c r="D67" s="67" t="s">
        <v>290</v>
      </c>
      <c r="E67" s="166" t="s">
        <v>290</v>
      </c>
      <c r="F67" s="91" t="s">
        <v>290</v>
      </c>
      <c r="G67" s="91" t="s">
        <v>290</v>
      </c>
      <c r="J67" s="196"/>
    </row>
    <row r="68" spans="1:10" x14ac:dyDescent="0.25">
      <c r="A68" s="39" t="s" vm="8">
        <v>9</v>
      </c>
      <c r="B68" s="84">
        <v>0.154</v>
      </c>
      <c r="C68" s="84">
        <v>73.408000000000001</v>
      </c>
      <c r="D68" s="67">
        <v>4.4874173448510052E-2</v>
      </c>
      <c r="E68" s="166">
        <v>12.164168</v>
      </c>
      <c r="F68" s="91">
        <v>0</v>
      </c>
      <c r="G68" s="91">
        <v>0.27287345702474025</v>
      </c>
      <c r="J68" s="196"/>
    </row>
    <row r="69" spans="1:10" x14ac:dyDescent="0.25">
      <c r="A69" s="39" t="s" vm="9">
        <v>10</v>
      </c>
      <c r="B69" s="84">
        <v>3.4000000000000002E-2</v>
      </c>
      <c r="C69" s="84">
        <v>77.903999999999996</v>
      </c>
      <c r="D69" s="67">
        <v>4.7622569860679038E-2</v>
      </c>
      <c r="E69" s="166">
        <v>10.933331000000001</v>
      </c>
      <c r="F69" s="91">
        <v>0</v>
      </c>
      <c r="G69" s="91">
        <v>0</v>
      </c>
      <c r="J69" s="196"/>
    </row>
    <row r="70" spans="1:10" x14ac:dyDescent="0.25">
      <c r="A70" s="39" t="s" vm="10">
        <v>11</v>
      </c>
      <c r="B70" s="84" t="s">
        <v>290</v>
      </c>
      <c r="C70" s="84" t="s">
        <v>290</v>
      </c>
      <c r="D70" s="67" t="s">
        <v>290</v>
      </c>
      <c r="E70" s="166" t="s">
        <v>290</v>
      </c>
      <c r="F70" s="91" t="s">
        <v>290</v>
      </c>
      <c r="G70" s="91" t="s">
        <v>290</v>
      </c>
      <c r="J70" s="196"/>
    </row>
    <row r="71" spans="1:10" x14ac:dyDescent="0.25">
      <c r="A71" s="39" t="s" vm="11">
        <v>12</v>
      </c>
      <c r="B71" s="84" t="s">
        <v>290</v>
      </c>
      <c r="C71" s="84" t="s">
        <v>290</v>
      </c>
      <c r="D71" s="67" t="s">
        <v>290</v>
      </c>
      <c r="E71" s="166" t="s">
        <v>290</v>
      </c>
      <c r="F71" s="91" t="s">
        <v>290</v>
      </c>
      <c r="G71" s="91" t="s">
        <v>290</v>
      </c>
      <c r="J71" s="196"/>
    </row>
    <row r="72" spans="1:10" x14ac:dyDescent="0.25">
      <c r="A72" s="39" t="s" vm="13">
        <v>14</v>
      </c>
      <c r="B72" s="84" t="s">
        <v>290</v>
      </c>
      <c r="C72" s="84" t="s">
        <v>290</v>
      </c>
      <c r="D72" s="67" t="s">
        <v>290</v>
      </c>
      <c r="E72" s="166" t="s">
        <v>290</v>
      </c>
      <c r="F72" s="91" t="s">
        <v>290</v>
      </c>
      <c r="G72" s="91" t="s">
        <v>290</v>
      </c>
      <c r="J72" s="196"/>
    </row>
    <row r="73" spans="1:10" x14ac:dyDescent="0.25">
      <c r="A73" s="39" t="s" vm="14">
        <v>15</v>
      </c>
      <c r="B73" s="84" t="s">
        <v>290</v>
      </c>
      <c r="C73" s="84" t="s">
        <v>290</v>
      </c>
      <c r="D73" s="67" t="s">
        <v>290</v>
      </c>
      <c r="E73" s="166" t="s">
        <v>290</v>
      </c>
      <c r="F73" s="91" t="s">
        <v>290</v>
      </c>
      <c r="G73" s="91" t="s">
        <v>290</v>
      </c>
      <c r="J73" s="196"/>
    </row>
    <row r="74" spans="1:10" x14ac:dyDescent="0.25">
      <c r="A74" s="39" t="s" vm="17">
        <v>18</v>
      </c>
      <c r="B74" s="84" t="s">
        <v>290</v>
      </c>
      <c r="C74" s="84" t="s">
        <v>290</v>
      </c>
      <c r="D74" s="67" t="s">
        <v>290</v>
      </c>
      <c r="E74" s="166" t="s">
        <v>290</v>
      </c>
      <c r="F74" s="91" t="s">
        <v>290</v>
      </c>
      <c r="G74" s="91" t="s">
        <v>290</v>
      </c>
      <c r="J74" s="196"/>
    </row>
    <row r="75" spans="1:10" x14ac:dyDescent="0.25">
      <c r="A75" s="39" t="s">
        <v>214</v>
      </c>
      <c r="B75" s="84" t="s">
        <v>290</v>
      </c>
      <c r="C75" s="84" t="s">
        <v>290</v>
      </c>
      <c r="D75" s="67" t="s">
        <v>290</v>
      </c>
      <c r="E75" s="166" t="s">
        <v>290</v>
      </c>
      <c r="F75" s="91" t="s">
        <v>290</v>
      </c>
      <c r="G75" s="91" t="s">
        <v>290</v>
      </c>
      <c r="J75" s="196"/>
    </row>
    <row r="76" spans="1:10" x14ac:dyDescent="0.25">
      <c r="A76" s="39" t="s" vm="19">
        <v>20</v>
      </c>
      <c r="B76" s="84" t="s">
        <v>290</v>
      </c>
      <c r="C76" s="84" t="s">
        <v>290</v>
      </c>
      <c r="D76" s="67" t="s">
        <v>290</v>
      </c>
      <c r="E76" s="166" t="s">
        <v>290</v>
      </c>
      <c r="F76" s="91" t="s">
        <v>290</v>
      </c>
      <c r="G76" s="91" t="s">
        <v>290</v>
      </c>
      <c r="J76" s="196"/>
    </row>
    <row r="77" spans="1:10" x14ac:dyDescent="0.25">
      <c r="A77" s="39" t="s" vm="20">
        <v>21</v>
      </c>
      <c r="B77" s="84" t="s">
        <v>290</v>
      </c>
      <c r="C77" s="84" t="s">
        <v>290</v>
      </c>
      <c r="D77" s="67" t="s">
        <v>290</v>
      </c>
      <c r="E77" s="166" t="s">
        <v>290</v>
      </c>
      <c r="F77" s="91" t="s">
        <v>290</v>
      </c>
      <c r="G77" s="91" t="s">
        <v>290</v>
      </c>
      <c r="J77" s="196"/>
    </row>
    <row r="78" spans="1:10" s="86" customFormat="1" ht="15.75" thickBot="1" x14ac:dyDescent="0.3">
      <c r="A78" s="76" t="s">
        <v>101</v>
      </c>
      <c r="B78" s="96">
        <v>4.649</v>
      </c>
      <c r="C78" s="96">
        <v>1635.8630000000001</v>
      </c>
      <c r="D78" s="97">
        <v>1</v>
      </c>
      <c r="E78" s="167">
        <v>178.763124</v>
      </c>
      <c r="F78" s="106">
        <v>0.73894736532225658</v>
      </c>
      <c r="G78" s="106">
        <v>0.83119957726224314</v>
      </c>
      <c r="J78" s="196"/>
    </row>
    <row r="79" spans="1:10" ht="15.75" thickTop="1" x14ac:dyDescent="0.25">
      <c r="A79" s="78"/>
      <c r="B79" s="75"/>
      <c r="C79" s="75"/>
      <c r="D79" s="67"/>
      <c r="E79" s="75"/>
      <c r="F79" s="67"/>
      <c r="G79" s="67"/>
      <c r="J79" s="196"/>
    </row>
    <row r="80" spans="1:10" x14ac:dyDescent="0.25">
      <c r="A80" s="72"/>
      <c r="B80" s="73"/>
      <c r="C80" s="73"/>
      <c r="D80" s="74"/>
      <c r="E80" s="73"/>
      <c r="F80" s="81"/>
      <c r="G80" s="81"/>
      <c r="J80" s="196"/>
    </row>
    <row r="81" spans="1:10" x14ac:dyDescent="0.25">
      <c r="A81" s="297" t="s">
        <v>33</v>
      </c>
      <c r="B81" s="301" t="str">
        <f>B3</f>
        <v>As at 30/06/2021</v>
      </c>
      <c r="C81" s="301"/>
      <c r="D81" s="301"/>
      <c r="E81" s="302"/>
      <c r="F81" s="303" t="str">
        <f>F3</f>
        <v>12 months to 30/06/2021</v>
      </c>
      <c r="G81" s="303"/>
      <c r="J81" s="196"/>
    </row>
    <row r="82" spans="1:10" x14ac:dyDescent="0.25">
      <c r="A82" s="298"/>
      <c r="B82" s="61" t="str">
        <f>B4</f>
        <v>Lives insured</v>
      </c>
      <c r="C82" s="61" t="str">
        <f>C4</f>
        <v>Annual premium</v>
      </c>
      <c r="D82" s="63" t="s">
        <v>172</v>
      </c>
      <c r="E82" s="164" t="s">
        <v>216</v>
      </c>
      <c r="F82" s="61" t="str">
        <f>F4</f>
        <v>New business</v>
      </c>
      <c r="G82" s="61" t="str">
        <f>G4</f>
        <v>Lapse rate</v>
      </c>
      <c r="J82" s="196"/>
    </row>
    <row r="83" spans="1:10" x14ac:dyDescent="0.25">
      <c r="A83" s="299"/>
      <c r="B83" s="62" t="s">
        <v>211</v>
      </c>
      <c r="C83" s="62" t="s">
        <v>169</v>
      </c>
      <c r="D83" s="64" t="s">
        <v>170</v>
      </c>
      <c r="E83" s="165" t="s">
        <v>171</v>
      </c>
      <c r="F83" s="64"/>
      <c r="G83" s="65"/>
      <c r="J83" s="196"/>
    </row>
    <row r="84" spans="1:10" x14ac:dyDescent="0.25">
      <c r="A84" s="39" t="s">
        <v>212</v>
      </c>
      <c r="B84" s="84">
        <v>81.448999999999998</v>
      </c>
      <c r="C84" s="84">
        <v>79392.202999999994</v>
      </c>
      <c r="D84" s="67">
        <v>0.18649104923003929</v>
      </c>
      <c r="E84" s="171">
        <v>836.24866499999996</v>
      </c>
      <c r="F84" s="91">
        <v>8.4794551598860415E-2</v>
      </c>
      <c r="G84" s="91">
        <v>8.8514883017664719E-2</v>
      </c>
      <c r="J84" s="196"/>
    </row>
    <row r="85" spans="1:10" x14ac:dyDescent="0.25">
      <c r="A85" s="39" t="s" vm="1">
        <v>2</v>
      </c>
      <c r="B85" s="84" t="s">
        <v>290</v>
      </c>
      <c r="C85" s="84" t="s">
        <v>290</v>
      </c>
      <c r="D85" s="67" t="s">
        <v>290</v>
      </c>
      <c r="E85" s="166" t="s">
        <v>290</v>
      </c>
      <c r="F85" s="91" t="s">
        <v>290</v>
      </c>
      <c r="G85" s="91" t="s">
        <v>290</v>
      </c>
      <c r="J85" s="196"/>
    </row>
    <row r="86" spans="1:10" x14ac:dyDescent="0.25">
      <c r="A86" s="39" t="s" vm="2">
        <v>3</v>
      </c>
      <c r="B86" s="84">
        <v>19.739999999999998</v>
      </c>
      <c r="C86" s="84">
        <v>18346.167000000001</v>
      </c>
      <c r="D86" s="67">
        <v>4.3094860753259648E-2</v>
      </c>
      <c r="E86" s="166">
        <v>153.72992400000001</v>
      </c>
      <c r="F86" s="91">
        <v>4.7538370418412227E-3</v>
      </c>
      <c r="G86" s="91">
        <v>0.12438315321367584</v>
      </c>
      <c r="J86" s="196"/>
    </row>
    <row r="87" spans="1:10" x14ac:dyDescent="0.25">
      <c r="A87" s="39" t="s">
        <v>282</v>
      </c>
      <c r="B87" s="84">
        <v>2.5299999999999998</v>
      </c>
      <c r="C87" s="84">
        <v>3874.58</v>
      </c>
      <c r="D87" s="67">
        <v>9.1013281181494075E-3</v>
      </c>
      <c r="E87" s="166">
        <v>14.993648</v>
      </c>
      <c r="F87" s="91">
        <v>0</v>
      </c>
      <c r="G87" s="91">
        <v>0.17589155728058897</v>
      </c>
      <c r="J87" s="196"/>
    </row>
    <row r="88" spans="1:10" x14ac:dyDescent="0.25">
      <c r="A88" s="39" t="s">
        <v>207</v>
      </c>
      <c r="B88" s="84" t="s">
        <v>290</v>
      </c>
      <c r="C88" s="84" t="s">
        <v>290</v>
      </c>
      <c r="D88" s="67" t="s">
        <v>290</v>
      </c>
      <c r="E88" s="166" t="s">
        <v>290</v>
      </c>
      <c r="F88" s="91" t="s">
        <v>290</v>
      </c>
      <c r="G88" s="91" t="s">
        <v>290</v>
      </c>
      <c r="J88" s="196"/>
    </row>
    <row r="89" spans="1:10" x14ac:dyDescent="0.25">
      <c r="A89" s="39" t="s" vm="4">
        <v>5</v>
      </c>
      <c r="B89" s="84">
        <v>53.198999999999998</v>
      </c>
      <c r="C89" s="84">
        <v>21435.188999999998</v>
      </c>
      <c r="D89" s="67">
        <v>5.0350925355405453E-2</v>
      </c>
      <c r="E89" s="166">
        <v>331.19905699999998</v>
      </c>
      <c r="F89" s="91">
        <v>1.1271308398644318E-2</v>
      </c>
      <c r="G89" s="91">
        <v>9.9472480017659376E-2</v>
      </c>
      <c r="J89" s="196"/>
    </row>
    <row r="90" spans="1:10" x14ac:dyDescent="0.25">
      <c r="A90" s="39" t="s" vm="5">
        <v>6</v>
      </c>
      <c r="B90" s="84" t="s">
        <v>290</v>
      </c>
      <c r="C90" s="84" t="s">
        <v>290</v>
      </c>
      <c r="D90" s="67" t="s">
        <v>290</v>
      </c>
      <c r="E90" s="166" t="s">
        <v>290</v>
      </c>
      <c r="F90" s="91" t="s">
        <v>290</v>
      </c>
      <c r="G90" s="91" t="s">
        <v>290</v>
      </c>
      <c r="J90" s="196"/>
    </row>
    <row r="91" spans="1:10" x14ac:dyDescent="0.25">
      <c r="A91" s="39" t="s" vm="6">
        <v>7</v>
      </c>
      <c r="B91" s="84">
        <v>79.161000000000001</v>
      </c>
      <c r="C91" s="84">
        <v>78090.073000000004</v>
      </c>
      <c r="D91" s="67">
        <v>0.18343236612568067</v>
      </c>
      <c r="E91" s="166">
        <v>578.65982199999996</v>
      </c>
      <c r="F91" s="91">
        <v>3.9664031445286539E-2</v>
      </c>
      <c r="G91" s="91">
        <v>1.4281965328393041E-2</v>
      </c>
      <c r="J91" s="196"/>
    </row>
    <row r="92" spans="1:10" x14ac:dyDescent="0.25">
      <c r="A92" s="39" t="s" vm="7">
        <v>8</v>
      </c>
      <c r="B92" s="84" t="s">
        <v>290</v>
      </c>
      <c r="C92" s="84" t="s">
        <v>290</v>
      </c>
      <c r="D92" s="67" t="s">
        <v>290</v>
      </c>
      <c r="E92" s="166" t="s">
        <v>290</v>
      </c>
      <c r="F92" s="91" t="s">
        <v>290</v>
      </c>
      <c r="G92" s="91" t="s">
        <v>290</v>
      </c>
      <c r="J92" s="196"/>
    </row>
    <row r="93" spans="1:10" x14ac:dyDescent="0.25">
      <c r="A93" s="39" t="s">
        <v>213</v>
      </c>
      <c r="B93" s="84">
        <v>0.18099999999999999</v>
      </c>
      <c r="C93" s="84">
        <v>14249.878000000001</v>
      </c>
      <c r="D93" s="67">
        <v>3.3472741644668229E-2</v>
      </c>
      <c r="E93" s="166">
        <v>97.997117000000003</v>
      </c>
      <c r="F93" s="91">
        <v>0.59796864514126336</v>
      </c>
      <c r="G93" s="91">
        <v>1.0850896923785779E-3</v>
      </c>
      <c r="J93" s="196"/>
    </row>
    <row r="94" spans="1:10" x14ac:dyDescent="0.25">
      <c r="A94" s="39" t="s" vm="8">
        <v>9</v>
      </c>
      <c r="B94" s="84">
        <v>83.9</v>
      </c>
      <c r="C94" s="84">
        <v>83207.789000000004</v>
      </c>
      <c r="D94" s="67">
        <v>0.19545380136033919</v>
      </c>
      <c r="E94" s="166">
        <v>711.96972100000005</v>
      </c>
      <c r="F94" s="91">
        <v>0.12701439936330677</v>
      </c>
      <c r="G94" s="91">
        <v>0.10043888775186335</v>
      </c>
      <c r="J94" s="196"/>
    </row>
    <row r="95" spans="1:10" x14ac:dyDescent="0.25">
      <c r="A95" s="39" t="s" vm="9">
        <v>10</v>
      </c>
      <c r="B95" s="84">
        <v>51.49</v>
      </c>
      <c r="C95" s="84">
        <v>49752.735000000001</v>
      </c>
      <c r="D95" s="67">
        <v>0.11686840019055901</v>
      </c>
      <c r="E95" s="166">
        <v>433.28963700000003</v>
      </c>
      <c r="F95" s="91">
        <v>8.6775753817813911E-2</v>
      </c>
      <c r="G95" s="91">
        <v>2.9912720104442989E-2</v>
      </c>
      <c r="J95" s="196"/>
    </row>
    <row r="96" spans="1:10" x14ac:dyDescent="0.25">
      <c r="A96" s="39" t="s" vm="10">
        <v>11</v>
      </c>
      <c r="B96" s="84" t="s">
        <v>290</v>
      </c>
      <c r="C96" s="84" t="s">
        <v>290</v>
      </c>
      <c r="D96" s="67" t="s">
        <v>290</v>
      </c>
      <c r="E96" s="166" t="s">
        <v>290</v>
      </c>
      <c r="F96" s="91" t="s">
        <v>290</v>
      </c>
      <c r="G96" s="91" t="s">
        <v>290</v>
      </c>
      <c r="J96" s="196"/>
    </row>
    <row r="97" spans="1:10" x14ac:dyDescent="0.25">
      <c r="A97" s="39" t="s" vm="11">
        <v>12</v>
      </c>
      <c r="B97" s="84">
        <v>79.236999999999995</v>
      </c>
      <c r="C97" s="84">
        <v>61728.822</v>
      </c>
      <c r="D97" s="67">
        <v>0.14500004216427062</v>
      </c>
      <c r="E97" s="166">
        <v>599.25474999999994</v>
      </c>
      <c r="F97" s="91">
        <v>4.1581419310663802E-2</v>
      </c>
      <c r="G97" s="91">
        <v>4.4378480649092965E-2</v>
      </c>
      <c r="J97" s="196"/>
    </row>
    <row r="98" spans="1:10" x14ac:dyDescent="0.25">
      <c r="A98" s="39" t="s" vm="13">
        <v>14</v>
      </c>
      <c r="B98" s="84" t="s">
        <v>290</v>
      </c>
      <c r="C98" s="84" t="s">
        <v>290</v>
      </c>
      <c r="D98" s="67" t="s">
        <v>290</v>
      </c>
      <c r="E98" s="166" t="s">
        <v>290</v>
      </c>
      <c r="F98" s="91" t="s">
        <v>290</v>
      </c>
      <c r="G98" s="91" t="s">
        <v>290</v>
      </c>
      <c r="J98" s="196"/>
    </row>
    <row r="99" spans="1:10" x14ac:dyDescent="0.25">
      <c r="A99" s="39" t="s" vm="14">
        <v>15</v>
      </c>
      <c r="B99" s="84" t="s">
        <v>290</v>
      </c>
      <c r="C99" s="84" t="s">
        <v>290</v>
      </c>
      <c r="D99" s="67" t="s">
        <v>290</v>
      </c>
      <c r="E99" s="166" t="s">
        <v>290</v>
      </c>
      <c r="F99" s="91" t="s">
        <v>290</v>
      </c>
      <c r="G99" s="91" t="s">
        <v>290</v>
      </c>
      <c r="J99" s="196"/>
    </row>
    <row r="100" spans="1:10" x14ac:dyDescent="0.25">
      <c r="A100" s="39" t="s" vm="17">
        <v>18</v>
      </c>
      <c r="B100" s="84" t="s">
        <v>290</v>
      </c>
      <c r="C100" s="84" t="s">
        <v>290</v>
      </c>
      <c r="D100" s="67" t="s">
        <v>290</v>
      </c>
      <c r="E100" s="166" t="s">
        <v>290</v>
      </c>
      <c r="F100" s="91" t="s">
        <v>290</v>
      </c>
      <c r="G100" s="91" t="s">
        <v>290</v>
      </c>
      <c r="J100" s="196"/>
    </row>
    <row r="101" spans="1:10" x14ac:dyDescent="0.25">
      <c r="A101" s="39" t="s">
        <v>214</v>
      </c>
      <c r="B101" s="84">
        <v>9.2729999999999997</v>
      </c>
      <c r="C101" s="84">
        <v>14583</v>
      </c>
      <c r="D101" s="67">
        <v>3.4255240038139047E-2</v>
      </c>
      <c r="E101" s="166">
        <v>73.371013000000005</v>
      </c>
      <c r="F101" s="91">
        <v>0</v>
      </c>
      <c r="G101" s="91">
        <v>0.1594216217872132</v>
      </c>
      <c r="J101" s="196"/>
    </row>
    <row r="102" spans="1:10" x14ac:dyDescent="0.25">
      <c r="A102" s="39" t="s" vm="19">
        <v>20</v>
      </c>
      <c r="B102" s="84">
        <v>1.258</v>
      </c>
      <c r="C102" s="84">
        <v>634.55899999999997</v>
      </c>
      <c r="D102" s="67">
        <v>1.4905692150697029E-3</v>
      </c>
      <c r="E102" s="166">
        <v>12.774448</v>
      </c>
      <c r="F102" s="91">
        <v>0</v>
      </c>
      <c r="G102" s="91">
        <v>2.015845088798653</v>
      </c>
      <c r="J102" s="196"/>
    </row>
    <row r="103" spans="1:10" x14ac:dyDescent="0.25">
      <c r="A103" s="39" t="s" vm="20">
        <v>21</v>
      </c>
      <c r="B103" s="84">
        <v>0.127</v>
      </c>
      <c r="C103" s="84">
        <v>420.89499999999998</v>
      </c>
      <c r="D103" s="67">
        <v>9.8867580441970343E-4</v>
      </c>
      <c r="E103" s="166">
        <v>1.018419</v>
      </c>
      <c r="F103" s="91">
        <v>0</v>
      </c>
      <c r="G103" s="91">
        <v>7.358442084103628E-2</v>
      </c>
      <c r="J103" s="196"/>
    </row>
    <row r="104" spans="1:10" s="86" customFormat="1" ht="15.75" thickBot="1" x14ac:dyDescent="0.3">
      <c r="A104" s="76" t="s">
        <v>101</v>
      </c>
      <c r="B104" s="96">
        <v>461.54500000000002</v>
      </c>
      <c r="C104" s="96">
        <v>425715.89</v>
      </c>
      <c r="D104" s="97">
        <v>1</v>
      </c>
      <c r="E104" s="167">
        <v>3844.5062210000001</v>
      </c>
      <c r="F104" s="106">
        <v>7.9232225369900183E-2</v>
      </c>
      <c r="G104" s="106">
        <v>9.1510376039055208E-2</v>
      </c>
      <c r="J104" s="196"/>
    </row>
    <row r="105" spans="1:10" ht="15.75" thickTop="1" x14ac:dyDescent="0.25">
      <c r="A105" s="226" t="s">
        <v>217</v>
      </c>
      <c r="B105" s="75"/>
      <c r="C105" s="75"/>
      <c r="D105" s="67"/>
      <c r="E105" s="75"/>
      <c r="F105" s="67"/>
      <c r="G105" s="67"/>
      <c r="J105" s="196"/>
    </row>
    <row r="106" spans="1:10" x14ac:dyDescent="0.25">
      <c r="A106" s="72"/>
      <c r="B106" s="73"/>
      <c r="C106" s="73"/>
      <c r="D106" s="74"/>
      <c r="E106" s="73"/>
      <c r="F106" s="81"/>
      <c r="G106" s="81"/>
      <c r="J106" s="196"/>
    </row>
    <row r="107" spans="1:10" x14ac:dyDescent="0.25">
      <c r="A107" s="297" t="s">
        <v>34</v>
      </c>
      <c r="B107" s="301" t="str">
        <f>B3</f>
        <v>As at 30/06/2021</v>
      </c>
      <c r="C107" s="301"/>
      <c r="D107" s="301"/>
      <c r="E107" s="302"/>
      <c r="F107" s="303" t="str">
        <f>F3</f>
        <v>12 months to 30/06/2021</v>
      </c>
      <c r="G107" s="303"/>
      <c r="J107" s="196"/>
    </row>
    <row r="108" spans="1:10" x14ac:dyDescent="0.25">
      <c r="A108" s="298"/>
      <c r="B108" s="61" t="str">
        <f>B4</f>
        <v>Lives insured</v>
      </c>
      <c r="C108" s="61" t="str">
        <f>C4</f>
        <v>Annual premium</v>
      </c>
      <c r="D108" s="63" t="s">
        <v>172</v>
      </c>
      <c r="E108" s="164" t="str">
        <f>E4</f>
        <v>Sum insured</v>
      </c>
      <c r="F108" s="61" t="str">
        <f>F4</f>
        <v>New business</v>
      </c>
      <c r="G108" s="61" t="str">
        <f>G4</f>
        <v>Lapse rate</v>
      </c>
      <c r="J108" s="196"/>
    </row>
    <row r="109" spans="1:10" x14ac:dyDescent="0.25">
      <c r="A109" s="299"/>
      <c r="B109" s="62" t="s">
        <v>211</v>
      </c>
      <c r="C109" s="62" t="s">
        <v>169</v>
      </c>
      <c r="D109" s="64" t="s">
        <v>170</v>
      </c>
      <c r="E109" s="165" t="s">
        <v>171</v>
      </c>
      <c r="F109" s="64"/>
      <c r="G109" s="65"/>
      <c r="J109" s="196"/>
    </row>
    <row r="110" spans="1:10" x14ac:dyDescent="0.25">
      <c r="A110" s="39" t="s">
        <v>212</v>
      </c>
      <c r="B110" s="84">
        <v>39.796999999999997</v>
      </c>
      <c r="C110" s="84">
        <v>879.39599999999996</v>
      </c>
      <c r="D110" s="67">
        <v>1</v>
      </c>
      <c r="E110" s="171">
        <v>350.80181700000003</v>
      </c>
      <c r="F110" s="91">
        <v>0</v>
      </c>
      <c r="G110" s="91">
        <v>0</v>
      </c>
      <c r="J110" s="196"/>
    </row>
    <row r="111" spans="1:10" x14ac:dyDescent="0.25">
      <c r="A111" s="39" t="s" vm="1">
        <v>2</v>
      </c>
      <c r="B111" s="84" t="s">
        <v>290</v>
      </c>
      <c r="C111" s="84" t="s">
        <v>290</v>
      </c>
      <c r="D111" s="67" t="s">
        <v>290</v>
      </c>
      <c r="E111" s="166" t="s">
        <v>290</v>
      </c>
      <c r="F111" s="91" t="s">
        <v>290</v>
      </c>
      <c r="G111" s="91" t="s">
        <v>290</v>
      </c>
      <c r="J111" s="196"/>
    </row>
    <row r="112" spans="1:10" x14ac:dyDescent="0.25">
      <c r="A112" s="39" t="s" vm="2">
        <v>3</v>
      </c>
      <c r="B112" s="84" t="s">
        <v>290</v>
      </c>
      <c r="C112" s="84" t="s">
        <v>290</v>
      </c>
      <c r="D112" s="67" t="s">
        <v>290</v>
      </c>
      <c r="E112" s="166" t="s">
        <v>290</v>
      </c>
      <c r="F112" s="91" t="s">
        <v>290</v>
      </c>
      <c r="G112" s="91" t="s">
        <v>290</v>
      </c>
      <c r="J112" s="196"/>
    </row>
    <row r="113" spans="1:10" x14ac:dyDescent="0.25">
      <c r="A113" s="39" t="s">
        <v>282</v>
      </c>
      <c r="B113" s="84" t="s">
        <v>290</v>
      </c>
      <c r="C113" s="84" t="s">
        <v>290</v>
      </c>
      <c r="D113" s="67" t="s">
        <v>290</v>
      </c>
      <c r="E113" s="166" t="s">
        <v>290</v>
      </c>
      <c r="F113" s="91" t="s">
        <v>290</v>
      </c>
      <c r="G113" s="91" t="s">
        <v>290</v>
      </c>
      <c r="J113" s="196"/>
    </row>
    <row r="114" spans="1:10" x14ac:dyDescent="0.25">
      <c r="A114" s="39" t="s">
        <v>207</v>
      </c>
      <c r="B114" s="84" t="s">
        <v>290</v>
      </c>
      <c r="C114" s="84" t="s">
        <v>290</v>
      </c>
      <c r="D114" s="67" t="s">
        <v>290</v>
      </c>
      <c r="E114" s="166" t="s">
        <v>290</v>
      </c>
      <c r="F114" s="91" t="s">
        <v>290</v>
      </c>
      <c r="G114" s="91" t="s">
        <v>290</v>
      </c>
      <c r="J114" s="196"/>
    </row>
    <row r="115" spans="1:10" x14ac:dyDescent="0.25">
      <c r="A115" s="39" t="s" vm="4">
        <v>5</v>
      </c>
      <c r="B115" s="84" t="s">
        <v>290</v>
      </c>
      <c r="C115" s="84" t="s">
        <v>290</v>
      </c>
      <c r="D115" s="67" t="s">
        <v>290</v>
      </c>
      <c r="E115" s="166" t="s">
        <v>290</v>
      </c>
      <c r="F115" s="91" t="s">
        <v>290</v>
      </c>
      <c r="G115" s="91" t="s">
        <v>290</v>
      </c>
      <c r="J115" s="196"/>
    </row>
    <row r="116" spans="1:10" x14ac:dyDescent="0.25">
      <c r="A116" s="39" t="s" vm="5">
        <v>6</v>
      </c>
      <c r="B116" s="84" t="s">
        <v>290</v>
      </c>
      <c r="C116" s="84" t="s">
        <v>290</v>
      </c>
      <c r="D116" s="67" t="s">
        <v>290</v>
      </c>
      <c r="E116" s="166" t="s">
        <v>290</v>
      </c>
      <c r="F116" s="91" t="s">
        <v>290</v>
      </c>
      <c r="G116" s="91" t="s">
        <v>290</v>
      </c>
      <c r="J116" s="196"/>
    </row>
    <row r="117" spans="1:10" x14ac:dyDescent="0.25">
      <c r="A117" s="39" t="s" vm="6">
        <v>7</v>
      </c>
      <c r="B117" s="84" t="s">
        <v>290</v>
      </c>
      <c r="C117" s="84" t="s">
        <v>290</v>
      </c>
      <c r="D117" s="67" t="s">
        <v>290</v>
      </c>
      <c r="E117" s="166" t="s">
        <v>290</v>
      </c>
      <c r="F117" s="91" t="s">
        <v>290</v>
      </c>
      <c r="G117" s="91" t="s">
        <v>290</v>
      </c>
      <c r="J117" s="196"/>
    </row>
    <row r="118" spans="1:10" x14ac:dyDescent="0.25">
      <c r="A118" s="39" t="s" vm="7">
        <v>8</v>
      </c>
      <c r="B118" s="84" t="s">
        <v>290</v>
      </c>
      <c r="C118" s="84" t="s">
        <v>290</v>
      </c>
      <c r="D118" s="67" t="s">
        <v>290</v>
      </c>
      <c r="E118" s="166" t="s">
        <v>290</v>
      </c>
      <c r="F118" s="91" t="s">
        <v>290</v>
      </c>
      <c r="G118" s="91" t="s">
        <v>290</v>
      </c>
      <c r="J118" s="196"/>
    </row>
    <row r="119" spans="1:10" x14ac:dyDescent="0.25">
      <c r="A119" s="39" t="s">
        <v>213</v>
      </c>
      <c r="B119" s="84" t="s">
        <v>290</v>
      </c>
      <c r="C119" s="84" t="s">
        <v>290</v>
      </c>
      <c r="D119" s="67" t="s">
        <v>290</v>
      </c>
      <c r="E119" s="166" t="s">
        <v>290</v>
      </c>
      <c r="F119" s="91" t="s">
        <v>290</v>
      </c>
      <c r="G119" s="91" t="s">
        <v>290</v>
      </c>
      <c r="J119" s="196"/>
    </row>
    <row r="120" spans="1:10" x14ac:dyDescent="0.25">
      <c r="A120" s="39" t="s" vm="8">
        <v>9</v>
      </c>
      <c r="B120" s="84" t="s">
        <v>290</v>
      </c>
      <c r="C120" s="84" t="s">
        <v>290</v>
      </c>
      <c r="D120" s="67" t="s">
        <v>290</v>
      </c>
      <c r="E120" s="166" t="s">
        <v>290</v>
      </c>
      <c r="F120" s="91" t="s">
        <v>290</v>
      </c>
      <c r="G120" s="91" t="s">
        <v>290</v>
      </c>
      <c r="J120" s="196"/>
    </row>
    <row r="121" spans="1:10" x14ac:dyDescent="0.25">
      <c r="A121" s="39" t="s" vm="9">
        <v>10</v>
      </c>
      <c r="B121" s="84" t="s">
        <v>290</v>
      </c>
      <c r="C121" s="84" t="s">
        <v>290</v>
      </c>
      <c r="D121" s="67" t="s">
        <v>290</v>
      </c>
      <c r="E121" s="166" t="s">
        <v>290</v>
      </c>
      <c r="F121" s="91" t="s">
        <v>290</v>
      </c>
      <c r="G121" s="91" t="s">
        <v>290</v>
      </c>
      <c r="J121" s="196"/>
    </row>
    <row r="122" spans="1:10" x14ac:dyDescent="0.25">
      <c r="A122" s="39" t="s" vm="10">
        <v>11</v>
      </c>
      <c r="B122" s="84" t="s">
        <v>290</v>
      </c>
      <c r="C122" s="84" t="s">
        <v>290</v>
      </c>
      <c r="D122" s="67" t="s">
        <v>290</v>
      </c>
      <c r="E122" s="166" t="s">
        <v>290</v>
      </c>
      <c r="F122" s="91" t="s">
        <v>290</v>
      </c>
      <c r="G122" s="91" t="s">
        <v>290</v>
      </c>
      <c r="J122" s="196"/>
    </row>
    <row r="123" spans="1:10" x14ac:dyDescent="0.25">
      <c r="A123" s="39" t="s" vm="11">
        <v>12</v>
      </c>
      <c r="B123" s="84" t="s">
        <v>290</v>
      </c>
      <c r="C123" s="84" t="s">
        <v>290</v>
      </c>
      <c r="D123" s="67" t="s">
        <v>290</v>
      </c>
      <c r="E123" s="166" t="s">
        <v>290</v>
      </c>
      <c r="F123" s="91" t="s">
        <v>290</v>
      </c>
      <c r="G123" s="91" t="s">
        <v>290</v>
      </c>
      <c r="J123" s="196"/>
    </row>
    <row r="124" spans="1:10" x14ac:dyDescent="0.25">
      <c r="A124" s="39" t="s" vm="13">
        <v>14</v>
      </c>
      <c r="B124" s="84" t="s">
        <v>290</v>
      </c>
      <c r="C124" s="84" t="s">
        <v>290</v>
      </c>
      <c r="D124" s="67" t="s">
        <v>290</v>
      </c>
      <c r="E124" s="166" t="s">
        <v>290</v>
      </c>
      <c r="F124" s="91" t="s">
        <v>290</v>
      </c>
      <c r="G124" s="91" t="s">
        <v>290</v>
      </c>
      <c r="J124" s="196"/>
    </row>
    <row r="125" spans="1:10" x14ac:dyDescent="0.25">
      <c r="A125" s="39" t="s" vm="14">
        <v>15</v>
      </c>
      <c r="B125" s="84" t="s">
        <v>290</v>
      </c>
      <c r="C125" s="84" t="s">
        <v>290</v>
      </c>
      <c r="D125" s="67" t="s">
        <v>290</v>
      </c>
      <c r="E125" s="166" t="s">
        <v>290</v>
      </c>
      <c r="F125" s="91" t="s">
        <v>290</v>
      </c>
      <c r="G125" s="91" t="s">
        <v>290</v>
      </c>
      <c r="J125" s="196"/>
    </row>
    <row r="126" spans="1:10" x14ac:dyDescent="0.25">
      <c r="A126" s="39" t="s" vm="17">
        <v>18</v>
      </c>
      <c r="B126" s="84" t="s">
        <v>290</v>
      </c>
      <c r="C126" s="84" t="s">
        <v>290</v>
      </c>
      <c r="D126" s="67" t="s">
        <v>290</v>
      </c>
      <c r="E126" s="166" t="s">
        <v>290</v>
      </c>
      <c r="F126" s="91" t="s">
        <v>290</v>
      </c>
      <c r="G126" s="91" t="s">
        <v>290</v>
      </c>
      <c r="J126" s="196"/>
    </row>
    <row r="127" spans="1:10" x14ac:dyDescent="0.25">
      <c r="A127" s="39" t="s">
        <v>214</v>
      </c>
      <c r="B127" s="84" t="s">
        <v>290</v>
      </c>
      <c r="C127" s="84" t="s">
        <v>290</v>
      </c>
      <c r="D127" s="67" t="s">
        <v>290</v>
      </c>
      <c r="E127" s="166" t="s">
        <v>290</v>
      </c>
      <c r="F127" s="91" t="s">
        <v>290</v>
      </c>
      <c r="G127" s="91" t="s">
        <v>290</v>
      </c>
      <c r="J127" s="196"/>
    </row>
    <row r="128" spans="1:10" x14ac:dyDescent="0.25">
      <c r="A128" s="39" t="s" vm="19">
        <v>20</v>
      </c>
      <c r="B128" s="84" t="s">
        <v>290</v>
      </c>
      <c r="C128" s="84" t="s">
        <v>290</v>
      </c>
      <c r="D128" s="67" t="s">
        <v>290</v>
      </c>
      <c r="E128" s="166" t="s">
        <v>290</v>
      </c>
      <c r="F128" s="91" t="s">
        <v>290</v>
      </c>
      <c r="G128" s="91" t="s">
        <v>290</v>
      </c>
      <c r="J128" s="196"/>
    </row>
    <row r="129" spans="1:10" x14ac:dyDescent="0.25">
      <c r="A129" s="39" t="s" vm="20">
        <v>21</v>
      </c>
      <c r="B129" s="84" t="s">
        <v>290</v>
      </c>
      <c r="C129" s="84" t="s">
        <v>290</v>
      </c>
      <c r="D129" s="67" t="s">
        <v>290</v>
      </c>
      <c r="E129" s="166" t="s">
        <v>290</v>
      </c>
      <c r="F129" s="91" t="s">
        <v>290</v>
      </c>
      <c r="G129" s="91" t="s">
        <v>290</v>
      </c>
      <c r="J129" s="196"/>
    </row>
    <row r="130" spans="1:10" s="86" customFormat="1" ht="15.75" thickBot="1" x14ac:dyDescent="0.3">
      <c r="A130" s="76" t="s">
        <v>101</v>
      </c>
      <c r="B130" s="96">
        <v>39.796999999999997</v>
      </c>
      <c r="C130" s="96">
        <v>879.39599999999996</v>
      </c>
      <c r="D130" s="248">
        <v>1</v>
      </c>
      <c r="E130" s="167">
        <v>350.80181700000003</v>
      </c>
      <c r="F130" s="106">
        <v>0</v>
      </c>
      <c r="G130" s="106">
        <v>0</v>
      </c>
      <c r="J130" s="196"/>
    </row>
    <row r="131" spans="1:10" ht="15.75" thickTop="1" x14ac:dyDescent="0.25">
      <c r="A131" s="78"/>
      <c r="B131" s="84"/>
      <c r="C131" s="75"/>
      <c r="D131" s="67"/>
      <c r="E131" s="75"/>
      <c r="F131" s="67"/>
      <c r="G131" s="67"/>
      <c r="J131" s="196"/>
    </row>
    <row r="132" spans="1:10" x14ac:dyDescent="0.25">
      <c r="A132" s="72"/>
      <c r="B132" s="73"/>
      <c r="C132" s="73"/>
      <c r="D132" s="74"/>
      <c r="E132" s="73"/>
      <c r="F132" s="81"/>
      <c r="G132" s="81"/>
      <c r="J132" s="196"/>
    </row>
    <row r="133" spans="1:10" x14ac:dyDescent="0.25">
      <c r="A133" s="297" t="s">
        <v>35</v>
      </c>
      <c r="B133" s="301" t="str">
        <f>B3</f>
        <v>As at 30/06/2021</v>
      </c>
      <c r="C133" s="301"/>
      <c r="D133" s="301"/>
      <c r="E133" s="302"/>
      <c r="F133" s="303" t="str">
        <f>F3</f>
        <v>12 months to 30/06/2021</v>
      </c>
      <c r="G133" s="303"/>
      <c r="J133" s="196"/>
    </row>
    <row r="134" spans="1:10" x14ac:dyDescent="0.25">
      <c r="A134" s="298"/>
      <c r="B134" s="61" t="str">
        <f>B4</f>
        <v>Lives insured</v>
      </c>
      <c r="C134" s="61" t="str">
        <f>C4</f>
        <v>Annual premium</v>
      </c>
      <c r="D134" s="63" t="s">
        <v>172</v>
      </c>
      <c r="E134" s="164" t="str">
        <f>E4</f>
        <v>Sum insured</v>
      </c>
      <c r="F134" s="61" t="str">
        <f>F4</f>
        <v>New business</v>
      </c>
      <c r="G134" s="61" t="str">
        <f>G4</f>
        <v>Lapse rate</v>
      </c>
      <c r="J134" s="196"/>
    </row>
    <row r="135" spans="1:10" x14ac:dyDescent="0.25">
      <c r="A135" s="299"/>
      <c r="B135" s="62" t="s">
        <v>211</v>
      </c>
      <c r="C135" s="62" t="s">
        <v>169</v>
      </c>
      <c r="D135" s="64" t="s">
        <v>170</v>
      </c>
      <c r="E135" s="165" t="s">
        <v>171</v>
      </c>
      <c r="F135" s="64"/>
      <c r="G135" s="65"/>
      <c r="J135" s="196"/>
    </row>
    <row r="136" spans="1:10" x14ac:dyDescent="0.25">
      <c r="A136" s="39" t="s">
        <v>212</v>
      </c>
      <c r="B136" s="84" t="s">
        <v>290</v>
      </c>
      <c r="C136" s="84" t="s">
        <v>290</v>
      </c>
      <c r="D136" s="67" t="s">
        <v>290</v>
      </c>
      <c r="E136" s="171" t="s">
        <v>290</v>
      </c>
      <c r="F136" s="91" t="s">
        <v>290</v>
      </c>
      <c r="G136" s="91" t="s">
        <v>290</v>
      </c>
      <c r="J136" s="196"/>
    </row>
    <row r="137" spans="1:10" x14ac:dyDescent="0.25">
      <c r="A137" s="39" t="s" vm="1">
        <v>2</v>
      </c>
      <c r="B137" s="84" t="s">
        <v>290</v>
      </c>
      <c r="C137" s="84" t="s">
        <v>290</v>
      </c>
      <c r="D137" s="67" t="s">
        <v>290</v>
      </c>
      <c r="E137" s="166" t="s">
        <v>290</v>
      </c>
      <c r="F137" s="91" t="s">
        <v>290</v>
      </c>
      <c r="G137" s="91" t="s">
        <v>290</v>
      </c>
      <c r="J137" s="196"/>
    </row>
    <row r="138" spans="1:10" x14ac:dyDescent="0.25">
      <c r="A138" s="39" t="s" vm="2">
        <v>3</v>
      </c>
      <c r="B138" s="84" t="s">
        <v>290</v>
      </c>
      <c r="C138" s="84" t="s">
        <v>290</v>
      </c>
      <c r="D138" s="67" t="s">
        <v>290</v>
      </c>
      <c r="E138" s="166" t="s">
        <v>290</v>
      </c>
      <c r="F138" s="91" t="s">
        <v>290</v>
      </c>
      <c r="G138" s="91" t="s">
        <v>290</v>
      </c>
      <c r="J138" s="196"/>
    </row>
    <row r="139" spans="1:10" x14ac:dyDescent="0.25">
      <c r="A139" s="39" t="s">
        <v>282</v>
      </c>
      <c r="B139" s="84" t="s">
        <v>290</v>
      </c>
      <c r="C139" s="84" t="s">
        <v>290</v>
      </c>
      <c r="D139" s="67" t="s">
        <v>290</v>
      </c>
      <c r="E139" s="166" t="s">
        <v>290</v>
      </c>
      <c r="F139" s="91" t="s">
        <v>290</v>
      </c>
      <c r="G139" s="91" t="s">
        <v>290</v>
      </c>
      <c r="J139" s="196"/>
    </row>
    <row r="140" spans="1:10" x14ac:dyDescent="0.25">
      <c r="A140" s="39" t="s">
        <v>207</v>
      </c>
      <c r="B140" s="84" t="s">
        <v>290</v>
      </c>
      <c r="C140" s="84" t="s">
        <v>290</v>
      </c>
      <c r="D140" s="67" t="s">
        <v>290</v>
      </c>
      <c r="E140" s="166" t="s">
        <v>290</v>
      </c>
      <c r="F140" s="91" t="s">
        <v>290</v>
      </c>
      <c r="G140" s="91" t="s">
        <v>290</v>
      </c>
      <c r="J140" s="196"/>
    </row>
    <row r="141" spans="1:10" x14ac:dyDescent="0.25">
      <c r="A141" s="39" t="s" vm="4">
        <v>5</v>
      </c>
      <c r="B141" s="84" t="s">
        <v>290</v>
      </c>
      <c r="C141" s="84" t="s">
        <v>290</v>
      </c>
      <c r="D141" s="67" t="s">
        <v>290</v>
      </c>
      <c r="E141" s="166" t="s">
        <v>290</v>
      </c>
      <c r="F141" s="91" t="s">
        <v>290</v>
      </c>
      <c r="G141" s="91" t="s">
        <v>290</v>
      </c>
      <c r="J141" s="196"/>
    </row>
    <row r="142" spans="1:10" x14ac:dyDescent="0.25">
      <c r="A142" s="39" t="s" vm="5">
        <v>6</v>
      </c>
      <c r="B142" s="84" t="s">
        <v>290</v>
      </c>
      <c r="C142" s="84" t="s">
        <v>290</v>
      </c>
      <c r="D142" s="67" t="s">
        <v>290</v>
      </c>
      <c r="E142" s="166" t="s">
        <v>290</v>
      </c>
      <c r="F142" s="91" t="s">
        <v>290</v>
      </c>
      <c r="G142" s="91" t="s">
        <v>290</v>
      </c>
      <c r="J142" s="196"/>
    </row>
    <row r="143" spans="1:10" x14ac:dyDescent="0.25">
      <c r="A143" s="39" t="s" vm="6">
        <v>7</v>
      </c>
      <c r="B143" s="84" t="s">
        <v>290</v>
      </c>
      <c r="C143" s="84" t="s">
        <v>290</v>
      </c>
      <c r="D143" s="67" t="s">
        <v>290</v>
      </c>
      <c r="E143" s="166" t="s">
        <v>290</v>
      </c>
      <c r="F143" s="91" t="s">
        <v>290</v>
      </c>
      <c r="G143" s="91" t="s">
        <v>290</v>
      </c>
      <c r="J143" s="196"/>
    </row>
    <row r="144" spans="1:10" x14ac:dyDescent="0.25">
      <c r="A144" s="39" t="s" vm="7">
        <v>8</v>
      </c>
      <c r="B144" s="84" t="s">
        <v>290</v>
      </c>
      <c r="C144" s="84" t="s">
        <v>290</v>
      </c>
      <c r="D144" s="67" t="s">
        <v>290</v>
      </c>
      <c r="E144" s="166" t="s">
        <v>290</v>
      </c>
      <c r="F144" s="91" t="s">
        <v>290</v>
      </c>
      <c r="G144" s="91" t="s">
        <v>290</v>
      </c>
      <c r="J144" s="196"/>
    </row>
    <row r="145" spans="1:10" x14ac:dyDescent="0.25">
      <c r="A145" s="39" t="s">
        <v>213</v>
      </c>
      <c r="B145" s="84" t="s">
        <v>290</v>
      </c>
      <c r="C145" s="84" t="s">
        <v>290</v>
      </c>
      <c r="D145" s="67" t="s">
        <v>290</v>
      </c>
      <c r="E145" s="166" t="s">
        <v>290</v>
      </c>
      <c r="F145" s="91" t="s">
        <v>290</v>
      </c>
      <c r="G145" s="91" t="s">
        <v>290</v>
      </c>
      <c r="J145" s="196"/>
    </row>
    <row r="146" spans="1:10" x14ac:dyDescent="0.25">
      <c r="A146" s="39" t="s" vm="8">
        <v>9</v>
      </c>
      <c r="B146" s="84" t="s">
        <v>290</v>
      </c>
      <c r="C146" s="84" t="s">
        <v>290</v>
      </c>
      <c r="D146" s="67" t="s">
        <v>290</v>
      </c>
      <c r="E146" s="166" t="s">
        <v>290</v>
      </c>
      <c r="F146" s="91" t="s">
        <v>290</v>
      </c>
      <c r="G146" s="91" t="s">
        <v>290</v>
      </c>
      <c r="J146" s="196"/>
    </row>
    <row r="147" spans="1:10" x14ac:dyDescent="0.25">
      <c r="A147" s="39" t="s" vm="9">
        <v>10</v>
      </c>
      <c r="B147" s="84" t="s">
        <v>290</v>
      </c>
      <c r="C147" s="84" t="s">
        <v>290</v>
      </c>
      <c r="D147" s="67" t="s">
        <v>290</v>
      </c>
      <c r="E147" s="166" t="s">
        <v>290</v>
      </c>
      <c r="F147" s="91" t="s">
        <v>290</v>
      </c>
      <c r="G147" s="91" t="s">
        <v>290</v>
      </c>
      <c r="J147" s="196"/>
    </row>
    <row r="148" spans="1:10" x14ac:dyDescent="0.25">
      <c r="A148" s="39" t="s" vm="10">
        <v>11</v>
      </c>
      <c r="B148" s="84" t="s">
        <v>290</v>
      </c>
      <c r="C148" s="84" t="s">
        <v>290</v>
      </c>
      <c r="D148" s="67" t="s">
        <v>290</v>
      </c>
      <c r="E148" s="166" t="s">
        <v>290</v>
      </c>
      <c r="F148" s="91" t="s">
        <v>290</v>
      </c>
      <c r="G148" s="91" t="s">
        <v>290</v>
      </c>
      <c r="J148" s="196"/>
    </row>
    <row r="149" spans="1:10" x14ac:dyDescent="0.25">
      <c r="A149" s="39" t="s" vm="11">
        <v>12</v>
      </c>
      <c r="B149" s="84" t="s">
        <v>290</v>
      </c>
      <c r="C149" s="84" t="s">
        <v>290</v>
      </c>
      <c r="D149" s="67" t="s">
        <v>290</v>
      </c>
      <c r="E149" s="166" t="s">
        <v>290</v>
      </c>
      <c r="F149" s="91" t="s">
        <v>290</v>
      </c>
      <c r="G149" s="91" t="s">
        <v>290</v>
      </c>
      <c r="J149" s="196"/>
    </row>
    <row r="150" spans="1:10" x14ac:dyDescent="0.25">
      <c r="A150" s="39" t="s" vm="13">
        <v>14</v>
      </c>
      <c r="B150" s="84" t="s">
        <v>290</v>
      </c>
      <c r="C150" s="84" t="s">
        <v>290</v>
      </c>
      <c r="D150" s="67" t="s">
        <v>290</v>
      </c>
      <c r="E150" s="166" t="s">
        <v>290</v>
      </c>
      <c r="F150" s="91" t="s">
        <v>290</v>
      </c>
      <c r="G150" s="91" t="s">
        <v>290</v>
      </c>
      <c r="J150" s="196"/>
    </row>
    <row r="151" spans="1:10" x14ac:dyDescent="0.25">
      <c r="A151" s="39" t="s" vm="14">
        <v>15</v>
      </c>
      <c r="B151" s="84" t="s">
        <v>290</v>
      </c>
      <c r="C151" s="84" t="s">
        <v>290</v>
      </c>
      <c r="D151" s="67" t="s">
        <v>290</v>
      </c>
      <c r="E151" s="166" t="s">
        <v>290</v>
      </c>
      <c r="F151" s="91" t="s">
        <v>290</v>
      </c>
      <c r="G151" s="91" t="s">
        <v>290</v>
      </c>
      <c r="J151" s="196"/>
    </row>
    <row r="152" spans="1:10" x14ac:dyDescent="0.25">
      <c r="A152" s="39" t="s" vm="17">
        <v>18</v>
      </c>
      <c r="B152" s="84" t="s">
        <v>290</v>
      </c>
      <c r="C152" s="84" t="s">
        <v>290</v>
      </c>
      <c r="D152" s="67" t="s">
        <v>290</v>
      </c>
      <c r="E152" s="166" t="s">
        <v>290</v>
      </c>
      <c r="F152" s="91" t="s">
        <v>290</v>
      </c>
      <c r="G152" s="91" t="s">
        <v>290</v>
      </c>
      <c r="J152" s="196"/>
    </row>
    <row r="153" spans="1:10" x14ac:dyDescent="0.25">
      <c r="A153" s="39" t="s">
        <v>214</v>
      </c>
      <c r="B153" s="84" t="s">
        <v>290</v>
      </c>
      <c r="C153" s="84" t="s">
        <v>290</v>
      </c>
      <c r="D153" s="67" t="s">
        <v>290</v>
      </c>
      <c r="E153" s="166" t="s">
        <v>290</v>
      </c>
      <c r="F153" s="91" t="s">
        <v>290</v>
      </c>
      <c r="G153" s="91" t="s">
        <v>290</v>
      </c>
      <c r="J153" s="196"/>
    </row>
    <row r="154" spans="1:10" x14ac:dyDescent="0.25">
      <c r="A154" s="39" t="s" vm="19">
        <v>20</v>
      </c>
      <c r="B154" s="84" t="s">
        <v>290</v>
      </c>
      <c r="C154" s="84" t="s">
        <v>290</v>
      </c>
      <c r="D154" s="67" t="s">
        <v>290</v>
      </c>
      <c r="E154" s="166" t="s">
        <v>290</v>
      </c>
      <c r="F154" s="91" t="s">
        <v>290</v>
      </c>
      <c r="G154" s="91" t="s">
        <v>290</v>
      </c>
      <c r="J154" s="196"/>
    </row>
    <row r="155" spans="1:10" x14ac:dyDescent="0.25">
      <c r="A155" s="39" t="s" vm="20">
        <v>21</v>
      </c>
      <c r="B155" s="84" t="s">
        <v>290</v>
      </c>
      <c r="C155" s="84" t="s">
        <v>290</v>
      </c>
      <c r="D155" s="67" t="s">
        <v>290</v>
      </c>
      <c r="E155" s="166" t="s">
        <v>290</v>
      </c>
      <c r="F155" s="91" t="s">
        <v>290</v>
      </c>
      <c r="G155" s="91" t="s">
        <v>290</v>
      </c>
      <c r="J155" s="196"/>
    </row>
    <row r="156" spans="1:10" s="86" customFormat="1" ht="15.75" thickBot="1" x14ac:dyDescent="0.3">
      <c r="A156" s="76" t="s">
        <v>101</v>
      </c>
      <c r="B156" s="96" t="s">
        <v>290</v>
      </c>
      <c r="C156" s="96" t="s">
        <v>290</v>
      </c>
      <c r="D156" s="96" t="s">
        <v>290</v>
      </c>
      <c r="E156" s="167" t="s">
        <v>290</v>
      </c>
      <c r="F156" s="106" t="s">
        <v>290</v>
      </c>
      <c r="G156" s="106" t="s">
        <v>290</v>
      </c>
      <c r="J156" s="196"/>
    </row>
    <row r="157" spans="1:10" ht="15.75" thickTop="1" x14ac:dyDescent="0.25">
      <c r="A157" s="78"/>
      <c r="B157" s="79"/>
      <c r="C157" s="79"/>
      <c r="D157" s="67"/>
      <c r="E157" s="79"/>
      <c r="F157" s="80"/>
      <c r="G157" s="80"/>
      <c r="J157" s="196"/>
    </row>
    <row r="158" spans="1:10" x14ac:dyDescent="0.25">
      <c r="A158" s="72"/>
      <c r="B158" s="73"/>
      <c r="C158" s="73"/>
      <c r="D158" s="74"/>
      <c r="E158" s="73"/>
      <c r="F158" s="81"/>
      <c r="G158" s="81"/>
      <c r="J158" s="196"/>
    </row>
    <row r="159" spans="1:10" x14ac:dyDescent="0.25">
      <c r="A159" s="297" t="s">
        <v>36</v>
      </c>
      <c r="B159" s="301" t="str">
        <f>B3</f>
        <v>As at 30/06/2021</v>
      </c>
      <c r="C159" s="301"/>
      <c r="D159" s="301"/>
      <c r="E159" s="302"/>
      <c r="F159" s="303" t="str">
        <f>F3</f>
        <v>12 months to 30/06/2021</v>
      </c>
      <c r="G159" s="303"/>
      <c r="J159" s="196"/>
    </row>
    <row r="160" spans="1:10" x14ac:dyDescent="0.25">
      <c r="A160" s="298"/>
      <c r="B160" s="61" t="str">
        <f>B4</f>
        <v>Lives insured</v>
      </c>
      <c r="C160" s="61" t="str">
        <f>C4</f>
        <v>Annual premium</v>
      </c>
      <c r="D160" s="63" t="s">
        <v>172</v>
      </c>
      <c r="E160" s="164" t="str">
        <f>E4</f>
        <v>Sum insured</v>
      </c>
      <c r="F160" s="61" t="str">
        <f>F4</f>
        <v>New business</v>
      </c>
      <c r="G160" s="61" t="str">
        <f>G4</f>
        <v>Lapse rate</v>
      </c>
      <c r="J160" s="196"/>
    </row>
    <row r="161" spans="1:10" x14ac:dyDescent="0.25">
      <c r="A161" s="299"/>
      <c r="B161" s="62" t="s">
        <v>211</v>
      </c>
      <c r="C161" s="62" t="s">
        <v>169</v>
      </c>
      <c r="D161" s="64" t="s">
        <v>170</v>
      </c>
      <c r="E161" s="165" t="s">
        <v>171</v>
      </c>
      <c r="F161" s="64"/>
      <c r="G161" s="65"/>
      <c r="J161" s="196"/>
    </row>
    <row r="162" spans="1:10" x14ac:dyDescent="0.25">
      <c r="A162" s="39" t="s">
        <v>212</v>
      </c>
      <c r="B162" s="84" t="s">
        <v>290</v>
      </c>
      <c r="C162" s="84" t="s">
        <v>290</v>
      </c>
      <c r="D162" s="67" t="s">
        <v>290</v>
      </c>
      <c r="E162" s="171" t="s">
        <v>290</v>
      </c>
      <c r="F162" s="91" t="s">
        <v>290</v>
      </c>
      <c r="G162" s="91" t="s">
        <v>290</v>
      </c>
      <c r="J162" s="196"/>
    </row>
    <row r="163" spans="1:10" x14ac:dyDescent="0.25">
      <c r="A163" s="39" t="s" vm="1">
        <v>2</v>
      </c>
      <c r="B163" s="84" t="s">
        <v>290</v>
      </c>
      <c r="C163" s="84" t="s">
        <v>290</v>
      </c>
      <c r="D163" s="67" t="s">
        <v>290</v>
      </c>
      <c r="E163" s="166" t="s">
        <v>290</v>
      </c>
      <c r="F163" s="91" t="s">
        <v>290</v>
      </c>
      <c r="G163" s="91" t="s">
        <v>290</v>
      </c>
      <c r="J163" s="196"/>
    </row>
    <row r="164" spans="1:10" x14ac:dyDescent="0.25">
      <c r="A164" s="39" t="s" vm="2">
        <v>3</v>
      </c>
      <c r="B164" s="84" t="s">
        <v>290</v>
      </c>
      <c r="C164" s="84" t="s">
        <v>290</v>
      </c>
      <c r="D164" s="67" t="s">
        <v>290</v>
      </c>
      <c r="E164" s="166" t="s">
        <v>290</v>
      </c>
      <c r="F164" s="91" t="s">
        <v>290</v>
      </c>
      <c r="G164" s="91" t="s">
        <v>290</v>
      </c>
      <c r="J164" s="196"/>
    </row>
    <row r="165" spans="1:10" x14ac:dyDescent="0.25">
      <c r="A165" s="39" t="s">
        <v>282</v>
      </c>
      <c r="B165" s="84" t="s">
        <v>290</v>
      </c>
      <c r="C165" s="84" t="s">
        <v>290</v>
      </c>
      <c r="D165" s="67" t="s">
        <v>290</v>
      </c>
      <c r="E165" s="166" t="s">
        <v>290</v>
      </c>
      <c r="F165" s="91" t="s">
        <v>290</v>
      </c>
      <c r="G165" s="91" t="s">
        <v>290</v>
      </c>
      <c r="J165" s="196"/>
    </row>
    <row r="166" spans="1:10" x14ac:dyDescent="0.25">
      <c r="A166" s="39" t="s">
        <v>207</v>
      </c>
      <c r="B166" s="84" t="s">
        <v>290</v>
      </c>
      <c r="C166" s="84" t="s">
        <v>290</v>
      </c>
      <c r="D166" s="67" t="s">
        <v>290</v>
      </c>
      <c r="E166" s="166" t="s">
        <v>290</v>
      </c>
      <c r="F166" s="91" t="s">
        <v>290</v>
      </c>
      <c r="G166" s="91" t="s">
        <v>290</v>
      </c>
      <c r="J166" s="196"/>
    </row>
    <row r="167" spans="1:10" x14ac:dyDescent="0.25">
      <c r="A167" s="39" t="s" vm="4">
        <v>5</v>
      </c>
      <c r="B167" s="84" t="s">
        <v>290</v>
      </c>
      <c r="C167" s="84" t="s">
        <v>290</v>
      </c>
      <c r="D167" s="67" t="s">
        <v>290</v>
      </c>
      <c r="E167" s="166" t="s">
        <v>290</v>
      </c>
      <c r="F167" s="91" t="s">
        <v>290</v>
      </c>
      <c r="G167" s="91" t="s">
        <v>290</v>
      </c>
      <c r="J167" s="196"/>
    </row>
    <row r="168" spans="1:10" x14ac:dyDescent="0.25">
      <c r="A168" s="39" t="s" vm="5">
        <v>6</v>
      </c>
      <c r="B168" s="84" t="s">
        <v>290</v>
      </c>
      <c r="C168" s="84" t="s">
        <v>290</v>
      </c>
      <c r="D168" s="67" t="s">
        <v>290</v>
      </c>
      <c r="E168" s="166" t="s">
        <v>290</v>
      </c>
      <c r="F168" s="91" t="s">
        <v>290</v>
      </c>
      <c r="G168" s="91" t="s">
        <v>290</v>
      </c>
      <c r="J168" s="196"/>
    </row>
    <row r="169" spans="1:10" x14ac:dyDescent="0.25">
      <c r="A169" s="39" t="s" vm="6">
        <v>7</v>
      </c>
      <c r="B169" s="84" t="s">
        <v>290</v>
      </c>
      <c r="C169" s="84" t="s">
        <v>290</v>
      </c>
      <c r="D169" s="67" t="s">
        <v>290</v>
      </c>
      <c r="E169" s="166" t="s">
        <v>290</v>
      </c>
      <c r="F169" s="91" t="s">
        <v>290</v>
      </c>
      <c r="G169" s="91" t="s">
        <v>290</v>
      </c>
      <c r="J169" s="196"/>
    </row>
    <row r="170" spans="1:10" x14ac:dyDescent="0.25">
      <c r="A170" s="39" t="s" vm="7">
        <v>8</v>
      </c>
      <c r="B170" s="84" t="s">
        <v>290</v>
      </c>
      <c r="C170" s="84" t="s">
        <v>290</v>
      </c>
      <c r="D170" s="67" t="s">
        <v>290</v>
      </c>
      <c r="E170" s="166" t="s">
        <v>290</v>
      </c>
      <c r="F170" s="91" t="s">
        <v>290</v>
      </c>
      <c r="G170" s="91" t="s">
        <v>290</v>
      </c>
      <c r="J170" s="196"/>
    </row>
    <row r="171" spans="1:10" x14ac:dyDescent="0.25">
      <c r="A171" s="39" t="s">
        <v>213</v>
      </c>
      <c r="B171" s="84" t="s">
        <v>290</v>
      </c>
      <c r="C171" s="84" t="s">
        <v>290</v>
      </c>
      <c r="D171" s="67" t="s">
        <v>290</v>
      </c>
      <c r="E171" s="166" t="s">
        <v>290</v>
      </c>
      <c r="F171" s="91" t="s">
        <v>290</v>
      </c>
      <c r="G171" s="91" t="s">
        <v>290</v>
      </c>
      <c r="J171" s="196"/>
    </row>
    <row r="172" spans="1:10" x14ac:dyDescent="0.25">
      <c r="A172" s="39" t="s" vm="8">
        <v>9</v>
      </c>
      <c r="B172" s="84" t="s">
        <v>290</v>
      </c>
      <c r="C172" s="84" t="s">
        <v>290</v>
      </c>
      <c r="D172" s="67" t="s">
        <v>290</v>
      </c>
      <c r="E172" s="166" t="s">
        <v>290</v>
      </c>
      <c r="F172" s="91" t="s">
        <v>290</v>
      </c>
      <c r="G172" s="91" t="s">
        <v>290</v>
      </c>
      <c r="J172" s="196"/>
    </row>
    <row r="173" spans="1:10" x14ac:dyDescent="0.25">
      <c r="A173" s="39" t="s" vm="9">
        <v>10</v>
      </c>
      <c r="B173" s="84" t="s">
        <v>290</v>
      </c>
      <c r="C173" s="84" t="s">
        <v>290</v>
      </c>
      <c r="D173" s="67" t="s">
        <v>290</v>
      </c>
      <c r="E173" s="166" t="s">
        <v>290</v>
      </c>
      <c r="F173" s="91" t="s">
        <v>290</v>
      </c>
      <c r="G173" s="91" t="s">
        <v>290</v>
      </c>
      <c r="J173" s="196"/>
    </row>
    <row r="174" spans="1:10" x14ac:dyDescent="0.25">
      <c r="A174" s="39" t="s" vm="10">
        <v>11</v>
      </c>
      <c r="B174" s="84" t="s">
        <v>290</v>
      </c>
      <c r="C174" s="84" t="s">
        <v>290</v>
      </c>
      <c r="D174" s="67" t="s">
        <v>290</v>
      </c>
      <c r="E174" s="166" t="s">
        <v>290</v>
      </c>
      <c r="F174" s="91" t="s">
        <v>290</v>
      </c>
      <c r="G174" s="91" t="s">
        <v>290</v>
      </c>
      <c r="J174" s="196"/>
    </row>
    <row r="175" spans="1:10" x14ac:dyDescent="0.25">
      <c r="A175" s="39" t="s" vm="11">
        <v>12</v>
      </c>
      <c r="B175" s="84" t="s">
        <v>290</v>
      </c>
      <c r="C175" s="84" t="s">
        <v>290</v>
      </c>
      <c r="D175" s="67" t="s">
        <v>290</v>
      </c>
      <c r="E175" s="166" t="s">
        <v>290</v>
      </c>
      <c r="F175" s="91" t="s">
        <v>290</v>
      </c>
      <c r="G175" s="91" t="s">
        <v>290</v>
      </c>
      <c r="J175" s="196"/>
    </row>
    <row r="176" spans="1:10" x14ac:dyDescent="0.25">
      <c r="A176" s="39" t="s" vm="13">
        <v>14</v>
      </c>
      <c r="B176" s="84" t="s">
        <v>290</v>
      </c>
      <c r="C176" s="84" t="s">
        <v>290</v>
      </c>
      <c r="D176" s="67" t="s">
        <v>290</v>
      </c>
      <c r="E176" s="166" t="s">
        <v>290</v>
      </c>
      <c r="F176" s="91" t="s">
        <v>290</v>
      </c>
      <c r="G176" s="91" t="s">
        <v>290</v>
      </c>
      <c r="J176" s="196"/>
    </row>
    <row r="177" spans="1:10" x14ac:dyDescent="0.25">
      <c r="A177" s="39" t="s" vm="14">
        <v>15</v>
      </c>
      <c r="B177" s="84" t="s">
        <v>290</v>
      </c>
      <c r="C177" s="84" t="s">
        <v>290</v>
      </c>
      <c r="D177" s="67" t="s">
        <v>290</v>
      </c>
      <c r="E177" s="166" t="s">
        <v>290</v>
      </c>
      <c r="F177" s="91" t="s">
        <v>290</v>
      </c>
      <c r="G177" s="91" t="s">
        <v>290</v>
      </c>
      <c r="J177" s="196"/>
    </row>
    <row r="178" spans="1:10" x14ac:dyDescent="0.25">
      <c r="A178" s="39" t="s" vm="17">
        <v>18</v>
      </c>
      <c r="B178" s="84" t="s">
        <v>290</v>
      </c>
      <c r="C178" s="84" t="s">
        <v>290</v>
      </c>
      <c r="D178" s="67" t="s">
        <v>290</v>
      </c>
      <c r="E178" s="166" t="s">
        <v>290</v>
      </c>
      <c r="F178" s="91" t="s">
        <v>290</v>
      </c>
      <c r="G178" s="91" t="s">
        <v>290</v>
      </c>
      <c r="J178" s="196"/>
    </row>
    <row r="179" spans="1:10" x14ac:dyDescent="0.25">
      <c r="A179" s="39" t="s">
        <v>214</v>
      </c>
      <c r="B179" s="84" t="s">
        <v>290</v>
      </c>
      <c r="C179" s="84" t="s">
        <v>290</v>
      </c>
      <c r="D179" s="67" t="s">
        <v>290</v>
      </c>
      <c r="E179" s="166" t="s">
        <v>290</v>
      </c>
      <c r="F179" s="91" t="s">
        <v>290</v>
      </c>
      <c r="G179" s="91" t="s">
        <v>290</v>
      </c>
      <c r="J179" s="196"/>
    </row>
    <row r="180" spans="1:10" x14ac:dyDescent="0.25">
      <c r="A180" s="39" t="s" vm="19">
        <v>20</v>
      </c>
      <c r="B180" s="84" t="s">
        <v>290</v>
      </c>
      <c r="C180" s="84" t="s">
        <v>290</v>
      </c>
      <c r="D180" s="67" t="s">
        <v>290</v>
      </c>
      <c r="E180" s="166" t="s">
        <v>290</v>
      </c>
      <c r="F180" s="91" t="s">
        <v>290</v>
      </c>
      <c r="G180" s="91" t="s">
        <v>290</v>
      </c>
      <c r="J180" s="196"/>
    </row>
    <row r="181" spans="1:10" x14ac:dyDescent="0.25">
      <c r="A181" s="39" t="s" vm="20">
        <v>21</v>
      </c>
      <c r="B181" s="84" t="s">
        <v>290</v>
      </c>
      <c r="C181" s="84" t="s">
        <v>290</v>
      </c>
      <c r="D181" s="67" t="s">
        <v>290</v>
      </c>
      <c r="E181" s="166" t="s">
        <v>290</v>
      </c>
      <c r="F181" s="91" t="s">
        <v>290</v>
      </c>
      <c r="G181" s="91" t="s">
        <v>290</v>
      </c>
      <c r="J181" s="196"/>
    </row>
    <row r="182" spans="1:10" s="86" customFormat="1" ht="15.75" thickBot="1" x14ac:dyDescent="0.3">
      <c r="A182" s="76" t="s">
        <v>101</v>
      </c>
      <c r="B182" s="96" t="s">
        <v>290</v>
      </c>
      <c r="C182" s="96" t="s">
        <v>290</v>
      </c>
      <c r="D182" s="97" t="s">
        <v>290</v>
      </c>
      <c r="E182" s="167" t="s">
        <v>290</v>
      </c>
      <c r="F182" s="106" t="s">
        <v>290</v>
      </c>
      <c r="G182" s="106" t="s">
        <v>290</v>
      </c>
      <c r="J182" s="196"/>
    </row>
    <row r="183" spans="1:10" ht="15.75" thickTop="1" x14ac:dyDescent="0.25">
      <c r="B183" s="79"/>
      <c r="C183" s="79"/>
      <c r="D183" s="67"/>
      <c r="E183" s="79"/>
      <c r="F183" s="80"/>
      <c r="G183" s="80"/>
    </row>
  </sheetData>
  <mergeCells count="22">
    <mergeCell ref="A3:A5"/>
    <mergeCell ref="B3:E3"/>
    <mergeCell ref="F3:G3"/>
    <mergeCell ref="N7:O7"/>
    <mergeCell ref="A29:A31"/>
    <mergeCell ref="B29:E29"/>
    <mergeCell ref="F29:G29"/>
    <mergeCell ref="A55:A57"/>
    <mergeCell ref="B55:E55"/>
    <mergeCell ref="F55:G55"/>
    <mergeCell ref="A81:A83"/>
    <mergeCell ref="B81:E81"/>
    <mergeCell ref="F81:G81"/>
    <mergeCell ref="A159:A161"/>
    <mergeCell ref="B159:E159"/>
    <mergeCell ref="F159:G159"/>
    <mergeCell ref="A107:A109"/>
    <mergeCell ref="B107:E107"/>
    <mergeCell ref="F107:G107"/>
    <mergeCell ref="A133:A135"/>
    <mergeCell ref="B133:E133"/>
    <mergeCell ref="F133:G133"/>
  </mergeCells>
  <pageMargins left="0.7" right="0.7" top="0.75" bottom="0.75" header="0.3" footer="0.3"/>
  <pageSetup paperSize="9" orientation="portrait" r:id="rId1"/>
  <headerFooter>
    <oddHeader>&amp;C&amp;B&amp;"Arial"&amp;12&amp;Kff0000​‌OFFICIAL:Sensitive‌​</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ct:contentTypeSchema xmlns:ct="http://schemas.microsoft.com/office/2006/metadata/contentType" xmlns:ma="http://schemas.microsoft.com/office/2006/metadata/properties/metaAttributes" ct:_="" ma:_="" ma:contentTypeName="Standard Content" ma:contentTypeID="0x0101008CA7A4F8331B45C7B0D3158B4994D0CA0200A09175914758B049AC76534B90DB5BC7" ma:contentTypeVersion="65" ma:contentTypeDescription="Create a new document." ma:contentTypeScope="" ma:versionID="bddc532b49006d45417eb9744b5b6a86">
  <xsd:schema xmlns:xsd="http://www.w3.org/2001/XMLSchema" xmlns:xs="http://www.w3.org/2001/XMLSchema" xmlns:p="http://schemas.microsoft.com/office/2006/metadata/properties" xmlns:ns1="814d62cb-2db6-4c25-ab62-b9075facbc11" targetNamespace="http://schemas.microsoft.com/office/2006/metadata/properties" ma:root="true" ma:fieldsID="aa96ff36b8731659f43887c83fd6a2b2" ns1:_="">
    <xsd:import namespace="814d62cb-2db6-4c25-ab62-b9075facbc11"/>
    <xsd:element name="properties">
      <xsd:complexType>
        <xsd:sequence>
          <xsd:element name="documentManagement">
            <xsd:complexType>
              <xsd:all>
                <xsd:element ref="ns1:_dlc_DocIdUrl" minOccurs="0"/>
                <xsd:element ref="ns1:APRADescription" minOccurs="0"/>
                <xsd:element ref="ns1:APRAActivityID" minOccurs="0"/>
                <xsd:element ref="ns1:APRASecurityClassification"/>
                <xsd:element ref="ns1:APRAKeywords" minOccurs="0"/>
                <xsd:element ref="ns1:APRADate" minOccurs="0"/>
                <xsd:element ref="ns1:APRAOwner" minOccurs="0"/>
                <xsd:element ref="ns1:APRAApprovedBy" minOccurs="0"/>
                <xsd:element ref="ns1:APRAApprovalDate" minOccurs="0"/>
                <xsd:element ref="ns1:APRAEntityID" minOccurs="0"/>
                <xsd:element ref="ns1:APRAEntityName" minOccurs="0"/>
                <xsd:element ref="ns1:Received" minOccurs="0"/>
                <xsd:element ref="ns1:From-Address" minOccurs="0"/>
                <xsd:element ref="ns1:To-Address" minOccurs="0"/>
                <xsd:element ref="ns1:Attachment" minOccurs="0"/>
                <xsd:element ref="ns1:Conversation" minOccurs="0"/>
                <xsd:element ref="ns1:APRADocScanCheck" minOccurs="0"/>
                <xsd:element ref="ns1:j163382b748246d3b6e7caae71dbeeb0" minOccurs="0"/>
                <xsd:element ref="ns1:f284b4f8578a44cfae4f67a86df81119" minOccurs="0"/>
                <xsd:element ref="ns1:_dlc_DocIdPersistId" minOccurs="0"/>
                <xsd:element ref="ns1:i05115a133414b4dabee2531e4b46b67" minOccurs="0"/>
                <xsd:element ref="ns1:h67caa35a4114acd8e15fe89b3f29f9e" minOccurs="0"/>
                <xsd:element ref="ns1:pa005173035e41c3986b37b8e650f3ef" minOccurs="0"/>
                <xsd:element ref="ns1:p10c80fc2da942ae8f2ea9b33b6ea0ba" minOccurs="0"/>
                <xsd:element ref="ns1:ka2715b9eb154114a4f57d7fbf82ec75" minOccurs="0"/>
                <xsd:element ref="ns1:TaxCatchAll" minOccurs="0"/>
                <xsd:element ref="ns1:i08e72d8ce2b4ffa9361f9f4e0a63abc" minOccurs="0"/>
                <xsd:element ref="ns1:TaxCatchAllLabel" minOccurs="0"/>
                <xsd:element ref="ns1:ic4067bd02f14cf3a95ad35878404a71" minOccurs="0"/>
                <xsd:element ref="ns1:l003ee8eff60461aa1bd0027aba92ea4" minOccurs="0"/>
                <xsd:element ref="ns1:b37d8d7e823543f58f89056343a9035c" minOccurs="0"/>
                <xsd:element ref="ns1:_dlc_DocId" minOccurs="0"/>
                <xsd:element ref="ns1:aa36a5a650d54f768f171f4d17b8b238" minOccurs="0"/>
                <xsd:element ref="ns1:j724204a644741eb9f777fcb03fe8840" minOccurs="0"/>
                <xsd:element ref="ns1:m2df5fdf6d1643b4a596982762bb3d00" minOccurs="0"/>
                <xsd:element ref="ns1:k4bcc0d734474fea9fb713d9c415b4b0" minOccurs="0"/>
                <xsd:element ref="ns1:d9a849fd1b8e46ada0321eb0681a10ee" minOccurs="0"/>
                <xsd:element ref="ns1:APRAMeetingDate" minOccurs="0"/>
                <xsd:element ref="ns1:APRAMeetingNumb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14d62cb-2db6-4c25-ab62-b9075facbc11" elementFormDefault="qualified">
    <xsd:import namespace="http://schemas.microsoft.com/office/2006/documentManagement/types"/>
    <xsd:import namespace="http://schemas.microsoft.com/office/infopath/2007/PartnerControls"/>
    <xsd:element name="_dlc_DocIdUrl" ma:index="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APRADescription" ma:index="3" nillable="true" ma:displayName="Description" ma:internalName="APRADescription">
      <xsd:simpleType>
        <xsd:restriction base="dms:Note"/>
      </xsd:simpleType>
    </xsd:element>
    <xsd:element name="APRAActivityID" ma:index="4" nillable="true" ma:displayName="Activity ID" ma:internalName="APRAActivityID" ma:readOnly="false">
      <xsd:simpleType>
        <xsd:restriction base="dms:Text"/>
      </xsd:simpleType>
    </xsd:element>
    <xsd:element name="APRASecurityClassification" ma:index="8" ma:displayName="Security classification" ma:default="OFFICIAL: Sensitive" ma:hidden="true" ma:internalName="APRASecurityClassification" ma:readOnly="false">
      <xsd:simpleType>
        <xsd:restriction base="dms:Choice">
          <xsd:enumeration value="OFFICIAL"/>
          <xsd:enumeration value="OFFICIAL: Sensitive"/>
          <xsd:enumeration value="OFFICIAL: Sensitive (APRA Act s56)"/>
          <xsd:enumeration value="OFFICIAL: Sensitive (Personal privacy)"/>
          <xsd:enumeration value="OFFICIAL: Sensitive (Legal privilege)"/>
          <xsd:enumeration value="PROTECTED"/>
          <xsd:enumeration value="PROTECTED (APRA Act s56)"/>
          <xsd:enumeration value="PROTECTED (Personal privacy)"/>
          <xsd:enumeration value="PROTECTED (Legal privilege)"/>
          <xsd:enumeration value="PROTECTED: CABINET"/>
          <xsd:enumeration value="PROTECTED: CABINET (APRA Act s56)"/>
          <xsd:enumeration value="PROTECTED: CABINET (Personal privacy)"/>
          <xsd:enumeration value="PROTECTED: CABINET (Legal privilege)"/>
          <xsd:enumeration value="UNCLASSIFIED"/>
          <xsd:enumeration value="DLM: For Official Use Only"/>
          <xsd:enumeration value="DLM: Sensitive"/>
          <xsd:enumeration value="DLM: Sensitive: Legal"/>
          <xsd:enumeration value="DLM: Sensitive: Personal"/>
          <xsd:enumeration value="PROTECTED: Sensitive: Cabinet"/>
          <xsd:enumeration value="UNOFFICIAL"/>
        </xsd:restriction>
      </xsd:simpleType>
    </xsd:element>
    <xsd:element name="APRAKeywords" ma:index="16" nillable="true" ma:displayName="Keywords" ma:internalName="APRAKeywords" ma:readOnly="false">
      <xsd:simpleType>
        <xsd:restriction base="dms:Text"/>
      </xsd:simpleType>
    </xsd:element>
    <xsd:element name="APRADate" ma:index="18" nillable="true" ma:displayName="Date" ma:format="DateOnly" ma:internalName="APRADate" ma:readOnly="false">
      <xsd:simpleType>
        <xsd:restriction base="dms:DateTime"/>
      </xsd:simpleType>
    </xsd:element>
    <xsd:element name="APRAOwner" ma:index="21" nillable="true" ma:displayName="Owner" ma:list="UserInfo" ma:internalName="APRAOwne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APRAApprovedBy" ma:index="22" nillable="true" ma:displayName="Approved by" ma:list="UserInfo" ma:internalName="APRAApprovedBy"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APRAApprovalDate" ma:index="23" nillable="true" ma:displayName="Approval date" ma:format="DateOnly" ma:internalName="APRAApprovalDate" ma:readOnly="false">
      <xsd:simpleType>
        <xsd:restriction base="dms:DateTime"/>
      </xsd:simpleType>
    </xsd:element>
    <xsd:element name="APRAEntityID" ma:index="24" nillable="true" ma:displayName="Entity ID" ma:internalName="APRAEntityID" ma:readOnly="true">
      <xsd:simpleType>
        <xsd:restriction base="dms:Text"/>
      </xsd:simpleType>
    </xsd:element>
    <xsd:element name="APRAEntityName" ma:index="25" nillable="true" ma:displayName="Entity name" ma:internalName="APRAEntityName" ma:readOnly="true">
      <xsd:simpleType>
        <xsd:restriction base="dms:Text"/>
      </xsd:simpleType>
    </xsd:element>
    <xsd:element name="Received" ma:index="28" nillable="true" ma:displayName="Received" ma:format="DateTime" ma:internalName="Received" ma:readOnly="true">
      <xsd:simpleType>
        <xsd:restriction base="dms:DateTime"/>
      </xsd:simpleType>
    </xsd:element>
    <xsd:element name="From-Address" ma:index="29" nillable="true" ma:displayName="From-Address" ma:internalName="From_x002d_Address" ma:readOnly="true">
      <xsd:simpleType>
        <xsd:restriction base="dms:Text"/>
      </xsd:simpleType>
    </xsd:element>
    <xsd:element name="To-Address" ma:index="30" nillable="true" ma:displayName="To-Address" ma:internalName="To_x002d_Address" ma:readOnly="true">
      <xsd:simpleType>
        <xsd:restriction base="dms:Text"/>
      </xsd:simpleType>
    </xsd:element>
    <xsd:element name="Attachment" ma:index="31" nillable="true" ma:displayName="Attachment" ma:internalName="Attachment" ma:readOnly="true">
      <xsd:simpleType>
        <xsd:restriction base="dms:Boolean"/>
      </xsd:simpleType>
    </xsd:element>
    <xsd:element name="Conversation" ma:index="32" nillable="true" ma:displayName="Conversation" ma:internalName="Conversation" ma:readOnly="true">
      <xsd:simpleType>
        <xsd:restriction base="dms:Text"/>
      </xsd:simpleType>
    </xsd:element>
    <xsd:element name="APRADocScanCheck" ma:index="33" nillable="true" ma:displayName="Scanned document checked" ma:default="0" ma:internalName="APRADocScanCheck" ma:readOnly="false">
      <xsd:simpleType>
        <xsd:restriction base="dms:Boolean"/>
      </xsd:simpleType>
    </xsd:element>
    <xsd:element name="j163382b748246d3b6e7caae71dbeeb0" ma:index="34" ma:taxonomy="true" ma:internalName="j163382b748246d3b6e7caae71dbeeb0" ma:taxonomyFieldName="APRAStatus" ma:displayName="Status" ma:readOnly="false" ma:default="1;#Draft|0e1556d2-3fe8-443a-ada7-3620563b46b3" ma:fieldId="{3163382b-7482-46d3-b6e7-caae71dbeeb0}" ma:sspId="8aef97a4-ded2-4e4a-9fbc-e666dae3ecd2" ma:termSetId="7eb4e65e-417b-4c63-9676-ecbbffa46ffa" ma:anchorId="00000000-0000-0000-0000-000000000000" ma:open="false" ma:isKeyword="false">
      <xsd:complexType>
        <xsd:sequence>
          <xsd:element ref="pc:Terms" minOccurs="0" maxOccurs="1"/>
        </xsd:sequence>
      </xsd:complexType>
    </xsd:element>
    <xsd:element name="f284b4f8578a44cfae4f67a86df81119" ma:index="35" nillable="true" ma:taxonomy="true" ma:internalName="f284b4f8578a44cfae4f67a86df81119" ma:taxonomyFieldName="APRAReportingGroup" ma:displayName="Reporting group" ma:readOnly="true" ma:fieldId="{f284b4f8-578a-44cf-ae4f-67a86df81119}" ma:sspId="8aef97a4-ded2-4e4a-9fbc-e666dae3ecd2" ma:termSetId="c09f06e2-9097-495c-bd1d-5eef1197c3cb" ma:anchorId="00000000-0000-0000-0000-000000000000" ma:open="false" ma:isKeyword="false">
      <xsd:complexType>
        <xsd:sequence>
          <xsd:element ref="pc:Terms" minOccurs="0" maxOccurs="1"/>
        </xsd:sequence>
      </xsd:complexType>
    </xsd:element>
    <xsd:element name="_dlc_DocIdPersistId" ma:index="37" nillable="true" ma:displayName="Persist ID" ma:description="Keep ID on add." ma:hidden="true" ma:internalName="_dlc_DocIdPersistId" ma:readOnly="true">
      <xsd:simpleType>
        <xsd:restriction base="dms:Boolean"/>
      </xsd:simpleType>
    </xsd:element>
    <xsd:element name="i05115a133414b4dabee2531e4b46b67" ma:index="39" ma:taxonomy="true" ma:internalName="i05115a133414b4dabee2531e4b46b67" ma:taxonomyFieldName="APRAActivity" ma:displayName="Activity" ma:readOnly="false" ma:fieldId="{205115a1-3341-4b4d-abee-2531e4b46b67}" ma:taxonomyMulti="true" ma:sspId="8aef97a4-ded2-4e4a-9fbc-e666dae3ecd2" ma:termSetId="0a2aee47-fbed-4b43-b934-0547b3421a87" ma:anchorId="00000000-0000-0000-0000-000000000000" ma:open="false" ma:isKeyword="false">
      <xsd:complexType>
        <xsd:sequence>
          <xsd:element ref="pc:Terms" minOccurs="0" maxOccurs="1"/>
        </xsd:sequence>
      </xsd:complexType>
    </xsd:element>
    <xsd:element name="h67caa35a4114acd8e15fe89b3f29f9e" ma:index="40" ma:taxonomy="true" ma:internalName="h67caa35a4114acd8e15fe89b3f29f9e" ma:taxonomyFieldName="APRADocumentType" ma:displayName="Document type" ma:readOnly="false" ma:fieldId="{167caa35-a411-4acd-8e15-fe89b3f29f9e}" ma:taxonomyMulti="true" ma:sspId="8aef97a4-ded2-4e4a-9fbc-e666dae3ecd2" ma:termSetId="af1c35f7-5763-4cde-bc1a-b0c7e164f1eb" ma:anchorId="00000000-0000-0000-0000-000000000000" ma:open="false" ma:isKeyword="false">
      <xsd:complexType>
        <xsd:sequence>
          <xsd:element ref="pc:Terms" minOccurs="0" maxOccurs="1"/>
        </xsd:sequence>
      </xsd:complexType>
    </xsd:element>
    <xsd:element name="pa005173035e41c3986b37b8e650f3ef" ma:index="41" nillable="true" ma:taxonomy="true" ma:internalName="pa005173035e41c3986b37b8e650f3ef" ma:taxonomyFieldName="APRAExternalOrganisation" ma:displayName="External organisation" ma:readOnly="false" ma:fieldId="{9a005173-035e-41c3-986b-37b8e650f3ef}" ma:taxonomyMulti="true" ma:sspId="8aef97a4-ded2-4e4a-9fbc-e666dae3ecd2" ma:termSetId="8f5dd4ac-0a4b-4ffd-a2d2-a2e85755e1cd" ma:anchorId="00000000-0000-0000-0000-000000000000" ma:open="false" ma:isKeyword="false">
      <xsd:complexType>
        <xsd:sequence>
          <xsd:element ref="pc:Terms" minOccurs="0" maxOccurs="1"/>
        </xsd:sequence>
      </xsd:complexType>
    </xsd:element>
    <xsd:element name="p10c80fc2da942ae8f2ea9b33b6ea0ba" ma:index="43" nillable="true" ma:taxonomy="true" ma:internalName="p10c80fc2da942ae8f2ea9b33b6ea0ba" ma:taxonomyFieldName="APRACostCentre" ma:displayName="Cost Centre/Team" ma:readOnly="false" ma:fieldId="{910c80fc-2da9-42ae-8f2e-a9b33b6ea0ba}" ma:taxonomyMulti="true" ma:sspId="8aef97a4-ded2-4e4a-9fbc-e666dae3ecd2" ma:termSetId="f265c3b6-05fc-4e2c-ba60-4d4988c2d861" ma:anchorId="00000000-0000-0000-0000-000000000000" ma:open="false" ma:isKeyword="false">
      <xsd:complexType>
        <xsd:sequence>
          <xsd:element ref="pc:Terms" minOccurs="0" maxOccurs="1"/>
        </xsd:sequence>
      </xsd:complexType>
    </xsd:element>
    <xsd:element name="ka2715b9eb154114a4f57d7fbf82ec75" ma:index="45" nillable="true" ma:taxonomy="true" ma:internalName="ka2715b9eb154114a4f57d7fbf82ec75" ma:taxonomyFieldName="APRAPeriod" ma:displayName="Period" ma:readOnly="false" ma:fieldId="{4a2715b9-eb15-4114-a4f5-7d7fbf82ec75}" ma:taxonomyMulti="true" ma:sspId="8aef97a4-ded2-4e4a-9fbc-e666dae3ecd2" ma:termSetId="1a5cf56a-d80d-4891-bac9-68519ce5a3ac" ma:anchorId="00000000-0000-0000-0000-000000000000" ma:open="false" ma:isKeyword="false">
      <xsd:complexType>
        <xsd:sequence>
          <xsd:element ref="pc:Terms" minOccurs="0" maxOccurs="1"/>
        </xsd:sequence>
      </xsd:complexType>
    </xsd:element>
    <xsd:element name="TaxCatchAll" ma:index="46" nillable="true" ma:displayName="Taxonomy Catch All Column" ma:hidden="true" ma:list="{2f2d2d0c-2ae3-4d8d-bd03-8ef49146face}" ma:internalName="TaxCatchAll" ma:showField="CatchAllData" ma:web="b6ba9b82-6a8b-4609-9e4b-b34f6fea0d69">
      <xsd:complexType>
        <xsd:complexContent>
          <xsd:extension base="dms:MultiChoiceLookup">
            <xsd:sequence>
              <xsd:element name="Value" type="dms:Lookup" maxOccurs="unbounded" minOccurs="0" nillable="true"/>
            </xsd:sequence>
          </xsd:extension>
        </xsd:complexContent>
      </xsd:complexType>
    </xsd:element>
    <xsd:element name="i08e72d8ce2b4ffa9361f9f4e0a63abc" ma:index="47" nillable="true" ma:taxonomy="true" ma:internalName="i08e72d8ce2b4ffa9361f9f4e0a63abc" ma:taxonomyFieldName="APRAYear" ma:displayName="Year" ma:readOnly="false" ma:fieldId="{208e72d8-ce2b-4ffa-9361-f9f4e0a63abc}" ma:taxonomyMulti="true" ma:sspId="8aef97a4-ded2-4e4a-9fbc-e666dae3ecd2" ma:termSetId="b4e5147a-ac61-437a-b431-73cf5e3f50b4" ma:anchorId="00000000-0000-0000-0000-000000000000" ma:open="false" ma:isKeyword="false">
      <xsd:complexType>
        <xsd:sequence>
          <xsd:element ref="pc:Terms" minOccurs="0" maxOccurs="1"/>
        </xsd:sequence>
      </xsd:complexType>
    </xsd:element>
    <xsd:element name="TaxCatchAllLabel" ma:index="48" nillable="true" ma:displayName="Taxonomy Catch All Column1" ma:hidden="true" ma:list="{2f2d2d0c-2ae3-4d8d-bd03-8ef49146face}" ma:internalName="TaxCatchAllLabel" ma:readOnly="true" ma:showField="CatchAllDataLabel" ma:web="b6ba9b82-6a8b-4609-9e4b-b34f6fea0d69">
      <xsd:complexType>
        <xsd:complexContent>
          <xsd:extension base="dms:MultiChoiceLookup">
            <xsd:sequence>
              <xsd:element name="Value" type="dms:Lookup" maxOccurs="unbounded" minOccurs="0" nillable="true"/>
            </xsd:sequence>
          </xsd:extension>
        </xsd:complexContent>
      </xsd:complexType>
    </xsd:element>
    <xsd:element name="ic4067bd02f14cf3a95ad35878404a71" ma:index="49" nillable="true" ma:taxonomy="true" ma:internalName="ic4067bd02f14cf3a95ad35878404a71" ma:taxonomyFieldName="APRAIRTR" ma:displayName="Industry risk/thematic review" ma:readOnly="false" ma:fieldId="{2c4067bd-02f1-4cf3-a95a-d35878404a71}" ma:taxonomyMulti="true" ma:sspId="8aef97a4-ded2-4e4a-9fbc-e666dae3ecd2" ma:termSetId="6721df7c-916a-435f-a198-7feb96db3976" ma:anchorId="00000000-0000-0000-0000-000000000000" ma:open="false" ma:isKeyword="false">
      <xsd:complexType>
        <xsd:sequence>
          <xsd:element ref="pc:Terms" minOccurs="0" maxOccurs="1"/>
        </xsd:sequence>
      </xsd:complexType>
    </xsd:element>
    <xsd:element name="l003ee8eff60461aa1bd0027aba92ea4" ma:index="50" nillable="true" ma:taxonomy="true" ma:internalName="l003ee8eff60461aa1bd0027aba92ea4" ma:taxonomyFieldName="APRAIndustry" ma:displayName="Industry/Sector" ma:readOnly="false" ma:fieldId="{5003ee8e-ff60-461a-a1bd-0027aba92ea4}" ma:taxonomyMulti="true" ma:sspId="8aef97a4-ded2-4e4a-9fbc-e666dae3ecd2" ma:termSetId="d46a36ff-b81c-47a6-84c2-b6a574ca6a5d" ma:anchorId="00000000-0000-0000-0000-000000000000" ma:open="false" ma:isKeyword="false">
      <xsd:complexType>
        <xsd:sequence>
          <xsd:element ref="pc:Terms" minOccurs="0" maxOccurs="1"/>
        </xsd:sequence>
      </xsd:complexType>
    </xsd:element>
    <xsd:element name="b37d8d7e823543f58f89056343a9035c" ma:index="51" nillable="true" ma:taxonomy="true" ma:internalName="b37d8d7e823543f58f89056343a9035c" ma:taxonomyFieldName="APRALegislation" ma:displayName="Legislation" ma:readOnly="false" ma:fieldId="{b37d8d7e-8235-43f5-8f89-056343a9035c}" ma:taxonomyMulti="true" ma:sspId="8aef97a4-ded2-4e4a-9fbc-e666dae3ecd2" ma:termSetId="67e0a470-b4af-4691-908a-b900ee38db35" ma:anchorId="00000000-0000-0000-0000-000000000000" ma:open="false" ma:isKeyword="false">
      <xsd:complexType>
        <xsd:sequence>
          <xsd:element ref="pc:Terms" minOccurs="0" maxOccurs="1"/>
        </xsd:sequence>
      </xsd:complexType>
    </xsd:element>
    <xsd:element name="_dlc_DocId" ma:index="52" nillable="true" ma:displayName="Document ID Value" ma:description="The value of the document ID assigned to this item." ma:internalName="_dlc_DocId" ma:readOnly="true">
      <xsd:simpleType>
        <xsd:restriction base="dms:Text"/>
      </xsd:simpleType>
    </xsd:element>
    <xsd:element name="aa36a5a650d54f768f171f4d17b8b238" ma:index="53" nillable="true" ma:taxonomy="true" ma:internalName="aa36a5a650d54f768f171f4d17b8b238" ma:taxonomyFieldName="APRAPRSG" ma:displayName="Prudential/Reporting Standards and Guidance" ma:readOnly="false" ma:fieldId="{aa36a5a6-50d5-4f76-8f17-1f4d17b8b238}" ma:taxonomyMulti="true" ma:sspId="8aef97a4-ded2-4e4a-9fbc-e666dae3ecd2" ma:termSetId="1abfbd64-a7ba-41ad-bd44-677dfc6b15d7" ma:anchorId="00000000-0000-0000-0000-000000000000" ma:open="false" ma:isKeyword="false">
      <xsd:complexType>
        <xsd:sequence>
          <xsd:element ref="pc:Terms" minOccurs="0" maxOccurs="1"/>
        </xsd:sequence>
      </xsd:complexType>
    </xsd:element>
    <xsd:element name="j724204a644741eb9f777fcb03fe8840" ma:index="55" nillable="true" ma:taxonomy="true" ma:internalName="j724204a644741eb9f777fcb03fe8840" ma:taxonomyFieldName="APRACategory" ma:displayName="Category" ma:readOnly="false" ma:fieldId="{3724204a-6447-41eb-9f77-7fcb03fe8840}" ma:taxonomyMulti="true" ma:sspId="8aef97a4-ded2-4e4a-9fbc-e666dae3ecd2" ma:termSetId="41464afd-e131-42da-a884-f3396a619f5e" ma:anchorId="00000000-0000-0000-0000-000000000000" ma:open="false" ma:isKeyword="false">
      <xsd:complexType>
        <xsd:sequence>
          <xsd:element ref="pc:Terms" minOccurs="0" maxOccurs="1"/>
        </xsd:sequence>
      </xsd:complexType>
    </xsd:element>
    <xsd:element name="m2df5fdf6d1643b4a596982762bb3d00" ma:index="56" nillable="true" ma:taxonomy="true" ma:internalName="m2df5fdf6d1643b4a596982762bb3d00" ma:taxonomyFieldName="APRAPeerGroup" ma:displayName="Peer group" ma:readOnly="true" ma:fieldId="{62df5fdf-6d16-43b4-a596-982762bb3d00}" ma:sspId="8aef97a4-ded2-4e4a-9fbc-e666dae3ecd2" ma:termSetId="c3795591-82c1-4a32-b59e-800e245eddf3" ma:anchorId="00000000-0000-0000-0000-000000000000" ma:open="false" ma:isKeyword="false">
      <xsd:complexType>
        <xsd:sequence>
          <xsd:element ref="pc:Terms" minOccurs="0" maxOccurs="1"/>
        </xsd:sequence>
      </xsd:complexType>
    </xsd:element>
    <xsd:element name="k4bcc0d734474fea9fb713d9c415b4b0" ma:index="57" nillable="true" ma:taxonomy="true" ma:internalName="k4bcc0d734474fea9fb713d9c415b4b0" ma:taxonomyFieldName="APRAEntityAdviceSupport" ma:displayName="Entity (advice/support)" ma:readOnly="false" ma:fieldId="{44bcc0d7-3447-4fea-9fb7-13d9c415b4b0}" ma:taxonomyMulti="true" ma:sspId="8aef97a4-ded2-4e4a-9fbc-e666dae3ecd2" ma:termSetId="65e4e273-0c24-4815-bb8d-38cd0e8111f8" ma:anchorId="00000000-0000-0000-0000-000000000000" ma:open="false" ma:isKeyword="false">
      <xsd:complexType>
        <xsd:sequence>
          <xsd:element ref="pc:Terms" minOccurs="0" maxOccurs="1"/>
        </xsd:sequence>
      </xsd:complexType>
    </xsd:element>
    <xsd:element name="d9a849fd1b8e46ada0321eb0681a10ee" ma:index="59" nillable="true" ma:taxonomy="true" ma:internalName="d9a849fd1b8e46ada0321eb0681a10ee" ma:taxonomyFieldName="IT_x0020_system_x0020_type" ma:displayName="IT system type" ma:readOnly="false" ma:default="" ma:fieldId="{d9a849fd-1b8e-46ad-a032-1eb0681a10ee}" ma:sspId="8aef97a4-ded2-4e4a-9fbc-e666dae3ecd2" ma:termSetId="a68d55e5-4bde-43c7-bab2-2f4763c2c76b" ma:anchorId="00000000-0000-0000-0000-000000000000" ma:open="false" ma:isKeyword="false">
      <xsd:complexType>
        <xsd:sequence>
          <xsd:element ref="pc:Terms" minOccurs="0" maxOccurs="1"/>
        </xsd:sequence>
      </xsd:complexType>
    </xsd:element>
    <xsd:element name="APRAMeetingDate" ma:index="61" nillable="true" ma:displayName="Meeting date" ma:format="DateOnly" ma:internalName="APRAMeetingDate" ma:readOnly="false">
      <xsd:simpleType>
        <xsd:restriction base="dms:DateTime"/>
      </xsd:simpleType>
    </xsd:element>
    <xsd:element name="APRAMeetingNumber" ma:index="62" nillable="true" ma:displayName="Meeting no." ma:internalName="APRAMeetingNumber" ma:readOnly="fals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44" ma:displayName="Content Type"/>
        <xsd:element ref="dc:title" minOccurs="0" maxOccurs="1" ma:index="2"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8aef97a4-ded2-4e4a-9fbc-e666dae3ecd2" ContentTypeId="0x0101008CA7A4F8331B45C7B0D3158B4994D0CA02" PreviousValue="false"/>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p:properties xmlns:p="http://schemas.microsoft.com/office/2006/metadata/properties" xmlns:xsi="http://www.w3.org/2001/XMLSchema-instance" xmlns:pc="http://schemas.microsoft.com/office/infopath/2007/PartnerControls">
  <documentManagement>
    <j163382b748246d3b6e7caae71dbeeb0 xmlns="814d62cb-2db6-4c25-ab62-b9075facbc11">
      <Terms xmlns="http://schemas.microsoft.com/office/infopath/2007/PartnerControls">
        <TermInfo xmlns="http://schemas.microsoft.com/office/infopath/2007/PartnerControls">
          <TermName xmlns="http://schemas.microsoft.com/office/infopath/2007/PartnerControls">Draft</TermName>
          <TermId xmlns="http://schemas.microsoft.com/office/infopath/2007/PartnerControls">0e1556d2-3fe8-443a-ada7-3620563b46b3</TermId>
        </TermInfo>
      </Terms>
    </j163382b748246d3b6e7caae71dbeeb0>
    <l003ee8eff60461aa1bd0027aba92ea4 xmlns="814d62cb-2db6-4c25-ab62-b9075facbc11">
      <Terms xmlns="http://schemas.microsoft.com/office/infopath/2007/PartnerControls">
        <TermInfo xmlns="http://schemas.microsoft.com/office/infopath/2007/PartnerControls">
          <TermName xmlns="http://schemas.microsoft.com/office/infopath/2007/PartnerControls">LI</TermName>
          <TermId xmlns="http://schemas.microsoft.com/office/infopath/2007/PartnerControls">aa6b8d6f-8851-e311-9e2e-005056b54f10</TermId>
        </TermInfo>
      </Terms>
    </l003ee8eff60461aa1bd0027aba92ea4>
    <_dlc_DocId xmlns="814d62cb-2db6-4c25-ab62-b9075facbc11">H7YTDNEKM47R-1796862534-24149</_dlc_DocId>
    <TaxCatchAll xmlns="814d62cb-2db6-4c25-ab62-b9075facbc11">
      <Value>194</Value>
      <Value>124</Value>
      <Value>31</Value>
      <Value>85</Value>
      <Value>1</Value>
    </TaxCatchAll>
    <i05115a133414b4dabee2531e4b46b67 xmlns="814d62cb-2db6-4c25-ab62-b9075facbc11">
      <Terms xmlns="http://schemas.microsoft.com/office/infopath/2007/PartnerControls">
        <TermInfo xmlns="http://schemas.microsoft.com/office/infopath/2007/PartnerControls">
          <TermName xmlns="http://schemas.microsoft.com/office/infopath/2007/PartnerControls">Industry analysis</TermName>
          <TermId xmlns="http://schemas.microsoft.com/office/infopath/2007/PartnerControls">cdd91846-fd3b-4f2a-8719-bb6a420c4a65</TermId>
        </TermInfo>
      </Terms>
    </i05115a133414b4dabee2531e4b46b67>
    <ic4067bd02f14cf3a95ad35878404a71 xmlns="814d62cb-2db6-4c25-ab62-b9075facbc11">
      <Terms xmlns="http://schemas.microsoft.com/office/infopath/2007/PartnerControls">
        <TermInfo xmlns="http://schemas.microsoft.com/office/infopath/2007/PartnerControls">
          <TermName xmlns="http://schemas.microsoft.com/office/infopath/2007/PartnerControls">Management of insurance risk (LI)</TermName>
          <TermId xmlns="http://schemas.microsoft.com/office/infopath/2007/PartnerControls">028ed8b1-49e1-40e5-a699-3adc81098243</TermId>
        </TermInfo>
      </Terms>
    </ic4067bd02f14cf3a95ad35878404a71>
    <_dlc_DocIdUrl xmlns="814d62cb-2db6-4c25-ab62-b9075facbc11">
      <Url>https://im/teams/INDUSTRIES/_layouts/15/DocIdRedir.aspx?ID=H7YTDNEKM47R-1796862534-24149</Url>
      <Description>H7YTDNEKM47R-1796862534-24149</Description>
    </_dlc_DocIdUrl>
    <h67caa35a4114acd8e15fe89b3f29f9e xmlns="814d62cb-2db6-4c25-ab62-b9075facbc11">
      <Terms xmlns="http://schemas.microsoft.com/office/infopath/2007/PartnerControls">
        <TermInfo xmlns="http://schemas.microsoft.com/office/infopath/2007/PartnerControls">
          <TermName xmlns="http://schemas.microsoft.com/office/infopath/2007/PartnerControls">Publication</TermName>
          <TermId xmlns="http://schemas.microsoft.com/office/infopath/2007/PartnerControls">aa8261e3-5f9f-4de7-aaee-b98d01ef33ea</TermId>
        </TermInfo>
      </Terms>
    </h67caa35a4114acd8e15fe89b3f29f9e>
    <b37d8d7e823543f58f89056343a9035c xmlns="814d62cb-2db6-4c25-ab62-b9075facbc11">
      <Terms xmlns="http://schemas.microsoft.com/office/infopath/2007/PartnerControls"/>
    </b37d8d7e823543f58f89056343a9035c>
    <d9a849fd1b8e46ada0321eb0681a10ee xmlns="814d62cb-2db6-4c25-ab62-b9075facbc11">
      <Terms xmlns="http://schemas.microsoft.com/office/infopath/2007/PartnerControls"/>
    </d9a849fd1b8e46ada0321eb0681a10ee>
    <APRAOwner xmlns="814d62cb-2db6-4c25-ab62-b9075facbc11">
      <UserInfo>
        <DisplayName/>
        <AccountId xsi:nil="true"/>
        <AccountType/>
      </UserInfo>
    </APRAOwner>
    <APRASecurityClassification xmlns="814d62cb-2db6-4c25-ab62-b9075facbc11">OFFICIAL: Sensitive</APRASecurityClassification>
    <j724204a644741eb9f777fcb03fe8840 xmlns="814d62cb-2db6-4c25-ab62-b9075facbc11">
      <Terms xmlns="http://schemas.microsoft.com/office/infopath/2007/PartnerControls"/>
    </j724204a644741eb9f777fcb03fe8840>
    <APRAApprovalDate xmlns="814d62cb-2db6-4c25-ab62-b9075facbc11" xsi:nil="true"/>
    <k4bcc0d734474fea9fb713d9c415b4b0 xmlns="814d62cb-2db6-4c25-ab62-b9075facbc11">
      <Terms xmlns="http://schemas.microsoft.com/office/infopath/2007/PartnerControls"/>
    </k4bcc0d734474fea9fb713d9c415b4b0>
    <APRAKeywords xmlns="814d62cb-2db6-4c25-ab62-b9075facbc11" xsi:nil="true"/>
    <APRAApprovedBy xmlns="814d62cb-2db6-4c25-ab62-b9075facbc11">
      <UserInfo>
        <DisplayName/>
        <AccountId xsi:nil="true"/>
        <AccountType/>
      </UserInfo>
    </APRAApprovedBy>
    <APRAMeetingDate xmlns="814d62cb-2db6-4c25-ab62-b9075facbc11" xsi:nil="true"/>
    <APRAMeetingNumber xmlns="814d62cb-2db6-4c25-ab62-b9075facbc11" xsi:nil="true"/>
    <APRADate xmlns="814d62cb-2db6-4c25-ab62-b9075facbc11" xsi:nil="true"/>
    <pa005173035e41c3986b37b8e650f3ef xmlns="814d62cb-2db6-4c25-ab62-b9075facbc11">
      <Terms xmlns="http://schemas.microsoft.com/office/infopath/2007/PartnerControls"/>
    </pa005173035e41c3986b37b8e650f3ef>
    <ka2715b9eb154114a4f57d7fbf82ec75 xmlns="814d62cb-2db6-4c25-ab62-b9075facbc11">
      <Terms xmlns="http://schemas.microsoft.com/office/infopath/2007/PartnerControls"/>
    </ka2715b9eb154114a4f57d7fbf82ec75>
    <APRADescription xmlns="814d62cb-2db6-4c25-ab62-b9075facbc11" xsi:nil="true"/>
    <APRAActivityID xmlns="814d62cb-2db6-4c25-ab62-b9075facbc11" xsi:nil="true"/>
    <p10c80fc2da942ae8f2ea9b33b6ea0ba xmlns="814d62cb-2db6-4c25-ab62-b9075facbc11">
      <Terms xmlns="http://schemas.microsoft.com/office/infopath/2007/PartnerControls"/>
    </p10c80fc2da942ae8f2ea9b33b6ea0ba>
    <i08e72d8ce2b4ffa9361f9f4e0a63abc xmlns="814d62cb-2db6-4c25-ab62-b9075facbc11">
      <Terms xmlns="http://schemas.microsoft.com/office/infopath/2007/PartnerControls"/>
    </i08e72d8ce2b4ffa9361f9f4e0a63abc>
    <APRADocScanCheck xmlns="814d62cb-2db6-4c25-ab62-b9075facbc11">false</APRADocScanCheck>
    <aa36a5a650d54f768f171f4d17b8b238 xmlns="814d62cb-2db6-4c25-ab62-b9075facbc11">
      <Terms xmlns="http://schemas.microsoft.com/office/infopath/2007/PartnerControls"/>
    </aa36a5a650d54f768f171f4d17b8b238>
  </documentManagement>
</p:properties>
</file>

<file path=customXml/itemProps1.xml><?xml version="1.0" encoding="utf-8"?>
<ds:datastoreItem xmlns:ds="http://schemas.openxmlformats.org/officeDocument/2006/customXml" ds:itemID="{D4576B2B-2E3A-4F53-9D2D-694BCE16EE5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14d62cb-2db6-4c25-ab62-b9075facbc1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44535EC-FCFB-4358-83D3-B674F1855114}">
  <ds:schemaRefs>
    <ds:schemaRef ds:uri="Microsoft.SharePoint.Taxonomy.ContentTypeSync"/>
  </ds:schemaRefs>
</ds:datastoreItem>
</file>

<file path=customXml/itemProps3.xml><?xml version="1.0" encoding="utf-8"?>
<ds:datastoreItem xmlns:ds="http://schemas.openxmlformats.org/officeDocument/2006/customXml" ds:itemID="{019A2E7E-DFE9-4E1F-AC3E-43297E6C58DA}">
  <ds:schemaRefs>
    <ds:schemaRef ds:uri="http://schemas.microsoft.com/sharepoint/events"/>
  </ds:schemaRefs>
</ds:datastoreItem>
</file>

<file path=customXml/itemProps4.xml><?xml version="1.0" encoding="utf-8"?>
<ds:datastoreItem xmlns:ds="http://schemas.openxmlformats.org/officeDocument/2006/customXml" ds:itemID="{601F6D61-818B-4A54-967B-162D6F52020F}">
  <ds:schemaRefs>
    <ds:schemaRef ds:uri="http://schemas.microsoft.com/sharepoint/v3/contenttype/forms"/>
  </ds:schemaRefs>
</ds:datastoreItem>
</file>

<file path=customXml/itemProps5.xml><?xml version="1.0" encoding="utf-8"?>
<ds:datastoreItem xmlns:ds="http://schemas.openxmlformats.org/officeDocument/2006/customXml" ds:itemID="{3391876F-7E14-4C7C-A4D7-E345C90F4CDE}">
  <ds:schemaRefs>
    <ds:schemaRef ds:uri="http://schemas.openxmlformats.org/package/2006/metadata/core-properties"/>
    <ds:schemaRef ds:uri="http://schemas.microsoft.com/office/infopath/2007/PartnerControls"/>
    <ds:schemaRef ds:uri="http://purl.org/dc/terms/"/>
    <ds:schemaRef ds:uri="http://purl.org/dc/elements/1.1/"/>
    <ds:schemaRef ds:uri="http://schemas.microsoft.com/office/2006/metadata/properties"/>
    <ds:schemaRef ds:uri="http://purl.org/dc/dcmitype/"/>
    <ds:schemaRef ds:uri="http://schemas.microsoft.com/office/2006/documentManagement/types"/>
    <ds:schemaRef ds:uri="814d62cb-2db6-4c25-ab62-b9075facbc11"/>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33</vt:i4>
      </vt:variant>
      <vt:variant>
        <vt:lpstr>Named Ranges</vt:lpstr>
      </vt:variant>
      <vt:variant>
        <vt:i4>6</vt:i4>
      </vt:variant>
    </vt:vector>
  </HeadingPairs>
  <TitlesOfParts>
    <vt:vector size="39" baseType="lpstr">
      <vt:lpstr>Industry level data</vt:lpstr>
      <vt:lpstr>Cover</vt:lpstr>
      <vt:lpstr>Notes</vt:lpstr>
      <vt:lpstr>Contents</vt:lpstr>
      <vt:lpstr>Policy_Ind Advised</vt:lpstr>
      <vt:lpstr>Policy_Ind Non-Advised</vt:lpstr>
      <vt:lpstr>Policy_GrpSup</vt:lpstr>
      <vt:lpstr>Claims_Amount</vt:lpstr>
      <vt:lpstr>Policy_GrpOrd</vt:lpstr>
      <vt:lpstr>Claims_Ind Advised</vt:lpstr>
      <vt:lpstr>Claims_Ind Non-Advised</vt:lpstr>
      <vt:lpstr>Claims_GrpSup</vt:lpstr>
      <vt:lpstr>Claims_GrpOrd</vt:lpstr>
      <vt:lpstr>Claims Duration_Ind Advised</vt:lpstr>
      <vt:lpstr>Claims_Duration_Amount</vt:lpstr>
      <vt:lpstr>Claims Duration_Ind Non-Advised</vt:lpstr>
      <vt:lpstr>Claims Duration_GrpSup</vt:lpstr>
      <vt:lpstr>Claims Duration_GrpOrd</vt:lpstr>
      <vt:lpstr>Claims Ratio</vt:lpstr>
      <vt:lpstr>Disputes_Ind Advised</vt:lpstr>
      <vt:lpstr>Disputes_Ind Non-Advised</vt:lpstr>
      <vt:lpstr>Disputes_GrpSup</vt:lpstr>
      <vt:lpstr>Disputes_GrpOrd</vt:lpstr>
      <vt:lpstr>Disputes Dur_Ind Advised</vt:lpstr>
      <vt:lpstr>Disputes Dur_Ind Non-Advised</vt:lpstr>
      <vt:lpstr>Disputes Dur_GrpSup</vt:lpstr>
      <vt:lpstr>Disputes Dur_GrpOrd</vt:lpstr>
      <vt:lpstr>Claims Withdrawn Reasons</vt:lpstr>
      <vt:lpstr>Claims Declined Reasons</vt:lpstr>
      <vt:lpstr>Dispute Reasons</vt:lpstr>
      <vt:lpstr>Life insurers</vt:lpstr>
      <vt:lpstr>Disputes_Amount</vt:lpstr>
      <vt:lpstr>Dispute_Duration_Amount</vt:lpstr>
      <vt:lpstr>Life_insurers</vt:lpstr>
      <vt:lpstr>Contents!Print_Area</vt:lpstr>
      <vt:lpstr>Cover!Print_Area</vt:lpstr>
      <vt:lpstr>'Life insurers'!Print_Area</vt:lpstr>
      <vt:lpstr>Notes!Print_Area</vt:lpstr>
      <vt:lpstr>Contents!Z_CE7EBE67_DCEA_4A6B_A7CE_D3282729E0AF_.wvu.PrintArea</vt:lpstr>
    </vt:vector>
  </TitlesOfParts>
  <Company>APRA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Life claims and disputes statistics database June 2018 to June 2021</dc:title>
  <dc:creator>Nie, Stephnie</dc:creator>
  <cp:keywords>[SEC=OFFICIAL:Sensitive]</cp:keywords>
  <cp:lastModifiedBy>Peiris, Samanthi</cp:lastModifiedBy>
  <cp:lastPrinted>2019-01-17T23:59:05Z</cp:lastPrinted>
  <dcterms:created xsi:type="dcterms:W3CDTF">2018-12-06T02:21:03Z</dcterms:created>
  <dcterms:modified xsi:type="dcterms:W3CDTF">2021-10-15T03:47:23Z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M_ProtectiveMarkingValue_Header">
    <vt:lpwstr>OFFICIAL:Sensitive</vt:lpwstr>
  </property>
  <property fmtid="{D5CDD505-2E9C-101B-9397-08002B2CF9AE}" pid="3" name="PM_ProtectiveMarkingValue_Footer">
    <vt:lpwstr>OFFICIAL:Sensitive</vt:lpwstr>
  </property>
  <property fmtid="{D5CDD505-2E9C-101B-9397-08002B2CF9AE}" pid="4" name="PM_Caveats_Count">
    <vt:lpwstr>0</vt:lpwstr>
  </property>
  <property fmtid="{D5CDD505-2E9C-101B-9397-08002B2CF9AE}" pid="5" name="PM_Originator_Hash_SHA1">
    <vt:lpwstr>5140DE7A26697E18C979D996DF79458D1B057C4B</vt:lpwstr>
  </property>
  <property fmtid="{D5CDD505-2E9C-101B-9397-08002B2CF9AE}" pid="6" name="PM_SecurityClassification">
    <vt:lpwstr>OFFICIAL:Sensitive</vt:lpwstr>
  </property>
  <property fmtid="{D5CDD505-2E9C-101B-9397-08002B2CF9AE}" pid="7" name="PM_DisplayValueSecClassificationWithQualifier">
    <vt:lpwstr>OFFICIAL:Sensitive</vt:lpwstr>
  </property>
  <property fmtid="{D5CDD505-2E9C-101B-9397-08002B2CF9AE}" pid="8" name="PM_Qualifier">
    <vt:lpwstr/>
  </property>
  <property fmtid="{D5CDD505-2E9C-101B-9397-08002B2CF9AE}" pid="9" name="PM_Hash_SHA1">
    <vt:lpwstr>A89DD0CDD1381891EA3F0D5E41E4839264434CA6</vt:lpwstr>
  </property>
  <property fmtid="{D5CDD505-2E9C-101B-9397-08002B2CF9AE}" pid="10" name="PM_ProtectiveMarkingImage_Header">
    <vt:lpwstr>C:\Program Files\Common Files\janusNET Shared\janusSEAL\Images\DocumentSlashBlue.png</vt:lpwstr>
  </property>
  <property fmtid="{D5CDD505-2E9C-101B-9397-08002B2CF9AE}" pid="11" name="PM_InsertionValue">
    <vt:lpwstr>OFFICIAL:Sensitive</vt:lpwstr>
  </property>
  <property fmtid="{D5CDD505-2E9C-101B-9397-08002B2CF9AE}" pid="12" name="PM_ProtectiveMarkingImage_Footer">
    <vt:lpwstr>C:\Program Files\Common Files\janusNET Shared\janusSEAL\Images\DocumentSlashBlue.png</vt:lpwstr>
  </property>
  <property fmtid="{D5CDD505-2E9C-101B-9397-08002B2CF9AE}" pid="13" name="PM_Namespace">
    <vt:lpwstr>gov.au</vt:lpwstr>
  </property>
  <property fmtid="{D5CDD505-2E9C-101B-9397-08002B2CF9AE}" pid="14" name="PM_Version">
    <vt:lpwstr>2018.3</vt:lpwstr>
  </property>
  <property fmtid="{D5CDD505-2E9C-101B-9397-08002B2CF9AE}" pid="15" name="PM_Originating_FileId">
    <vt:lpwstr>949C35EBBAE1471195F729D927BDC0CE</vt:lpwstr>
  </property>
  <property fmtid="{D5CDD505-2E9C-101B-9397-08002B2CF9AE}" pid="16" name="PM_OriginationTimeStamp">
    <vt:lpwstr>2021-04-14T00:36:41Z</vt:lpwstr>
  </property>
  <property fmtid="{D5CDD505-2E9C-101B-9397-08002B2CF9AE}" pid="17" name="PM_Hash_Version">
    <vt:lpwstr>2018.0</vt:lpwstr>
  </property>
  <property fmtid="{D5CDD505-2E9C-101B-9397-08002B2CF9AE}" pid="18" name="PM_Hash_Salt_Prev">
    <vt:lpwstr>AAFCBE387F31F4D25D2D691C59C27A57</vt:lpwstr>
  </property>
  <property fmtid="{D5CDD505-2E9C-101B-9397-08002B2CF9AE}" pid="19" name="PM_Hash_Salt">
    <vt:lpwstr>89DA415D130645E1AF508B63A87392E2</vt:lpwstr>
  </property>
  <property fmtid="{D5CDD505-2E9C-101B-9397-08002B2CF9AE}" pid="20" name="PM_PrintOutPlacement_XLS">
    <vt:lpwstr>CenterHeader</vt:lpwstr>
  </property>
  <property fmtid="{D5CDD505-2E9C-101B-9397-08002B2CF9AE}" pid="21" name="PM_SecurityClassification_Prev">
    <vt:lpwstr>OFFICIAL:Sensitive</vt:lpwstr>
  </property>
  <property fmtid="{D5CDD505-2E9C-101B-9397-08002B2CF9AE}" pid="22" name="PM_Qualifier_Prev">
    <vt:lpwstr/>
  </property>
  <property fmtid="{D5CDD505-2E9C-101B-9397-08002B2CF9AE}" pid="23" name="PM_Note">
    <vt:lpwstr/>
  </property>
  <property fmtid="{D5CDD505-2E9C-101B-9397-08002B2CF9AE}" pid="24" name="PM_Markers">
    <vt:lpwstr/>
  </property>
  <property fmtid="{D5CDD505-2E9C-101B-9397-08002B2CF9AE}" pid="25" name="IsLocked">
    <vt:lpwstr>Yes</vt:lpwstr>
  </property>
  <property fmtid="{D5CDD505-2E9C-101B-9397-08002B2CF9AE}" pid="26" name="APRAIRTR">
    <vt:lpwstr>124;#Management of insurance risk (LI)|028ed8b1-49e1-40e5-a699-3adc81098243</vt:lpwstr>
  </property>
  <property fmtid="{D5CDD505-2E9C-101B-9397-08002B2CF9AE}" pid="27" name="ContentTypeId">
    <vt:lpwstr>0x0101008CA7A4F8331B45C7B0D3158B4994D0CA0200A09175914758B049AC76534B90DB5BC7</vt:lpwstr>
  </property>
  <property fmtid="{D5CDD505-2E9C-101B-9397-08002B2CF9AE}" pid="28" name="_dlc_DocIdItemGuid">
    <vt:lpwstr>3decb551-bb9a-4fff-9027-fd0842fdbdd4</vt:lpwstr>
  </property>
  <property fmtid="{D5CDD505-2E9C-101B-9397-08002B2CF9AE}" pid="29" name="APRAStatus">
    <vt:lpwstr>1;#Draft|0e1556d2-3fe8-443a-ada7-3620563b46b3</vt:lpwstr>
  </property>
  <property fmtid="{D5CDD505-2E9C-101B-9397-08002B2CF9AE}" pid="30" name="APRAActivity">
    <vt:lpwstr>85;#Industry analysis|cdd91846-fd3b-4f2a-8719-bb6a420c4a65</vt:lpwstr>
  </property>
  <property fmtid="{D5CDD505-2E9C-101B-9397-08002B2CF9AE}" pid="31" name="APRAIndustry">
    <vt:lpwstr>31;#LI|aa6b8d6f-8851-e311-9e2e-005056b54f10</vt:lpwstr>
  </property>
  <property fmtid="{D5CDD505-2E9C-101B-9397-08002B2CF9AE}" pid="32" name="APRACostCentre">
    <vt:lpwstr/>
  </property>
  <property fmtid="{D5CDD505-2E9C-101B-9397-08002B2CF9AE}" pid="33" name="APRACategory">
    <vt:lpwstr/>
  </property>
  <property fmtid="{D5CDD505-2E9C-101B-9397-08002B2CF9AE}" pid="34" name="APRADocumentType">
    <vt:lpwstr>194;#Publication|aa8261e3-5f9f-4de7-aaee-b98d01ef33ea</vt:lpwstr>
  </property>
  <property fmtid="{D5CDD505-2E9C-101B-9397-08002B2CF9AE}" pid="35" name="APRAPRSG">
    <vt:lpwstr/>
  </property>
  <property fmtid="{D5CDD505-2E9C-101B-9397-08002B2CF9AE}" pid="36" name="APRAEntityAdviceSupport">
    <vt:lpwstr/>
  </property>
  <property fmtid="{D5CDD505-2E9C-101B-9397-08002B2CF9AE}" pid="37" name="APRALegislation">
    <vt:lpwstr/>
  </property>
  <property fmtid="{D5CDD505-2E9C-101B-9397-08002B2CF9AE}" pid="38" name="APRAYear">
    <vt:lpwstr/>
  </property>
  <property fmtid="{D5CDD505-2E9C-101B-9397-08002B2CF9AE}" pid="39" name="APRAExternalOrganisation">
    <vt:lpwstr/>
  </property>
  <property fmtid="{D5CDD505-2E9C-101B-9397-08002B2CF9AE}" pid="40" name="APRAPeriod">
    <vt:lpwstr/>
  </property>
  <property fmtid="{D5CDD505-2E9C-101B-9397-08002B2CF9AE}" pid="41" name="RecordPoint_WorkflowType">
    <vt:lpwstr>ActiveSubmitStub</vt:lpwstr>
  </property>
  <property fmtid="{D5CDD505-2E9C-101B-9397-08002B2CF9AE}" pid="42" name="IT system type">
    <vt:lpwstr/>
  </property>
  <property fmtid="{D5CDD505-2E9C-101B-9397-08002B2CF9AE}" pid="43" name="RecordPoint_ActiveItemSiteId">
    <vt:lpwstr>{0ada7b99-6c15-4ec7-8728-717deaefa7fe}</vt:lpwstr>
  </property>
  <property fmtid="{D5CDD505-2E9C-101B-9397-08002B2CF9AE}" pid="44" name="RecordPoint_ActiveItemListId">
    <vt:lpwstr>{de42bdf9-04e5-46d2-b8f4-51874a48e50c}</vt:lpwstr>
  </property>
  <property fmtid="{D5CDD505-2E9C-101B-9397-08002B2CF9AE}" pid="45" name="RecordPoint_ActiveItemUniqueId">
    <vt:lpwstr>{3decb551-bb9a-4fff-9027-fd0842fdbdd4}</vt:lpwstr>
  </property>
  <property fmtid="{D5CDD505-2E9C-101B-9397-08002B2CF9AE}" pid="46" name="RecordPoint_ActiveItemWebId">
    <vt:lpwstr>{b6ba9b82-6a8b-4609-9e4b-b34f6fea0d69}</vt:lpwstr>
  </property>
  <property fmtid="{D5CDD505-2E9C-101B-9397-08002B2CF9AE}" pid="47" name="RecordPoint_RecordNumberSubmitted">
    <vt:lpwstr>R0001447813</vt:lpwstr>
  </property>
  <property fmtid="{D5CDD505-2E9C-101B-9397-08002B2CF9AE}" pid="48" name="RecordPoint_SubmissionCompleted">
    <vt:lpwstr>2021-10-15T15:30:35.5424273+11:00</vt:lpwstr>
  </property>
  <property fmtid="{D5CDD505-2E9C-101B-9397-08002B2CF9AE}" pid="49" name="RecordPoint_SubmissionDate">
    <vt:lpwstr/>
  </property>
  <property fmtid="{D5CDD505-2E9C-101B-9397-08002B2CF9AE}" pid="50" name="RecordPoint_ActiveItemMoved">
    <vt:lpwstr/>
  </property>
  <property fmtid="{D5CDD505-2E9C-101B-9397-08002B2CF9AE}" pid="51" name="RecordPoint_RecordFormat">
    <vt:lpwstr/>
  </property>
</Properties>
</file>