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m@SSL\DavWWWRoot\teams\DA\PublicWorkspace\COVID-19 Data Requests\Early Release Initiative Data Request\Publications\20200531\"/>
    </mc:Choice>
  </mc:AlternateContent>
  <workbookProtection workbookAlgorithmName="SHA-256" workbookHashValue="vWMC/cy420X1DsNYh8iBllGaG5BDjoXJt5diAYSeQrc=" workbookSaltValue="RcRT69Shy3HV7YVt5gr3mw==" workbookSpinCount="100000" lockStructure="1"/>
  <bookViews>
    <workbookView xWindow="0" yWindow="0" windowWidth="28770" windowHeight="12360"/>
  </bookViews>
  <sheets>
    <sheet name="Single fund" sheetId="16" r:id="rId1"/>
    <sheet name="Data summary" sheetId="8" r:id="rId2"/>
    <sheet name="Glossary" sheetId="13" r:id="rId3"/>
    <sheet name="Other funds" sheetId="15" r:id="rId4"/>
    <sheet name="all data" sheetId="1" state="hidden" r:id="rId5"/>
  </sheets>
  <externalReferences>
    <externalReference r:id="rId6"/>
  </externalReferences>
  <definedNames>
    <definedName name="_xlnm._FilterDatabase" localSheetId="4" hidden="1">'all data'!$A$1:$Y$130</definedName>
    <definedName name="_xlnm._FilterDatabase" localSheetId="1" hidden="1">'Data summary'!$B$3:$I$134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8" l="1"/>
  <c r="D9" i="16"/>
  <c r="C9" i="16"/>
  <c r="C64" i="16" l="1"/>
  <c r="C63" i="16"/>
  <c r="C62" i="16"/>
  <c r="D60" i="16"/>
  <c r="C60" i="16"/>
  <c r="D59" i="16"/>
  <c r="C59" i="16"/>
  <c r="D58" i="16"/>
  <c r="C58" i="16"/>
  <c r="D15" i="16" l="1"/>
  <c r="C15" i="16"/>
  <c r="D14" i="16"/>
  <c r="C14" i="16"/>
  <c r="D13" i="16"/>
  <c r="C13" i="16"/>
  <c r="D12" i="16"/>
  <c r="C12" i="16"/>
  <c r="D11" i="16"/>
  <c r="C11" i="16"/>
</calcChain>
</file>

<file path=xl/sharedStrings.xml><?xml version="1.0" encoding="utf-8"?>
<sst xmlns="http://schemas.openxmlformats.org/spreadsheetml/2006/main" count="724" uniqueCount="351">
  <si>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</si>
  <si>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</si>
  <si>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</si>
  <si>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</si>
  <si>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</si>
  <si>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</si>
  <si>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</si>
  <si>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</si>
  <si>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</si>
  <si>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</si>
  <si>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</si>
  <si>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</si>
  <si>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</si>
  <si>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</si>
  <si>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</si>
  <si>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</si>
  <si>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</si>
  <si>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</si>
  <si>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</si>
  <si>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</si>
  <si>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</si>
  <si>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</si>
  <si>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</si>
  <si>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</si>
  <si>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</si>
  <si>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</si>
  <si>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</si>
  <si>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</si>
  <si>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</si>
  <si>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</si>
  <si>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</si>
  <si>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</si>
  <si>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</si>
  <si>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</si>
  <si>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</si>
  <si>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</si>
  <si>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</si>
  <si>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</si>
  <si>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</si>
  <si>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</si>
  <si>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</si>
  <si>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</si>
  <si>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</si>
  <si>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</si>
  <si>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</si>
  <si>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</si>
  <si>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</si>
  <si>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</si>
  <si>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</si>
  <si>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</si>
  <si>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</si>
  <si>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</si>
  <si>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</si>
  <si>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</si>
  <si>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</si>
  <si>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</si>
  <si>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</si>
  <si>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</si>
  <si>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</si>
  <si>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</si>
  <si>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</si>
  <si>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</si>
  <si>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</si>
  <si>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</si>
  <si>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</si>
  <si>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</si>
  <si>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</si>
  <si>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</si>
  <si>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</si>
  <si>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</si>
  <si>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</si>
  <si>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</si>
  <si>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</si>
  <si>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</si>
  <si>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</si>
  <si>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</si>
  <si>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</si>
  <si>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</si>
  <si>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</si>
  <si>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</si>
  <si>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</si>
  <si>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</si>
  <si>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</si>
  <si>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</si>
  <si>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</si>
  <si>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</si>
  <si>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</si>
  <si>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</si>
  <si>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</si>
  <si>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</si>
  <si>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</si>
  <si>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</si>
  <si>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</si>
  <si>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</si>
  <si>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</si>
  <si>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</si>
  <si>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</si>
  <si>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</si>
  <si>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</si>
  <si>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</si>
  <si>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</si>
  <si>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</si>
  <si>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</si>
  <si>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</si>
  <si>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</si>
  <si>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</si>
  <si>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</si>
  <si>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</si>
  <si>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</si>
  <si>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</si>
  <si>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</si>
  <si>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</si>
  <si>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</si>
  <si>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</si>
  <si>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</si>
  <si>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</si>
  <si>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</si>
  <si>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</si>
  <si>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</si>
  <si>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</si>
  <si>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</si>
  <si>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</si>
  <si>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</si>
  <si>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</si>
  <si>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</si>
  <si>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</si>
  <si>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</si>
  <si>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</si>
  <si>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</si>
  <si>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</si>
  <si>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</si>
  <si>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</si>
  <si>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</si>
  <si>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</si>
  <si>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</si>
  <si>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</si>
  <si>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</si>
  <si>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</si>
  <si>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</si>
  <si>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</si>
  <si>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</si>
  <si>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</si>
  <si>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</si>
  <si>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</si>
  <si>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</si>
  <si>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</si>
  <si>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</si>
  <si>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</si>
  <si>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</si>
  <si>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</si>
  <si>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</si>
  <si>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</si>
  <si>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</si>
  <si>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</si>
  <si>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</si>
  <si>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</si>
  <si>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</si>
  <si>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</si>
  <si>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</si>
  <si>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</si>
  <si>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</si>
  <si>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</si>
  <si>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</si>
  <si>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</si>
  <si>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</si>
  <si>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</si>
  <si>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</si>
  <si>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</si>
  <si>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</si>
  <si>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</si>
  <si>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</si>
  <si>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</si>
  <si>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</si>
  <si>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</si>
  <si>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</si>
  <si>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</si>
  <si>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</si>
  <si>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</si>
  <si>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</si>
  <si>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</si>
  <si>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</si>
  <si>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</si>
  <si>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</si>
  <si>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</si>
  <si>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</si>
  <si>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</si>
  <si>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</si>
  <si>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</si>
  <si>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</si>
  <si>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</si>
  <si>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</si>
  <si>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</si>
  <si>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</si>
  <si>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</si>
  <si>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</si>
  <si>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</si>
  <si>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</si>
  <si>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</si>
  <si>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</si>
  <si>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</si>
  <si>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</si>
  <si>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</si>
  <si>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</si>
  <si>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</si>
  <si>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</si>
  <si>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</si>
  <si>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</si>
  <si>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</si>
  <si>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</si>
  <si>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</si>
  <si>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</si>
  <si>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</si>
  <si>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</si>
  <si>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</si>
  <si>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</si>
  <si>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</si>
  <si>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</si>
  <si>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</si>
  <si>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</si>
  <si>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</si>
  <si>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</si>
  <si>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</si>
  <si>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</si>
  <si>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</si>
  <si>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</si>
  <si>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</si>
  <si>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</si>
  <si>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</si>
  <si>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</si>
  <si>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</si>
  <si>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</si>
  <si>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</si>
  <si>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</si>
  <si>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</si>
  <si>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</si>
  <si>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</si>
  <si>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</si>
  <si>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</si>
  <si>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</si>
  <si>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</si>
  <si>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</si>
  <si>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</si>
  <si>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</si>
  <si>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</si>
  <si>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</si>
  <si>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</si>
  <si>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</si>
  <si>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</si>
  <si>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</si>
  <si>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</si>
  <si>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</si>
  <si>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</si>
  <si>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</si>
  <si>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</si>
  <si>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</si>
  <si>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</si>
  <si>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</si>
  <si>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</si>
  <si>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</si>
  <si>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</si>
  <si>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</si>
  <si>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</si>
  <si>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</si>
  <si>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</si>
  <si>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</si>
  <si>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</si>
  <si>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received</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</si>
  <si>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</si>
  <si>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</si>
  <si>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</si>
  <si>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</si>
  <si>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</si>
  <si>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</si>
  <si>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</si>
  <si>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</si>
  <si>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</si>
  <si>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</si>
  <si>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</si>
  <si>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</si>
  <si>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</si>
  <si>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</si>
  <si>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</si>
  <si>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</si>
  <si>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</si>
  <si>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</si>
  <si>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</si>
  <si>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</si>
  <si>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</si>
  <si>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</si>
  <si>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</si>
  <si>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</si>
  <si>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</si>
  <si>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</si>
  <si>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</si>
  <si>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</si>
  <si>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</si>
  <si>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</si>
  <si>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</si>
  <si>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</si>
  <si>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</si>
  <si>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</si>
  <si>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</si>
  <si>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</si>
  <si>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</si>
  <si>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</si>
  <si>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</si>
  <si>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</si>
  <si>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</si>
  <si>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</si>
  <si>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</si>
  <si>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</si>
  <si>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</si>
  <si>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</si>
  <si>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</si>
  <si>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</si>
  <si>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</si>
  <si>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</si>
  <si>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</si>
  <si>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</si>
  <si>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</si>
  <si>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</si>
  <si>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</si>
  <si>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</si>
  <si>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</si>
  <si>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</si>
  <si>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</si>
  <si>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</si>
  <si>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</si>
  <si>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</si>
  <si>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</si>
  <si>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</si>
  <si>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</si>
  <si>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</si>
  <si>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</si>
  <si>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</si>
  <si>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</si>
  <si>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</si>
  <si>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</si>
  <si>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</si>
  <si>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</si>
  <si>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An application made to the ATO by a member of an RSE under the terms of the </t>
    </r>
    <r>
      <rPr>
        <i/>
        <sz val="11"/>
        <color theme="1"/>
        <rFont val="DIN OT"/>
        <family val="2"/>
      </rPr>
      <t>Treasury Laws Amendment (Release of Superannuation on Compassionate Grounds) Regulations 2020.</t>
    </r>
    <r>
      <rPr>
        <sz val="11"/>
        <color theme="1"/>
        <rFont val="DIN OT"/>
        <family val="2"/>
      </rPr>
      <t xml:space="preserve">
</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</si>
  <si>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</si>
  <si>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</si>
  <si>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rPr>
        <b/>
        <sz val="11"/>
        <color theme="1"/>
        <rFont val="DIN OT"/>
        <family val="2"/>
      </rPr>
      <t>Applications</t>
    </r>
    <r>
      <rPr>
        <sz val="11"/>
        <color theme="1"/>
        <rFont val="DIN OT"/>
        <family val="2"/>
      </rPr>
      <t xml:space="preserve"> that have been received from the ATO </t>
    </r>
  </si>
  <si>
    <r>
      <t xml:space="preserve">An </t>
    </r>
    <r>
      <rPr>
        <b/>
        <sz val="11"/>
        <color theme="1"/>
        <rFont val="DIN OT"/>
        <family val="2"/>
      </rPr>
      <t>application</t>
    </r>
    <r>
      <rPr>
        <sz val="11"/>
        <color theme="1"/>
        <rFont val="DIN OT"/>
        <family val="2"/>
      </rPr>
      <t xml:space="preserve"> that has been revoked by the member or the ATO after the initial submission.</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</si>
  <si>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</si>
  <si>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</si>
  <si>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</si>
  <si>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paid the full amount applied for.
</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</si>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</sst>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sz val="10"/>
      <color theme="1"/>
      <name val="Calibri"/>
      <family val="2"/>
      <scheme val="minor"/>
    </font>
    <font>
      <b/>
      <sz val="14"/>
      <name val="DIN OT"/>
      <family val="2"/>
    </font>
    <font>
      <sz val="10"/>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s>
  <fills count="10">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s>
  <borders count="26">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22" xfId="0" applyFont="1" applyFill="1" applyBorder="1"/>
    <xf numFmtId="0" fontId="14" fillId="5" borderId="23" xfId="0" applyFont="1" applyFill="1" applyBorder="1"/>
    <xf numFmtId="165" fontId="14" fillId="5" borderId="23" xfId="4" applyNumberFormat="1"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8" fillId="0" borderId="0" xfId="0" applyFont="1" applyBorder="1" applyProtection="1"/>
    <xf numFmtId="0" fontId="11" fillId="0" borderId="18" xfId="0" applyFont="1" applyFill="1" applyBorder="1" applyProtection="1"/>
    <xf numFmtId="0" fontId="2" fillId="0" borderId="0" xfId="0" applyFont="1" applyBorder="1" applyProtection="1"/>
    <xf numFmtId="0" fontId="2" fillId="0" borderId="0" xfId="0" applyFont="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3" xfId="4" applyNumberFormat="1" applyFont="1" applyFill="1" applyBorder="1" applyAlignment="1">
      <alignment horizontal="left" vertical="top" wrapText="1"/>
    </xf>
    <xf numFmtId="0" fontId="6" fillId="6" borderId="23" xfId="0" applyFont="1" applyFill="1" applyBorder="1" applyAlignment="1">
      <alignment horizontal="left" vertical="top" wrapText="1"/>
    </xf>
    <xf numFmtId="0" fontId="6" fillId="6" borderId="22" xfId="0" applyFont="1" applyFill="1" applyBorder="1" applyAlignment="1">
      <alignment horizontal="left" vertical="top"/>
    </xf>
    <xf numFmtId="0" fontId="6" fillId="6" borderId="23" xfId="0" applyFont="1" applyFill="1" applyBorder="1" applyAlignment="1">
      <alignment horizontal="left" vertical="top"/>
    </xf>
    <xf numFmtId="0" fontId="0" fillId="0" borderId="0" xfId="0" applyAlignment="1">
      <alignment horizontal="left" vertical="top" wrapText="1"/>
    </xf>
    <xf numFmtId="9" fontId="6" fillId="6" borderId="23"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2" fillId="0" borderId="0" xfId="0" applyFont="1" applyFill="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18" fillId="0" borderId="0" xfId="0" applyFont="1"/>
    <xf numFmtId="167" fontId="18" fillId="0" borderId="0" xfId="5" applyNumberFormat="1" applyFont="1"/>
    <xf numFmtId="14" fontId="15" fillId="0" borderId="0" xfId="0" applyNumberFormat="1" applyFont="1"/>
    <xf numFmtId="0" fontId="20" fillId="0" borderId="0" xfId="0" applyFont="1"/>
    <xf numFmtId="165" fontId="20" fillId="0" borderId="0" xfId="4" applyNumberFormat="1" applyFont="1"/>
    <xf numFmtId="164" fontId="20" fillId="0" borderId="0" xfId="1" applyNumberFormat="1" applyFont="1"/>
    <xf numFmtId="167" fontId="20" fillId="0" borderId="0" xfId="5" applyNumberFormat="1" applyFont="1"/>
    <xf numFmtId="0" fontId="8" fillId="0" borderId="0" xfId="0" applyFont="1"/>
    <xf numFmtId="0" fontId="14" fillId="0" borderId="14" xfId="0" applyFont="1" applyBorder="1"/>
    <xf numFmtId="0" fontId="14" fillId="0" borderId="0" xfId="0" applyFont="1"/>
    <xf numFmtId="0" fontId="21" fillId="0" borderId="0" xfId="0" applyFont="1"/>
    <xf numFmtId="0" fontId="7" fillId="8" borderId="24" xfId="0" applyFont="1" applyFill="1" applyBorder="1"/>
    <xf numFmtId="0" fontId="22" fillId="0" borderId="24" xfId="0" applyFont="1" applyFill="1" applyBorder="1" applyAlignment="1">
      <alignment vertical="top" wrapText="1"/>
    </xf>
    <xf numFmtId="0" fontId="4" fillId="0" borderId="24" xfId="0" applyFont="1" applyBorder="1" applyAlignment="1">
      <alignment horizontal="justify" vertical="top" wrapText="1"/>
    </xf>
    <xf numFmtId="0" fontId="22" fillId="0" borderId="24" xfId="0" applyFont="1" applyBorder="1" applyAlignment="1">
      <alignment vertical="top" wrapText="1"/>
    </xf>
    <xf numFmtId="0" fontId="4" fillId="0" borderId="25" xfId="0" applyFont="1" applyFill="1" applyBorder="1" applyAlignment="1">
      <alignment horizontal="justify" vertical="top" wrapText="1"/>
    </xf>
    <xf numFmtId="14" fontId="4" fillId="0" borderId="0" xfId="0" applyNumberFormat="1" applyFont="1"/>
    <xf numFmtId="14" fontId="6" fillId="6" borderId="23"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5" fillId="0" borderId="0" xfId="0" applyFont="1" applyProtection="1"/>
    <xf numFmtId="0" fontId="2" fillId="0" borderId="0" xfId="0"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167" fontId="7" fillId="0" borderId="5" xfId="5" applyNumberFormat="1" applyFont="1" applyFill="1" applyBorder="1" applyAlignment="1" applyProtection="1">
      <alignment horizontal="center" vertical="center"/>
    </xf>
    <xf numFmtId="167" fontId="7" fillId="0" borderId="0" xfId="5" applyNumberFormat="1"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9"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6" fillId="6" borderId="22" xfId="0" applyFont="1" applyFill="1" applyBorder="1" applyAlignment="1">
      <alignment horizontal="left" vertical="top" wrapText="1"/>
    </xf>
    <xf numFmtId="0" fontId="6" fillId="6" borderId="23" xfId="0" applyFont="1" applyFill="1" applyBorder="1" applyAlignment="1">
      <alignment horizontal="left" vertical="top" wrapText="1"/>
    </xf>
  </cellXfs>
  <cellStyles count="6">
    <cellStyle name="Accent1" xfId="2" builtinId="29"/>
    <cellStyle name="Comma" xfId="4" builtinId="3"/>
    <cellStyle name="Currency" xfId="1" builtinId="4"/>
    <cellStyle name="Good" xfId="3" builtinId="26"/>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dPt>
          <c:dPt>
            <c:idx val="1"/>
            <c:bubble3D val="0"/>
            <c:spPr>
              <a:solidFill>
                <a:schemeClr val="accent3"/>
              </a:solidFill>
              <a:ln>
                <a:noFill/>
              </a:ln>
              <a:effectLst/>
            </c:spPr>
          </c:dPt>
          <c:dPt>
            <c:idx val="2"/>
            <c:bubble3D val="0"/>
            <c:spPr>
              <a:solidFill>
                <a:srgbClr val="00A9E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'Single fund'!$B$62:$B$64</c:f>
              <c:strCache>
                <c:ptCount val="3"/>
                <c:pt idx="0">
                  <c:v>% Paid</c:v>
                </c:pt>
                <c:pt idx="1">
                  <c:v>% Closed</c:v>
                </c:pt>
                <c:pt idx="2">
                  <c:v>% In Process</c:v>
                </c:pt>
              </c:strCache>
            </c:strRef>
          </c:cat>
          <c:val>
            <c:numRef>
              <c:f>'Single fund'!$C$62:$C$64</c:f>
              <c:numCache>
                <c:formatCode>0.0%</c:formatCode>
                <c:ptCount val="3"/>
                <c:pt idx="0">
                  <c:v>0.91600000000000004</c:v>
                </c:pt>
                <c:pt idx="1">
                  <c:v>1.7999999999999999E-2</c:v>
                </c:pt>
                <c:pt idx="2">
                  <c:v>6.6000000000000003E-2</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fund'!$D$58</c:f>
              <c:numCache>
                <c:formatCode>0.0%</c:formatCode>
                <c:ptCount val="1"/>
                <c:pt idx="0">
                  <c:v>0.96599999999999997</c:v>
                </c:pt>
              </c:numCache>
            </c:numRef>
          </c:val>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fund'!$D$59</c:f>
              <c:numCache>
                <c:formatCode>0.0%</c:formatCode>
                <c:ptCount val="1"/>
                <c:pt idx="0">
                  <c:v>1.6E-2</c:v>
                </c:pt>
              </c:numCache>
            </c:numRef>
          </c:val>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1.7999999999999999E-2</c:v>
                </c:pt>
              </c:numCache>
            </c:numRef>
          </c:val>
        </c:ser>
        <c:dLbls>
          <c:dLblPos val="ctr"/>
          <c:showLegendKey val="0"/>
          <c:showVal val="1"/>
          <c:showCatName val="0"/>
          <c:showSerName val="0"/>
          <c:showPercent val="0"/>
          <c:showBubbleSize val="0"/>
        </c:dLbls>
        <c:gapWidth val="150"/>
        <c:overlap val="100"/>
        <c:axId val="393882672"/>
        <c:axId val="393885024"/>
      </c:barChart>
      <c:catAx>
        <c:axId val="393882672"/>
        <c:scaling>
          <c:orientation val="minMax"/>
        </c:scaling>
        <c:delete val="1"/>
        <c:axPos val="l"/>
        <c:numFmt formatCode="General" sourceLinked="1"/>
        <c:majorTickMark val="none"/>
        <c:minorTickMark val="none"/>
        <c:tickLblPos val="nextTo"/>
        <c:crossAx val="393885024"/>
        <c:crosses val="autoZero"/>
        <c:auto val="1"/>
        <c:lblAlgn val="ctr"/>
        <c:lblOffset val="100"/>
        <c:noMultiLvlLbl val="0"/>
      </c:catAx>
      <c:valAx>
        <c:axId val="393885024"/>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393882672"/>
        <c:crosses val="autoZero"/>
        <c:crossBetween val="between"/>
        <c:majorUnit val="0.1"/>
        <c:minorUnit val="5.000000000000001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fund'!$C$58</c:f>
              <c:numCache>
                <c:formatCode>0.0%</c:formatCode>
                <c:ptCount val="1"/>
                <c:pt idx="0">
                  <c:v>0.94299999999999995</c:v>
                </c:pt>
              </c:numCache>
            </c:numRef>
          </c:val>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fund'!$C$59</c:f>
              <c:numCache>
                <c:formatCode>0.0%</c:formatCode>
                <c:ptCount val="1"/>
                <c:pt idx="0">
                  <c:v>4.2999999999999997E-2</c:v>
                </c:pt>
              </c:numCache>
            </c:numRef>
          </c:val>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1.4E-2</c:v>
                </c:pt>
              </c:numCache>
            </c:numRef>
          </c:val>
        </c:ser>
        <c:dLbls>
          <c:dLblPos val="ctr"/>
          <c:showLegendKey val="0"/>
          <c:showVal val="1"/>
          <c:showCatName val="0"/>
          <c:showSerName val="0"/>
          <c:showPercent val="0"/>
          <c:showBubbleSize val="0"/>
        </c:dLbls>
        <c:gapWidth val="150"/>
        <c:overlap val="100"/>
        <c:axId val="393880712"/>
        <c:axId val="393883456"/>
      </c:barChart>
      <c:catAx>
        <c:axId val="393880712"/>
        <c:scaling>
          <c:orientation val="minMax"/>
        </c:scaling>
        <c:delete val="1"/>
        <c:axPos val="l"/>
        <c:numFmt formatCode="General" sourceLinked="1"/>
        <c:majorTickMark val="none"/>
        <c:minorTickMark val="none"/>
        <c:tickLblPos val="nextTo"/>
        <c:crossAx val="393883456"/>
        <c:crosses val="autoZero"/>
        <c:auto val="1"/>
        <c:lblAlgn val="ctr"/>
        <c:lblOffset val="100"/>
        <c:noMultiLvlLbl val="0"/>
      </c:catAx>
      <c:valAx>
        <c:axId val="393883456"/>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393880712"/>
        <c:crosses val="autoZero"/>
        <c:crossBetween val="between"/>
        <c:majorUnit val="0.1"/>
        <c:minorUnit val="5.000000000000001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xdr:cNvGrpSpPr/>
      </xdr:nvGrpSpPr>
      <xdr:grpSpPr>
        <a:xfrm>
          <a:off x="6219825" y="300038"/>
          <a:ext cx="5116408" cy="457200"/>
          <a:chOff x="7237888" y="132380"/>
          <a:chExt cx="3763486" cy="543660"/>
        </a:xfrm>
      </xdr:grpSpPr>
      <xdr:pic>
        <xdr:nvPicPr>
          <xdr:cNvPr id="12" name="Picture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16</xdr:row>
      <xdr:rowOff>171450</xdr:rowOff>
    </xdr:from>
    <xdr:to>
      <xdr:col>1</xdr:col>
      <xdr:colOff>5219700</xdr:colOff>
      <xdr:row>35</xdr:row>
      <xdr:rowOff>95249</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16</xdr:row>
      <xdr:rowOff>171450</xdr:rowOff>
    </xdr:from>
    <xdr:to>
      <xdr:col>4</xdr:col>
      <xdr:colOff>809624</xdr:colOff>
      <xdr:row>25</xdr:row>
      <xdr:rowOff>119063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26</xdr:row>
      <xdr:rowOff>80963</xdr:rowOff>
    </xdr:from>
    <xdr:to>
      <xdr:col>4</xdr:col>
      <xdr:colOff>809626</xdr:colOff>
      <xdr:row>35</xdr:row>
      <xdr:rowOff>90488</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5</xdr:col>
      <xdr:colOff>9525</xdr:colOff>
      <xdr:row>0</xdr:row>
      <xdr:rowOff>466725</xdr:rowOff>
    </xdr:from>
    <xdr:to>
      <xdr:col>8</xdr:col>
      <xdr:colOff>910828</xdr:colOff>
      <xdr:row>0</xdr:row>
      <xdr:rowOff>952500</xdr:rowOff>
    </xdr:to>
    <xdr:grpSp>
      <xdr:nvGrpSpPr>
        <xdr:cNvPr id="3" name="Group 2"/>
        <xdr:cNvGrpSpPr/>
      </xdr:nvGrpSpPr>
      <xdr:grpSpPr>
        <a:xfrm>
          <a:off x="9648825" y="466725"/>
          <a:ext cx="4487466" cy="485775"/>
          <a:chOff x="7237888" y="132380"/>
          <a:chExt cx="3763486" cy="543660"/>
        </a:xfrm>
      </xdr:grpSpPr>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xdr:cNvGrpSpPr/>
      </xdr:nvGrpSpPr>
      <xdr:grpSpPr>
        <a:xfrm>
          <a:off x="6329362" y="457200"/>
          <a:ext cx="4361814" cy="485775"/>
          <a:chOff x="7237888" y="132380"/>
          <a:chExt cx="3763486" cy="543660"/>
        </a:xfrm>
      </xdr:grpSpPr>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xdr:cNvGrpSpPr/>
      </xdr:nvGrpSpPr>
      <xdr:grpSpPr>
        <a:xfrm>
          <a:off x="5943600" y="457200"/>
          <a:ext cx="4362700" cy="485775"/>
          <a:chOff x="7237888" y="132380"/>
          <a:chExt cx="3763486" cy="543660"/>
        </a:xfrm>
      </xdr:grpSpPr>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I%20Entity%20level%20reporting%202020%2005%20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gle fund"/>
      <sheetName val="Data summary"/>
      <sheetName val="Glossary"/>
      <sheetName val="Other funds"/>
      <sheetName val="all data"/>
    </sheetNames>
    <sheetDataSet>
      <sheetData sheetId="0">
        <row r="58">
          <cell r="B58" t="str">
            <v>Paid in 1 to 5 BD</v>
          </cell>
        </row>
      </sheetData>
      <sheetData sheetId="1" refreshError="1"/>
      <sheetData sheetId="2" refreshError="1"/>
      <sheetData sheetId="3" refreshError="1"/>
      <sheetData sheetId="4">
        <row r="2">
          <cell r="B2" t="str">
            <v xml:space="preserve"> All submissions</v>
          </cell>
          <cell r="J2">
            <v>0.94299999999999995</v>
          </cell>
          <cell r="K2">
            <v>4.2999999999999997E-2</v>
          </cell>
          <cell r="L2">
            <v>1.4E-2</v>
          </cell>
          <cell r="M2">
            <v>0.91600000000000004</v>
          </cell>
          <cell r="N2">
            <v>1.7999999999999999E-2</v>
          </cell>
          <cell r="O2">
            <v>6.6000000000000003E-2</v>
          </cell>
          <cell r="W2">
            <v>0.96599999999999997</v>
          </cell>
          <cell r="X2">
            <v>1.6E-2</v>
          </cell>
          <cell r="Y2">
            <v>1.7999999999999999E-2</v>
          </cell>
        </row>
        <row r="3">
          <cell r="B3" t="str">
            <v xml:space="preserve"> Other funds (See other funds tab)</v>
          </cell>
          <cell r="J3">
            <v>0.82599999999999996</v>
          </cell>
          <cell r="K3">
            <v>0.13</v>
          </cell>
          <cell r="L3">
            <v>4.2999999999999997E-2</v>
          </cell>
          <cell r="M3">
            <v>0.88500000000000001</v>
          </cell>
          <cell r="N3">
            <v>3.7999999999999999E-2</v>
          </cell>
          <cell r="O3">
            <v>7.6999999999999999E-2</v>
          </cell>
          <cell r="W3">
            <v>0.75</v>
          </cell>
          <cell r="X3">
            <v>0</v>
          </cell>
          <cell r="Y3">
            <v>0.25</v>
          </cell>
        </row>
        <row r="4">
          <cell r="B4" t="str">
            <v>Advance Retirement Suite</v>
          </cell>
          <cell r="J4">
            <v>0.26</v>
          </cell>
          <cell r="K4">
            <v>0.62</v>
          </cell>
          <cell r="L4">
            <v>0.12</v>
          </cell>
          <cell r="M4">
            <v>0.8</v>
          </cell>
          <cell r="N4">
            <v>0</v>
          </cell>
          <cell r="O4">
            <v>0.2</v>
          </cell>
          <cell r="W4">
            <v>0.53300000000000003</v>
          </cell>
          <cell r="X4">
            <v>0.33300000000000002</v>
          </cell>
          <cell r="Y4">
            <v>0.13300000000000001</v>
          </cell>
        </row>
        <row r="5">
          <cell r="B5" t="str">
            <v>Alcoa of Australia Retirement Plan</v>
          </cell>
          <cell r="J5">
            <v>1</v>
          </cell>
          <cell r="K5">
            <v>0</v>
          </cell>
          <cell r="L5">
            <v>0</v>
          </cell>
          <cell r="M5">
            <v>0.94699999999999995</v>
          </cell>
          <cell r="N5">
            <v>8.9999999999999993E-3</v>
          </cell>
          <cell r="O5">
            <v>4.3999999999999997E-2</v>
          </cell>
          <cell r="W5">
            <v>1</v>
          </cell>
          <cell r="X5">
            <v>0</v>
          </cell>
          <cell r="Y5">
            <v>0</v>
          </cell>
        </row>
        <row r="6">
          <cell r="B6" t="str">
            <v>AMG Super</v>
          </cell>
          <cell r="J6">
            <v>0.84499999999999997</v>
          </cell>
          <cell r="K6">
            <v>8.1000000000000003E-2</v>
          </cell>
          <cell r="L6">
            <v>7.3999999999999996E-2</v>
          </cell>
          <cell r="M6">
            <v>0.86599999999999999</v>
          </cell>
          <cell r="N6">
            <v>1.4E-2</v>
          </cell>
          <cell r="O6">
            <v>0.121</v>
          </cell>
          <cell r="W6">
            <v>0.76500000000000001</v>
          </cell>
          <cell r="X6">
            <v>6.0999999999999999E-2</v>
          </cell>
          <cell r="Y6">
            <v>0.17399999999999999</v>
          </cell>
        </row>
        <row r="7">
          <cell r="B7" t="str">
            <v>AMP Eligible Rollover Fund</v>
          </cell>
          <cell r="J7">
            <v>0.99099999999999999</v>
          </cell>
          <cell r="K7">
            <v>7.0000000000000001E-3</v>
          </cell>
          <cell r="L7">
            <v>2E-3</v>
          </cell>
          <cell r="M7">
            <v>0.94799999999999995</v>
          </cell>
          <cell r="N7">
            <v>1.2999999999999999E-2</v>
          </cell>
          <cell r="O7">
            <v>3.9E-2</v>
          </cell>
          <cell r="W7">
            <v>0.97799999999999998</v>
          </cell>
          <cell r="X7">
            <v>1.6E-2</v>
          </cell>
          <cell r="Y7">
            <v>5.0000000000000001E-3</v>
          </cell>
        </row>
        <row r="8">
          <cell r="B8" t="str">
            <v>AMP Retirement Trust</v>
          </cell>
          <cell r="J8">
            <v>0.98499999999999999</v>
          </cell>
          <cell r="K8">
            <v>1.2999999999999999E-2</v>
          </cell>
          <cell r="L8">
            <v>2E-3</v>
          </cell>
          <cell r="M8">
            <v>0.96</v>
          </cell>
          <cell r="N8">
            <v>0.02</v>
          </cell>
          <cell r="O8">
            <v>0.02</v>
          </cell>
          <cell r="W8">
            <v>0</v>
          </cell>
          <cell r="X8">
            <v>0</v>
          </cell>
          <cell r="Y8">
            <v>0</v>
          </cell>
        </row>
        <row r="9">
          <cell r="B9" t="str">
            <v>AMP Superannuation Savings Trust</v>
          </cell>
          <cell r="J9">
            <v>0.98899999999999999</v>
          </cell>
          <cell r="K9">
            <v>0.01</v>
          </cell>
          <cell r="L9">
            <v>1E-3</v>
          </cell>
          <cell r="M9">
            <v>0.96399999999999997</v>
          </cell>
          <cell r="N9">
            <v>1.4999999999999999E-2</v>
          </cell>
          <cell r="O9">
            <v>2.1000000000000001E-2</v>
          </cell>
          <cell r="W9">
            <v>0</v>
          </cell>
          <cell r="X9">
            <v>0</v>
          </cell>
          <cell r="Y9">
            <v>0</v>
          </cell>
        </row>
        <row r="10">
          <cell r="B10" t="str">
            <v>ANZ Australian Staff Superannuation Scheme</v>
          </cell>
          <cell r="J10">
            <v>0.99399999999999999</v>
          </cell>
          <cell r="K10">
            <v>4.0000000000000001E-3</v>
          </cell>
          <cell r="L10">
            <v>3.0000000000000001E-3</v>
          </cell>
          <cell r="M10">
            <v>0.95199999999999996</v>
          </cell>
          <cell r="N10">
            <v>3.0000000000000001E-3</v>
          </cell>
          <cell r="O10">
            <v>4.4999999999999998E-2</v>
          </cell>
          <cell r="W10">
            <v>1</v>
          </cell>
          <cell r="X10">
            <v>0</v>
          </cell>
          <cell r="Y10">
            <v>0</v>
          </cell>
        </row>
        <row r="11">
          <cell r="B11" t="str">
            <v>AON Master Trust</v>
          </cell>
          <cell r="J11">
            <v>0.999</v>
          </cell>
          <cell r="K11">
            <v>1E-3</v>
          </cell>
          <cell r="L11">
            <v>0</v>
          </cell>
          <cell r="M11">
            <v>0.92900000000000005</v>
          </cell>
          <cell r="N11">
            <v>1.7999999999999999E-2</v>
          </cell>
          <cell r="O11">
            <v>5.2999999999999999E-2</v>
          </cell>
          <cell r="W11">
            <v>0.998</v>
          </cell>
          <cell r="X11">
            <v>2E-3</v>
          </cell>
          <cell r="Y11">
            <v>0</v>
          </cell>
        </row>
        <row r="12">
          <cell r="B12" t="str">
            <v>Aracon Superannuation Fund</v>
          </cell>
          <cell r="J12">
            <v>1</v>
          </cell>
          <cell r="K12">
            <v>0</v>
          </cell>
          <cell r="L12">
            <v>0</v>
          </cell>
          <cell r="M12">
            <v>0.84</v>
          </cell>
          <cell r="N12">
            <v>0</v>
          </cell>
          <cell r="O12">
            <v>0.16</v>
          </cell>
          <cell r="W12">
            <v>0</v>
          </cell>
          <cell r="X12">
            <v>0</v>
          </cell>
          <cell r="Y12">
            <v>0</v>
          </cell>
        </row>
        <row r="13">
          <cell r="B13" t="str">
            <v>ASGARD Independence Plan Division Two</v>
          </cell>
          <cell r="J13">
            <v>0.46200000000000002</v>
          </cell>
          <cell r="K13">
            <v>0.38400000000000001</v>
          </cell>
          <cell r="L13">
            <v>0.154</v>
          </cell>
          <cell r="M13">
            <v>0.86799999999999999</v>
          </cell>
          <cell r="N13">
            <v>4.1000000000000002E-2</v>
          </cell>
          <cell r="O13">
            <v>9.0999999999999998E-2</v>
          </cell>
          <cell r="W13">
            <v>0.68400000000000005</v>
          </cell>
          <cell r="X13">
            <v>9.1999999999999998E-2</v>
          </cell>
          <cell r="Y13">
            <v>0.224</v>
          </cell>
        </row>
        <row r="14">
          <cell r="B14" t="str">
            <v>Australia Post Superannuation Scheme</v>
          </cell>
          <cell r="J14">
            <v>0.84</v>
          </cell>
          <cell r="K14">
            <v>0.152</v>
          </cell>
          <cell r="L14">
            <v>8.0000000000000002E-3</v>
          </cell>
          <cell r="M14">
            <v>0.86699999999999999</v>
          </cell>
          <cell r="N14">
            <v>1E-3</v>
          </cell>
          <cell r="O14">
            <v>0.13200000000000001</v>
          </cell>
          <cell r="W14">
            <v>0.96399999999999997</v>
          </cell>
          <cell r="X14">
            <v>2.5000000000000001E-2</v>
          </cell>
          <cell r="Y14">
            <v>0.01</v>
          </cell>
        </row>
        <row r="15">
          <cell r="B15" t="str">
            <v>Australian Catholic Superannuation and Retirement Fund</v>
          </cell>
          <cell r="J15">
            <v>0.34799999999999998</v>
          </cell>
          <cell r="K15">
            <v>0.253</v>
          </cell>
          <cell r="L15">
            <v>0.4</v>
          </cell>
          <cell r="M15">
            <v>0.98199999999999998</v>
          </cell>
          <cell r="N15">
            <v>7.0000000000000001E-3</v>
          </cell>
          <cell r="O15">
            <v>0.01</v>
          </cell>
          <cell r="W15">
            <v>0.90500000000000003</v>
          </cell>
          <cell r="X15">
            <v>7.0000000000000001E-3</v>
          </cell>
          <cell r="Y15">
            <v>8.7999999999999995E-2</v>
          </cell>
        </row>
        <row r="16">
          <cell r="B16" t="str">
            <v>Australian Defence Force Superannuation Scheme</v>
          </cell>
          <cell r="J16">
            <v>1</v>
          </cell>
          <cell r="K16">
            <v>0</v>
          </cell>
          <cell r="L16">
            <v>0</v>
          </cell>
          <cell r="M16">
            <v>0.93500000000000005</v>
          </cell>
          <cell r="N16">
            <v>5.7000000000000002E-2</v>
          </cell>
          <cell r="O16">
            <v>8.0000000000000002E-3</v>
          </cell>
          <cell r="W16">
            <v>1</v>
          </cell>
          <cell r="X16">
            <v>0</v>
          </cell>
          <cell r="Y16">
            <v>0</v>
          </cell>
        </row>
        <row r="17">
          <cell r="B17" t="str">
            <v>Australian Eligible Rollover Fund</v>
          </cell>
          <cell r="J17">
            <v>0.98099999999999998</v>
          </cell>
          <cell r="K17">
            <v>1.2E-2</v>
          </cell>
          <cell r="L17">
            <v>7.0000000000000001E-3</v>
          </cell>
          <cell r="M17">
            <v>0.89600000000000002</v>
          </cell>
          <cell r="N17">
            <v>4.7E-2</v>
          </cell>
          <cell r="O17">
            <v>5.7000000000000002E-2</v>
          </cell>
          <cell r="W17">
            <v>0.93200000000000005</v>
          </cell>
          <cell r="X17">
            <v>0</v>
          </cell>
          <cell r="Y17">
            <v>6.8000000000000005E-2</v>
          </cell>
        </row>
        <row r="18">
          <cell r="B18" t="str">
            <v>Australian Ethical Retail Superannuation Fund</v>
          </cell>
          <cell r="J18">
            <v>0.876</v>
          </cell>
          <cell r="K18">
            <v>0.104</v>
          </cell>
          <cell r="L18">
            <v>0.02</v>
          </cell>
          <cell r="M18">
            <v>0.91100000000000003</v>
          </cell>
          <cell r="N18">
            <v>8.0000000000000002E-3</v>
          </cell>
          <cell r="O18">
            <v>0.08</v>
          </cell>
          <cell r="W18">
            <v>0.96399999999999997</v>
          </cell>
          <cell r="X18">
            <v>3.5999999999999997E-2</v>
          </cell>
          <cell r="Y18">
            <v>0</v>
          </cell>
        </row>
        <row r="19">
          <cell r="B19" t="str">
            <v>Australian Meat Industry Superannuation Trust</v>
          </cell>
          <cell r="J19">
            <v>0.98199999999999998</v>
          </cell>
          <cell r="K19">
            <v>1.4E-2</v>
          </cell>
          <cell r="L19">
            <v>3.0000000000000001E-3</v>
          </cell>
          <cell r="M19">
            <v>0.85299999999999998</v>
          </cell>
          <cell r="N19">
            <v>3.5999999999999997E-2</v>
          </cell>
          <cell r="O19">
            <v>0.112</v>
          </cell>
          <cell r="W19">
            <v>0.995</v>
          </cell>
          <cell r="X19">
            <v>2E-3</v>
          </cell>
          <cell r="Y19">
            <v>3.0000000000000001E-3</v>
          </cell>
        </row>
        <row r="20">
          <cell r="B20" t="str">
            <v>AustralianSuper</v>
          </cell>
          <cell r="J20">
            <v>0.96199999999999997</v>
          </cell>
          <cell r="K20">
            <v>2.1000000000000001E-2</v>
          </cell>
          <cell r="L20">
            <v>1.7999999999999999E-2</v>
          </cell>
          <cell r="M20">
            <v>0.88100000000000001</v>
          </cell>
          <cell r="N20">
            <v>2.3E-2</v>
          </cell>
          <cell r="O20">
            <v>9.6000000000000002E-2</v>
          </cell>
          <cell r="W20">
            <v>0.96699999999999997</v>
          </cell>
          <cell r="X20">
            <v>1.4999999999999999E-2</v>
          </cell>
          <cell r="Y20">
            <v>1.7999999999999999E-2</v>
          </cell>
        </row>
        <row r="21">
          <cell r="B21" t="str">
            <v>Australia's Unclaimed Super Fund</v>
          </cell>
          <cell r="J21">
            <v>0.97799999999999998</v>
          </cell>
          <cell r="K21">
            <v>1.7999999999999999E-2</v>
          </cell>
          <cell r="L21">
            <v>4.0000000000000001E-3</v>
          </cell>
          <cell r="M21">
            <v>0.89</v>
          </cell>
          <cell r="N21">
            <v>3.4000000000000002E-2</v>
          </cell>
          <cell r="O21">
            <v>7.5999999999999998E-2</v>
          </cell>
          <cell r="W21">
            <v>0.99299999999999999</v>
          </cell>
          <cell r="X21">
            <v>0</v>
          </cell>
          <cell r="Y21">
            <v>6.0000000000000001E-3</v>
          </cell>
        </row>
        <row r="22">
          <cell r="B22" t="str">
            <v>Avanteos Superannuation Trust</v>
          </cell>
          <cell r="J22">
            <v>0.61899999999999999</v>
          </cell>
          <cell r="K22">
            <v>0.28699999999999998</v>
          </cell>
          <cell r="L22">
            <v>9.4E-2</v>
          </cell>
          <cell r="M22">
            <v>0.85599999999999998</v>
          </cell>
          <cell r="N22">
            <v>8.9999999999999993E-3</v>
          </cell>
          <cell r="O22">
            <v>0.13500000000000001</v>
          </cell>
          <cell r="W22">
            <v>0.56599999999999995</v>
          </cell>
          <cell r="X22">
            <v>0.26300000000000001</v>
          </cell>
          <cell r="Y22">
            <v>0.17100000000000001</v>
          </cell>
        </row>
        <row r="23">
          <cell r="B23" t="str">
            <v>AvSuper Fund</v>
          </cell>
          <cell r="J23">
            <v>0.98099999999999998</v>
          </cell>
          <cell r="K23">
            <v>1.9E-2</v>
          </cell>
          <cell r="L23">
            <v>0</v>
          </cell>
          <cell r="M23">
            <v>0.92800000000000005</v>
          </cell>
          <cell r="N23">
            <v>1.2E-2</v>
          </cell>
          <cell r="O23">
            <v>0.06</v>
          </cell>
          <cell r="W23">
            <v>1</v>
          </cell>
          <cell r="X23">
            <v>0</v>
          </cell>
          <cell r="Y23">
            <v>0</v>
          </cell>
        </row>
        <row r="24">
          <cell r="B24" t="str">
            <v>AvWrap Retirement Service</v>
          </cell>
          <cell r="J24">
            <v>1</v>
          </cell>
          <cell r="K24">
            <v>0</v>
          </cell>
          <cell r="L24">
            <v>0</v>
          </cell>
          <cell r="M24">
            <v>1</v>
          </cell>
          <cell r="N24">
            <v>0</v>
          </cell>
          <cell r="O24">
            <v>0</v>
          </cell>
          <cell r="W24">
            <v>1</v>
          </cell>
          <cell r="X24">
            <v>0</v>
          </cell>
          <cell r="Y24">
            <v>0</v>
          </cell>
        </row>
        <row r="25">
          <cell r="B25" t="str">
            <v>Boc Gases Superannuation Fund</v>
          </cell>
          <cell r="J25">
            <v>0.98599999999999999</v>
          </cell>
          <cell r="K25">
            <v>0</v>
          </cell>
          <cell r="L25">
            <v>1.4E-2</v>
          </cell>
          <cell r="M25">
            <v>0.94199999999999995</v>
          </cell>
          <cell r="N25">
            <v>6.0000000000000001E-3</v>
          </cell>
          <cell r="O25">
            <v>5.0999999999999997E-2</v>
          </cell>
          <cell r="W25">
            <v>1</v>
          </cell>
          <cell r="X25">
            <v>0</v>
          </cell>
          <cell r="Y25">
            <v>0</v>
          </cell>
        </row>
        <row r="26">
          <cell r="B26" t="str">
            <v>Building Unions Superannuation Scheme (Queensland)</v>
          </cell>
          <cell r="J26">
            <v>0.96399999999999997</v>
          </cell>
          <cell r="K26">
            <v>2.7E-2</v>
          </cell>
          <cell r="L26">
            <v>8.9999999999999993E-3</v>
          </cell>
          <cell r="M26">
            <v>0.89800000000000002</v>
          </cell>
          <cell r="N26">
            <v>1.0999999999999999E-2</v>
          </cell>
          <cell r="O26">
            <v>9.1999999999999998E-2</v>
          </cell>
          <cell r="W26">
            <v>0.98399999999999999</v>
          </cell>
          <cell r="X26">
            <v>1.4E-2</v>
          </cell>
          <cell r="Y26">
            <v>2E-3</v>
          </cell>
        </row>
        <row r="27">
          <cell r="B27" t="str">
            <v>Care Super</v>
          </cell>
          <cell r="J27">
            <v>0.92900000000000005</v>
          </cell>
          <cell r="K27">
            <v>5.8000000000000003E-2</v>
          </cell>
          <cell r="L27">
            <v>1.2999999999999999E-2</v>
          </cell>
          <cell r="M27">
            <v>0.90400000000000003</v>
          </cell>
          <cell r="N27">
            <v>0.02</v>
          </cell>
          <cell r="O27">
            <v>7.5999999999999998E-2</v>
          </cell>
          <cell r="W27">
            <v>0.97899999999999998</v>
          </cell>
          <cell r="X27">
            <v>1.6E-2</v>
          </cell>
          <cell r="Y27">
            <v>4.0000000000000001E-3</v>
          </cell>
        </row>
        <row r="28">
          <cell r="B28" t="str">
            <v>Christian Super</v>
          </cell>
          <cell r="J28">
            <v>0.97899999999999998</v>
          </cell>
          <cell r="K28">
            <v>1.7999999999999999E-2</v>
          </cell>
          <cell r="L28">
            <v>4.0000000000000001E-3</v>
          </cell>
          <cell r="M28">
            <v>0.88500000000000001</v>
          </cell>
          <cell r="N28">
            <v>1.2999999999999999E-2</v>
          </cell>
          <cell r="O28">
            <v>0.10199999999999999</v>
          </cell>
          <cell r="W28">
            <v>0.99199999999999999</v>
          </cell>
          <cell r="X28">
            <v>0</v>
          </cell>
          <cell r="Y28">
            <v>8.0000000000000002E-3</v>
          </cell>
        </row>
        <row r="29">
          <cell r="B29" t="str">
            <v>ClearView Retirement Plan</v>
          </cell>
          <cell r="J29">
            <v>0.96299999999999997</v>
          </cell>
          <cell r="K29">
            <v>1.2E-2</v>
          </cell>
          <cell r="L29">
            <v>2.4E-2</v>
          </cell>
          <cell r="M29">
            <v>0.86299999999999999</v>
          </cell>
          <cell r="N29">
            <v>7.6999999999999999E-2</v>
          </cell>
          <cell r="O29">
            <v>6.0999999999999999E-2</v>
          </cell>
          <cell r="W29">
            <v>0.84599999999999997</v>
          </cell>
          <cell r="X29">
            <v>3.7999999999999999E-2</v>
          </cell>
          <cell r="Y29">
            <v>0.115</v>
          </cell>
        </row>
        <row r="30">
          <cell r="B30" t="str">
            <v>Club Plus Superannuation Scheme</v>
          </cell>
          <cell r="J30">
            <v>0.97099999999999997</v>
          </cell>
          <cell r="K30">
            <v>1.9E-2</v>
          </cell>
          <cell r="L30">
            <v>0.01</v>
          </cell>
          <cell r="M30">
            <v>0.89800000000000002</v>
          </cell>
          <cell r="N30">
            <v>2.5000000000000001E-2</v>
          </cell>
          <cell r="O30">
            <v>7.5999999999999998E-2</v>
          </cell>
          <cell r="W30">
            <v>0.97499999999999998</v>
          </cell>
          <cell r="X30">
            <v>1E-3</v>
          </cell>
          <cell r="Y30">
            <v>2.4E-2</v>
          </cell>
        </row>
        <row r="31">
          <cell r="B31" t="str">
            <v>Colonial First State FirstChoice Superannuation Trust</v>
          </cell>
          <cell r="J31">
            <v>0.96599999999999997</v>
          </cell>
          <cell r="K31">
            <v>3.2000000000000001E-2</v>
          </cell>
          <cell r="L31">
            <v>2E-3</v>
          </cell>
          <cell r="M31">
            <v>0.96699999999999997</v>
          </cell>
          <cell r="N31">
            <v>2.5000000000000001E-2</v>
          </cell>
          <cell r="O31">
            <v>8.0000000000000002E-3</v>
          </cell>
          <cell r="W31">
            <v>0.996</v>
          </cell>
          <cell r="X31">
            <v>0</v>
          </cell>
          <cell r="Y31">
            <v>3.0000000000000001E-3</v>
          </cell>
        </row>
        <row r="32">
          <cell r="B32" t="str">
            <v>Colonial First State Rollover &amp; Superannuation Fund</v>
          </cell>
          <cell r="J32">
            <v>0.99099999999999999</v>
          </cell>
          <cell r="K32">
            <v>8.0000000000000002E-3</v>
          </cell>
          <cell r="L32">
            <v>1E-3</v>
          </cell>
          <cell r="M32">
            <v>0.99</v>
          </cell>
          <cell r="N32">
            <v>7.0000000000000001E-3</v>
          </cell>
          <cell r="O32">
            <v>2E-3</v>
          </cell>
          <cell r="W32">
            <v>1</v>
          </cell>
          <cell r="X32">
            <v>0</v>
          </cell>
          <cell r="Y32">
            <v>0</v>
          </cell>
        </row>
        <row r="33">
          <cell r="B33" t="str">
            <v>Colonial Super Retirement Fund</v>
          </cell>
          <cell r="J33">
            <v>0.97299999999999998</v>
          </cell>
          <cell r="K33">
            <v>0.02</v>
          </cell>
          <cell r="L33">
            <v>7.0000000000000001E-3</v>
          </cell>
          <cell r="M33">
            <v>0.92600000000000005</v>
          </cell>
          <cell r="N33">
            <v>0.01</v>
          </cell>
          <cell r="O33">
            <v>6.5000000000000002E-2</v>
          </cell>
          <cell r="W33">
            <v>0.92700000000000005</v>
          </cell>
          <cell r="X33">
            <v>2.8000000000000001E-2</v>
          </cell>
          <cell r="Y33">
            <v>4.4999999999999998E-2</v>
          </cell>
        </row>
        <row r="34">
          <cell r="B34" t="str">
            <v>Commonwealth Bank Group Super</v>
          </cell>
          <cell r="J34">
            <v>0.99299999999999999</v>
          </cell>
          <cell r="K34">
            <v>7.0000000000000001E-3</v>
          </cell>
          <cell r="L34">
            <v>1E-3</v>
          </cell>
          <cell r="M34">
            <v>0.99099999999999999</v>
          </cell>
          <cell r="N34">
            <v>8.0000000000000002E-3</v>
          </cell>
          <cell r="O34">
            <v>1E-3</v>
          </cell>
          <cell r="W34">
            <v>0.997</v>
          </cell>
          <cell r="X34">
            <v>0</v>
          </cell>
          <cell r="Y34">
            <v>3.0000000000000001E-3</v>
          </cell>
        </row>
        <row r="35">
          <cell r="B35" t="str">
            <v>Commonwealth Essential Super</v>
          </cell>
          <cell r="J35">
            <v>0.99199999999999999</v>
          </cell>
          <cell r="K35">
            <v>5.0000000000000001E-3</v>
          </cell>
          <cell r="L35">
            <v>4.0000000000000001E-3</v>
          </cell>
          <cell r="M35">
            <v>0.98399999999999999</v>
          </cell>
          <cell r="N35">
            <v>1.2E-2</v>
          </cell>
          <cell r="O35">
            <v>4.0000000000000001E-3</v>
          </cell>
          <cell r="W35">
            <v>0.995</v>
          </cell>
          <cell r="X35">
            <v>2E-3</v>
          </cell>
          <cell r="Y35">
            <v>4.0000000000000001E-3</v>
          </cell>
        </row>
        <row r="36">
          <cell r="B36" t="str">
            <v>CONSTRUCTION AND BUILDING UNIONS SUPERANNUATION FUND</v>
          </cell>
          <cell r="J36">
            <v>0.96</v>
          </cell>
          <cell r="K36">
            <v>0.03</v>
          </cell>
          <cell r="L36">
            <v>0.01</v>
          </cell>
          <cell r="M36">
            <v>0.88400000000000001</v>
          </cell>
          <cell r="N36">
            <v>1.4E-2</v>
          </cell>
          <cell r="O36">
            <v>0.10299999999999999</v>
          </cell>
          <cell r="W36">
            <v>0.98199999999999998</v>
          </cell>
          <cell r="X36">
            <v>0.01</v>
          </cell>
          <cell r="Y36">
            <v>8.0000000000000002E-3</v>
          </cell>
        </row>
        <row r="37">
          <cell r="B37" t="str">
            <v>Crescent Wealth Superannuation Fund</v>
          </cell>
          <cell r="J37">
            <v>0.93500000000000005</v>
          </cell>
          <cell r="K37">
            <v>5.5E-2</v>
          </cell>
          <cell r="L37">
            <v>0.01</v>
          </cell>
          <cell r="M37">
            <v>0.92200000000000004</v>
          </cell>
          <cell r="N37">
            <v>5.0000000000000001E-3</v>
          </cell>
          <cell r="O37">
            <v>7.2999999999999995E-2</v>
          </cell>
          <cell r="W37">
            <v>0.97899999999999998</v>
          </cell>
          <cell r="X37">
            <v>2.1000000000000001E-2</v>
          </cell>
          <cell r="Y37">
            <v>0</v>
          </cell>
        </row>
        <row r="38">
          <cell r="B38" t="str">
            <v>CSS Fund</v>
          </cell>
          <cell r="J38">
            <v>1</v>
          </cell>
          <cell r="K38">
            <v>0</v>
          </cell>
          <cell r="L38">
            <v>0</v>
          </cell>
          <cell r="M38">
            <v>0.625</v>
          </cell>
          <cell r="N38">
            <v>0.313</v>
          </cell>
          <cell r="O38">
            <v>6.3E-2</v>
          </cell>
          <cell r="W38">
            <v>1</v>
          </cell>
          <cell r="X38">
            <v>0</v>
          </cell>
          <cell r="Y38">
            <v>0</v>
          </cell>
        </row>
        <row r="39">
          <cell r="B39" t="str">
            <v>CUBS Superannuation Fund</v>
          </cell>
          <cell r="J39">
            <v>1</v>
          </cell>
          <cell r="K39">
            <v>0</v>
          </cell>
          <cell r="L39">
            <v>0</v>
          </cell>
          <cell r="M39">
            <v>0.97399999999999998</v>
          </cell>
          <cell r="N39">
            <v>2.5999999999999999E-2</v>
          </cell>
          <cell r="O39">
            <v>0</v>
          </cell>
          <cell r="W39">
            <v>1</v>
          </cell>
          <cell r="X39">
            <v>0</v>
          </cell>
          <cell r="Y39">
            <v>0</v>
          </cell>
        </row>
        <row r="40">
          <cell r="B40" t="str">
            <v>DIY Master Plan</v>
          </cell>
          <cell r="J40">
            <v>1</v>
          </cell>
          <cell r="K40">
            <v>0</v>
          </cell>
          <cell r="L40">
            <v>0</v>
          </cell>
          <cell r="M40">
            <v>0.92700000000000005</v>
          </cell>
          <cell r="N40">
            <v>7.0000000000000007E-2</v>
          </cell>
          <cell r="O40">
            <v>4.0000000000000001E-3</v>
          </cell>
          <cell r="W40">
            <v>1</v>
          </cell>
          <cell r="X40">
            <v>0</v>
          </cell>
          <cell r="Y40">
            <v>0</v>
          </cell>
        </row>
        <row r="41">
          <cell r="B41" t="str">
            <v>Emergency Services Superannuation Scheme</v>
          </cell>
          <cell r="J41">
            <v>0.85</v>
          </cell>
          <cell r="K41">
            <v>0.11899999999999999</v>
          </cell>
          <cell r="L41">
            <v>3.2000000000000001E-2</v>
          </cell>
          <cell r="M41">
            <v>0.90600000000000003</v>
          </cell>
          <cell r="N41">
            <v>2.1999999999999999E-2</v>
          </cell>
          <cell r="O41">
            <v>7.1999999999999995E-2</v>
          </cell>
          <cell r="W41">
            <v>0.64400000000000002</v>
          </cell>
          <cell r="X41">
            <v>0.23699999999999999</v>
          </cell>
          <cell r="Y41">
            <v>0.11899999999999999</v>
          </cell>
        </row>
        <row r="42">
          <cell r="B42" t="str">
            <v>Encircle Superannuation Fund</v>
          </cell>
          <cell r="J42">
            <v>0.63300000000000001</v>
          </cell>
          <cell r="K42">
            <v>0.16700000000000001</v>
          </cell>
          <cell r="L42">
            <v>0.2</v>
          </cell>
          <cell r="M42">
            <v>0.93799999999999994</v>
          </cell>
          <cell r="N42">
            <v>3.1E-2</v>
          </cell>
          <cell r="O42">
            <v>3.1E-2</v>
          </cell>
          <cell r="W42">
            <v>0.16700000000000001</v>
          </cell>
          <cell r="X42">
            <v>0.5</v>
          </cell>
          <cell r="Y42">
            <v>0.33300000000000002</v>
          </cell>
        </row>
        <row r="43">
          <cell r="B43" t="str">
            <v>Energy Industries Superannuation Scheme-Pool A</v>
          </cell>
          <cell r="J43">
            <v>0.88300000000000001</v>
          </cell>
          <cell r="K43">
            <v>5.8999999999999997E-2</v>
          </cell>
          <cell r="L43">
            <v>5.8000000000000003E-2</v>
          </cell>
          <cell r="M43">
            <v>0.89300000000000002</v>
          </cell>
          <cell r="N43">
            <v>6.0000000000000001E-3</v>
          </cell>
          <cell r="O43">
            <v>0.10100000000000001</v>
          </cell>
          <cell r="W43">
            <v>0.95699999999999996</v>
          </cell>
          <cell r="X43">
            <v>7.0000000000000001E-3</v>
          </cell>
          <cell r="Y43">
            <v>3.5999999999999997E-2</v>
          </cell>
        </row>
        <row r="44">
          <cell r="B44" t="str">
            <v>Energy Industries Superannuation Scheme-Pool B</v>
          </cell>
          <cell r="J44">
            <v>0.56299999999999994</v>
          </cell>
          <cell r="K44">
            <v>0.375</v>
          </cell>
          <cell r="L44">
            <v>6.3E-2</v>
          </cell>
          <cell r="M44">
            <v>0.94099999999999995</v>
          </cell>
          <cell r="N44">
            <v>0.11799999999999999</v>
          </cell>
          <cell r="O44">
            <v>-5.8999999999999997E-2</v>
          </cell>
          <cell r="W44">
            <v>1</v>
          </cell>
          <cell r="X44">
            <v>0</v>
          </cell>
          <cell r="Y44">
            <v>0</v>
          </cell>
        </row>
        <row r="45">
          <cell r="B45" t="str">
            <v>Energy Super</v>
          </cell>
          <cell r="J45">
            <v>0.96</v>
          </cell>
          <cell r="K45">
            <v>2.1999999999999999E-2</v>
          </cell>
          <cell r="L45">
            <v>1.7999999999999999E-2</v>
          </cell>
          <cell r="M45">
            <v>0.92600000000000005</v>
          </cell>
          <cell r="N45">
            <v>0.01</v>
          </cell>
          <cell r="O45">
            <v>6.4000000000000001E-2</v>
          </cell>
          <cell r="W45">
            <v>0.96699999999999997</v>
          </cell>
          <cell r="X45">
            <v>5.0000000000000001E-3</v>
          </cell>
          <cell r="Y45">
            <v>2.7E-2</v>
          </cell>
        </row>
        <row r="46">
          <cell r="B46" t="str">
            <v>equipsuper</v>
          </cell>
          <cell r="J46">
            <v>0.98</v>
          </cell>
          <cell r="K46">
            <v>1.7000000000000001E-2</v>
          </cell>
          <cell r="L46">
            <v>4.0000000000000001E-3</v>
          </cell>
          <cell r="M46">
            <v>0.94499999999999995</v>
          </cell>
          <cell r="N46">
            <v>8.0000000000000002E-3</v>
          </cell>
          <cell r="O46">
            <v>4.7E-2</v>
          </cell>
          <cell r="W46">
            <v>0.99399999999999999</v>
          </cell>
          <cell r="X46">
            <v>0</v>
          </cell>
          <cell r="Y46">
            <v>6.0000000000000001E-3</v>
          </cell>
        </row>
        <row r="47">
          <cell r="B47" t="str">
            <v>Fiducian Superannuation Fund</v>
          </cell>
          <cell r="J47">
            <v>0.96599999999999997</v>
          </cell>
          <cell r="K47">
            <v>3.4000000000000002E-2</v>
          </cell>
          <cell r="L47">
            <v>0</v>
          </cell>
          <cell r="M47">
            <v>0.89400000000000002</v>
          </cell>
          <cell r="N47">
            <v>0</v>
          </cell>
          <cell r="O47">
            <v>0.106</v>
          </cell>
          <cell r="W47">
            <v>1</v>
          </cell>
          <cell r="X47">
            <v>0</v>
          </cell>
          <cell r="Y47">
            <v>0</v>
          </cell>
        </row>
        <row r="48">
          <cell r="B48" t="str">
            <v>Fire and Emergency Services Superannuation Fund</v>
          </cell>
          <cell r="J48">
            <v>1</v>
          </cell>
          <cell r="K48">
            <v>0</v>
          </cell>
          <cell r="L48">
            <v>0</v>
          </cell>
          <cell r="M48">
            <v>1</v>
          </cell>
          <cell r="N48">
            <v>0</v>
          </cell>
          <cell r="O48">
            <v>0</v>
          </cell>
          <cell r="W48">
            <v>1</v>
          </cell>
          <cell r="X48">
            <v>0</v>
          </cell>
          <cell r="Y48">
            <v>0</v>
          </cell>
        </row>
        <row r="49">
          <cell r="B49" t="str">
            <v>First State Superannuation Scheme</v>
          </cell>
          <cell r="J49">
            <v>0.996</v>
          </cell>
          <cell r="K49">
            <v>2E-3</v>
          </cell>
          <cell r="L49">
            <v>2E-3</v>
          </cell>
          <cell r="M49">
            <v>0.94</v>
          </cell>
          <cell r="N49">
            <v>1.7999999999999999E-2</v>
          </cell>
          <cell r="O49">
            <v>4.2000000000000003E-2</v>
          </cell>
          <cell r="W49">
            <v>0.99299999999999999</v>
          </cell>
          <cell r="X49">
            <v>3.0000000000000001E-3</v>
          </cell>
          <cell r="Y49">
            <v>4.0000000000000001E-3</v>
          </cell>
        </row>
        <row r="50">
          <cell r="B50" t="str">
            <v>First Super</v>
          </cell>
          <cell r="J50">
            <v>0.99399999999999999</v>
          </cell>
          <cell r="K50">
            <v>5.0000000000000001E-3</v>
          </cell>
          <cell r="L50">
            <v>1E-3</v>
          </cell>
          <cell r="M50">
            <v>0.98699999999999999</v>
          </cell>
          <cell r="N50">
            <v>3.0000000000000001E-3</v>
          </cell>
          <cell r="O50">
            <v>0.01</v>
          </cell>
          <cell r="W50">
            <v>0.97199999999999998</v>
          </cell>
          <cell r="X50">
            <v>0.02</v>
          </cell>
          <cell r="Y50">
            <v>8.0000000000000002E-3</v>
          </cell>
        </row>
        <row r="51">
          <cell r="B51" t="str">
            <v>Future Super Fund</v>
          </cell>
          <cell r="J51">
            <v>0.46300000000000002</v>
          </cell>
          <cell r="K51">
            <v>0.47299999999999998</v>
          </cell>
          <cell r="L51">
            <v>6.3E-2</v>
          </cell>
          <cell r="M51">
            <v>0.94199999999999995</v>
          </cell>
          <cell r="N51">
            <v>2.9000000000000001E-2</v>
          </cell>
          <cell r="O51">
            <v>2.9000000000000001E-2</v>
          </cell>
          <cell r="W51">
            <v>0.95699999999999996</v>
          </cell>
          <cell r="X51">
            <v>3.7999999999999999E-2</v>
          </cell>
          <cell r="Y51">
            <v>5.0000000000000001E-3</v>
          </cell>
        </row>
        <row r="52">
          <cell r="B52" t="str">
            <v>Goldman Sachs &amp; JBWere Superannuation Fund</v>
          </cell>
          <cell r="J52">
            <v>1</v>
          </cell>
          <cell r="K52">
            <v>0</v>
          </cell>
          <cell r="L52">
            <v>0</v>
          </cell>
          <cell r="M52">
            <v>1</v>
          </cell>
          <cell r="N52">
            <v>0</v>
          </cell>
          <cell r="O52">
            <v>0</v>
          </cell>
          <cell r="W52">
            <v>1</v>
          </cell>
          <cell r="X52">
            <v>0</v>
          </cell>
          <cell r="Y52">
            <v>0</v>
          </cell>
        </row>
        <row r="53">
          <cell r="B53" t="str">
            <v>Grosvenor Pirie Master Superannuation Fund Series 2</v>
          </cell>
          <cell r="J53">
            <v>0.61299999999999999</v>
          </cell>
          <cell r="K53">
            <v>0.25900000000000001</v>
          </cell>
          <cell r="L53">
            <v>0.127</v>
          </cell>
          <cell r="M53">
            <v>0.93</v>
          </cell>
          <cell r="N53">
            <v>0.04</v>
          </cell>
          <cell r="O53">
            <v>2.9000000000000001E-2</v>
          </cell>
          <cell r="W53">
            <v>0.63</v>
          </cell>
          <cell r="X53">
            <v>0.217</v>
          </cell>
          <cell r="Y53">
            <v>0.153</v>
          </cell>
        </row>
        <row r="54">
          <cell r="B54" t="str">
            <v>Guild Retirement Fund</v>
          </cell>
          <cell r="J54">
            <v>0.92800000000000005</v>
          </cell>
          <cell r="K54">
            <v>6.7000000000000004E-2</v>
          </cell>
          <cell r="L54">
            <v>6.0000000000000001E-3</v>
          </cell>
          <cell r="M54">
            <v>0.94099999999999995</v>
          </cell>
          <cell r="N54">
            <v>1.4999999999999999E-2</v>
          </cell>
          <cell r="O54">
            <v>4.3999999999999997E-2</v>
          </cell>
          <cell r="W54">
            <v>0.97199999999999998</v>
          </cell>
          <cell r="X54">
            <v>1.4999999999999999E-2</v>
          </cell>
          <cell r="Y54">
            <v>1.2999999999999999E-2</v>
          </cell>
        </row>
        <row r="55">
          <cell r="B55" t="str">
            <v>Health Employees Superannuation Trust Australia</v>
          </cell>
          <cell r="J55">
            <v>0.97299999999999998</v>
          </cell>
          <cell r="K55">
            <v>1.9E-2</v>
          </cell>
          <cell r="L55">
            <v>8.9999999999999993E-3</v>
          </cell>
          <cell r="M55">
            <v>0.874</v>
          </cell>
          <cell r="N55">
            <v>1.0999999999999999E-2</v>
          </cell>
          <cell r="O55">
            <v>0.115</v>
          </cell>
          <cell r="W55">
            <v>0.98199999999999998</v>
          </cell>
          <cell r="X55">
            <v>7.0000000000000001E-3</v>
          </cell>
          <cell r="Y55">
            <v>1.0999999999999999E-2</v>
          </cell>
        </row>
        <row r="56">
          <cell r="B56" t="str">
            <v>Holden Employees Superannuation Fund</v>
          </cell>
          <cell r="J56">
            <v>1</v>
          </cell>
          <cell r="K56">
            <v>0</v>
          </cell>
          <cell r="L56">
            <v>0</v>
          </cell>
          <cell r="M56">
            <v>0.90900000000000003</v>
          </cell>
          <cell r="N56">
            <v>1.0999999999999999E-2</v>
          </cell>
          <cell r="O56">
            <v>0.08</v>
          </cell>
          <cell r="W56">
            <v>1</v>
          </cell>
          <cell r="X56">
            <v>0</v>
          </cell>
          <cell r="Y56">
            <v>0</v>
          </cell>
        </row>
        <row r="57">
          <cell r="B57" t="str">
            <v>HOSTPLUS Superannuation Fund</v>
          </cell>
          <cell r="J57">
            <v>0.95899999999999996</v>
          </cell>
          <cell r="K57">
            <v>0.02</v>
          </cell>
          <cell r="L57">
            <v>2.1000000000000001E-2</v>
          </cell>
          <cell r="M57">
            <v>0.90900000000000003</v>
          </cell>
          <cell r="N57">
            <v>1.7000000000000001E-2</v>
          </cell>
          <cell r="O57">
            <v>7.4999999999999997E-2</v>
          </cell>
          <cell r="W57">
            <v>0.97599999999999998</v>
          </cell>
          <cell r="X57">
            <v>5.0000000000000001E-3</v>
          </cell>
          <cell r="Y57">
            <v>1.9E-2</v>
          </cell>
        </row>
        <row r="58">
          <cell r="B58" t="str">
            <v>HUB24 Super Fund</v>
          </cell>
          <cell r="J58">
            <v>0.95</v>
          </cell>
          <cell r="K58">
            <v>4.2000000000000003E-2</v>
          </cell>
          <cell r="L58">
            <v>8.0000000000000002E-3</v>
          </cell>
          <cell r="M58">
            <v>0.95399999999999996</v>
          </cell>
          <cell r="N58">
            <v>3.0000000000000001E-3</v>
          </cell>
          <cell r="O58">
            <v>4.2999999999999997E-2</v>
          </cell>
          <cell r="W58">
            <v>0.95</v>
          </cell>
          <cell r="X58">
            <v>3.4000000000000002E-2</v>
          </cell>
          <cell r="Y58">
            <v>1.7000000000000001E-2</v>
          </cell>
        </row>
        <row r="59">
          <cell r="B59" t="str">
            <v>IAG &amp; NRMA Superannuation Plan</v>
          </cell>
          <cell r="J59">
            <v>0.96299999999999997</v>
          </cell>
          <cell r="K59">
            <v>2.8000000000000001E-2</v>
          </cell>
          <cell r="L59">
            <v>0.01</v>
          </cell>
          <cell r="M59">
            <v>0.95599999999999996</v>
          </cell>
          <cell r="N59">
            <v>1E-3</v>
          </cell>
          <cell r="O59">
            <v>4.2000000000000003E-2</v>
          </cell>
          <cell r="W59">
            <v>0.94199999999999995</v>
          </cell>
          <cell r="X59">
            <v>2.9000000000000001E-2</v>
          </cell>
          <cell r="Y59">
            <v>2.9000000000000001E-2</v>
          </cell>
        </row>
        <row r="60">
          <cell r="B60" t="str">
            <v>Incitec Pivot Employees Superannuation Fund</v>
          </cell>
          <cell r="J60">
            <v>1</v>
          </cell>
          <cell r="K60">
            <v>0</v>
          </cell>
          <cell r="L60">
            <v>0</v>
          </cell>
          <cell r="M60">
            <v>0.81299999999999994</v>
          </cell>
          <cell r="N60">
            <v>0.125</v>
          </cell>
          <cell r="O60">
            <v>6.3E-2</v>
          </cell>
          <cell r="W60">
            <v>0</v>
          </cell>
          <cell r="X60">
            <v>0</v>
          </cell>
          <cell r="Y60">
            <v>0</v>
          </cell>
        </row>
        <row r="61">
          <cell r="B61" t="str">
            <v>ING Superannuation Fund</v>
          </cell>
          <cell r="J61">
            <v>0.65200000000000002</v>
          </cell>
          <cell r="K61">
            <v>0.32500000000000001</v>
          </cell>
          <cell r="L61">
            <v>2.1999999999999999E-2</v>
          </cell>
          <cell r="M61">
            <v>0.97199999999999998</v>
          </cell>
          <cell r="N61">
            <v>5.0000000000000001E-3</v>
          </cell>
          <cell r="O61">
            <v>2.1999999999999999E-2</v>
          </cell>
          <cell r="W61">
            <v>0.97</v>
          </cell>
          <cell r="X61">
            <v>1.7000000000000001E-2</v>
          </cell>
          <cell r="Y61">
            <v>1.2999999999999999E-2</v>
          </cell>
        </row>
        <row r="62">
          <cell r="B62" t="str">
            <v>Intrust Super Fund</v>
          </cell>
          <cell r="J62">
            <v>0.55200000000000005</v>
          </cell>
          <cell r="K62">
            <v>0.438</v>
          </cell>
          <cell r="L62">
            <v>0.01</v>
          </cell>
          <cell r="M62">
            <v>0.9</v>
          </cell>
          <cell r="N62">
            <v>3.1E-2</v>
          </cell>
          <cell r="O62">
            <v>7.0000000000000007E-2</v>
          </cell>
          <cell r="W62">
            <v>0.97199999999999998</v>
          </cell>
          <cell r="X62">
            <v>1.2E-2</v>
          </cell>
          <cell r="Y62">
            <v>1.6E-2</v>
          </cell>
        </row>
        <row r="63">
          <cell r="B63" t="str">
            <v>IOOF Portfolio Service Superannuation Fund</v>
          </cell>
          <cell r="J63">
            <v>0.98199999999999998</v>
          </cell>
          <cell r="K63">
            <v>1.7000000000000001E-2</v>
          </cell>
          <cell r="L63">
            <v>1E-3</v>
          </cell>
          <cell r="M63">
            <v>0.97199999999999998</v>
          </cell>
          <cell r="N63">
            <v>8.0000000000000002E-3</v>
          </cell>
          <cell r="O63">
            <v>1.9E-2</v>
          </cell>
          <cell r="W63">
            <v>0.98099999999999998</v>
          </cell>
          <cell r="X63">
            <v>1.6E-2</v>
          </cell>
          <cell r="Y63">
            <v>3.0000000000000001E-3</v>
          </cell>
        </row>
        <row r="64">
          <cell r="B64" t="str">
            <v>Labour Union Co-Operative Retirement Fund</v>
          </cell>
          <cell r="J64">
            <v>0.92100000000000004</v>
          </cell>
          <cell r="K64">
            <v>4.2999999999999997E-2</v>
          </cell>
          <cell r="L64">
            <v>3.5000000000000003E-2</v>
          </cell>
          <cell r="M64">
            <v>0.92600000000000005</v>
          </cell>
          <cell r="N64">
            <v>1.9E-2</v>
          </cell>
          <cell r="O64">
            <v>5.5E-2</v>
          </cell>
          <cell r="W64">
            <v>0.91100000000000003</v>
          </cell>
          <cell r="X64">
            <v>2.3E-2</v>
          </cell>
          <cell r="Y64">
            <v>6.5000000000000002E-2</v>
          </cell>
        </row>
        <row r="65">
          <cell r="B65" t="str">
            <v>legalsuper</v>
          </cell>
          <cell r="J65">
            <v>0.95299999999999996</v>
          </cell>
          <cell r="K65">
            <v>3.4000000000000002E-2</v>
          </cell>
          <cell r="L65">
            <v>1.4E-2</v>
          </cell>
          <cell r="M65">
            <v>0.90200000000000002</v>
          </cell>
          <cell r="N65">
            <v>8.9999999999999993E-3</v>
          </cell>
          <cell r="O65">
            <v>8.8999999999999996E-2</v>
          </cell>
          <cell r="W65">
            <v>0.98699999999999999</v>
          </cell>
          <cell r="X65">
            <v>8.9999999999999993E-3</v>
          </cell>
          <cell r="Y65">
            <v>4.0000000000000001E-3</v>
          </cell>
        </row>
        <row r="66">
          <cell r="B66" t="str">
            <v>LESF Super</v>
          </cell>
          <cell r="J66">
            <v>0.77800000000000002</v>
          </cell>
          <cell r="K66">
            <v>9.9000000000000005E-2</v>
          </cell>
          <cell r="L66">
            <v>0.122</v>
          </cell>
          <cell r="M66">
            <v>0.92100000000000004</v>
          </cell>
          <cell r="N66">
            <v>3.5999999999999997E-2</v>
          </cell>
          <cell r="O66">
            <v>4.2999999999999997E-2</v>
          </cell>
          <cell r="W66">
            <v>0.53500000000000003</v>
          </cell>
          <cell r="X66">
            <v>8.1000000000000003E-2</v>
          </cell>
          <cell r="Y66">
            <v>0.38400000000000001</v>
          </cell>
        </row>
        <row r="67">
          <cell r="B67" t="str">
            <v>LGIAsuper</v>
          </cell>
          <cell r="J67">
            <v>0.95899999999999996</v>
          </cell>
          <cell r="K67">
            <v>3.9E-2</v>
          </cell>
          <cell r="L67">
            <v>2E-3</v>
          </cell>
          <cell r="M67">
            <v>0.96499999999999997</v>
          </cell>
          <cell r="N67">
            <v>8.9999999999999993E-3</v>
          </cell>
          <cell r="O67">
            <v>2.5000000000000001E-2</v>
          </cell>
          <cell r="W67">
            <v>0.98599999999999999</v>
          </cell>
          <cell r="X67">
            <v>6.0000000000000001E-3</v>
          </cell>
          <cell r="Y67">
            <v>8.0000000000000002E-3</v>
          </cell>
        </row>
        <row r="68">
          <cell r="B68" t="str">
            <v>Lifefocus Superannuation Fund</v>
          </cell>
          <cell r="J68">
            <v>0.52</v>
          </cell>
          <cell r="K68">
            <v>0.16</v>
          </cell>
          <cell r="L68">
            <v>0.32</v>
          </cell>
          <cell r="M68">
            <v>0.69399999999999995</v>
          </cell>
          <cell r="N68">
            <v>0.13900000000000001</v>
          </cell>
          <cell r="O68">
            <v>0.16700000000000001</v>
          </cell>
          <cell r="W68">
            <v>0.66700000000000004</v>
          </cell>
          <cell r="X68">
            <v>0</v>
          </cell>
          <cell r="Y68">
            <v>0.33300000000000002</v>
          </cell>
        </row>
        <row r="69">
          <cell r="B69" t="str">
            <v>Local Authorities Superannuation Fund</v>
          </cell>
          <cell r="J69">
            <v>0.98299999999999998</v>
          </cell>
          <cell r="K69">
            <v>1.4E-2</v>
          </cell>
          <cell r="L69">
            <v>2E-3</v>
          </cell>
          <cell r="M69">
            <v>0.92500000000000004</v>
          </cell>
          <cell r="N69">
            <v>1.4999999999999999E-2</v>
          </cell>
          <cell r="O69">
            <v>0.06</v>
          </cell>
          <cell r="W69">
            <v>0.997</v>
          </cell>
          <cell r="X69">
            <v>3.0000000000000001E-3</v>
          </cell>
          <cell r="Y69">
            <v>0</v>
          </cell>
        </row>
        <row r="70">
          <cell r="B70" t="str">
            <v>Local Government Super</v>
          </cell>
          <cell r="J70">
            <v>0.95399999999999996</v>
          </cell>
          <cell r="K70">
            <v>2.7E-2</v>
          </cell>
          <cell r="L70">
            <v>1.9E-2</v>
          </cell>
          <cell r="M70">
            <v>0.92100000000000004</v>
          </cell>
          <cell r="N70">
            <v>6.0000000000000001E-3</v>
          </cell>
          <cell r="O70">
            <v>7.2999999999999995E-2</v>
          </cell>
          <cell r="W70">
            <v>0.98899999999999999</v>
          </cell>
          <cell r="X70">
            <v>8.9999999999999993E-3</v>
          </cell>
          <cell r="Y70">
            <v>2E-3</v>
          </cell>
        </row>
        <row r="71">
          <cell r="B71" t="str">
            <v>Lutheran Super</v>
          </cell>
          <cell r="J71">
            <v>0.95499999999999996</v>
          </cell>
          <cell r="K71">
            <v>3.2000000000000001E-2</v>
          </cell>
          <cell r="L71">
            <v>1.2999999999999999E-2</v>
          </cell>
          <cell r="M71">
            <v>0.98099999999999998</v>
          </cell>
          <cell r="N71">
            <v>0</v>
          </cell>
          <cell r="O71">
            <v>1.9E-2</v>
          </cell>
          <cell r="W71">
            <v>1</v>
          </cell>
          <cell r="X71">
            <v>0</v>
          </cell>
          <cell r="Y71">
            <v>0</v>
          </cell>
        </row>
        <row r="72">
          <cell r="B72" t="str">
            <v>Macquarie Superannuation Plan</v>
          </cell>
          <cell r="J72">
            <v>0.71099999999999997</v>
          </cell>
          <cell r="K72">
            <v>0.23799999999999999</v>
          </cell>
          <cell r="L72">
            <v>5.1999999999999998E-2</v>
          </cell>
          <cell r="M72">
            <v>0.90600000000000003</v>
          </cell>
          <cell r="N72">
            <v>7.0000000000000001E-3</v>
          </cell>
          <cell r="O72">
            <v>8.6999999999999994E-2</v>
          </cell>
          <cell r="W72">
            <v>0.76700000000000002</v>
          </cell>
          <cell r="X72">
            <v>0.14599999999999999</v>
          </cell>
          <cell r="Y72">
            <v>8.6999999999999994E-2</v>
          </cell>
        </row>
        <row r="73">
          <cell r="B73" t="str">
            <v>Map Superannuation Plan</v>
          </cell>
          <cell r="J73">
            <v>0.81299999999999994</v>
          </cell>
          <cell r="K73">
            <v>9.9000000000000005E-2</v>
          </cell>
          <cell r="L73">
            <v>8.7999999999999995E-2</v>
          </cell>
          <cell r="M73">
            <v>0.95</v>
          </cell>
          <cell r="N73">
            <v>0.01</v>
          </cell>
          <cell r="O73">
            <v>4.1000000000000002E-2</v>
          </cell>
          <cell r="W73">
            <v>0.89500000000000002</v>
          </cell>
          <cell r="X73">
            <v>3.4000000000000002E-2</v>
          </cell>
          <cell r="Y73">
            <v>7.0999999999999994E-2</v>
          </cell>
        </row>
        <row r="74">
          <cell r="B74" t="str">
            <v>Maritime Super</v>
          </cell>
          <cell r="J74">
            <v>0.97699999999999998</v>
          </cell>
          <cell r="K74">
            <v>1.4999999999999999E-2</v>
          </cell>
          <cell r="L74">
            <v>7.0000000000000001E-3</v>
          </cell>
          <cell r="M74">
            <v>0.93600000000000005</v>
          </cell>
          <cell r="N74">
            <v>5.0000000000000001E-3</v>
          </cell>
          <cell r="O74">
            <v>5.8999999999999997E-2</v>
          </cell>
          <cell r="W74">
            <v>0.95099999999999996</v>
          </cell>
          <cell r="X74">
            <v>2.5000000000000001E-2</v>
          </cell>
          <cell r="Y74">
            <v>2.5000000000000001E-2</v>
          </cell>
        </row>
        <row r="75">
          <cell r="B75" t="str">
            <v>Mason Stevens Super</v>
          </cell>
          <cell r="J75">
            <v>0.875</v>
          </cell>
          <cell r="K75">
            <v>0.125</v>
          </cell>
          <cell r="L75">
            <v>0</v>
          </cell>
          <cell r="M75">
            <v>1</v>
          </cell>
          <cell r="N75">
            <v>0</v>
          </cell>
          <cell r="O75">
            <v>0</v>
          </cell>
          <cell r="W75">
            <v>1</v>
          </cell>
          <cell r="X75">
            <v>0</v>
          </cell>
          <cell r="Y75">
            <v>0</v>
          </cell>
        </row>
        <row r="76">
          <cell r="B76" t="str">
            <v>Max Super Fund</v>
          </cell>
          <cell r="J76">
            <v>0.97</v>
          </cell>
          <cell r="K76">
            <v>7.0000000000000001E-3</v>
          </cell>
          <cell r="L76">
            <v>2.3E-2</v>
          </cell>
          <cell r="M76">
            <v>0.90800000000000003</v>
          </cell>
          <cell r="N76">
            <v>0.03</v>
          </cell>
          <cell r="O76">
            <v>6.3E-2</v>
          </cell>
          <cell r="W76">
            <v>0.97</v>
          </cell>
          <cell r="X76">
            <v>0</v>
          </cell>
          <cell r="Y76">
            <v>0.03</v>
          </cell>
        </row>
        <row r="77">
          <cell r="B77" t="str">
            <v>Meat Industry Employees Superannuation Fund</v>
          </cell>
          <cell r="J77">
            <v>1</v>
          </cell>
          <cell r="K77">
            <v>0</v>
          </cell>
          <cell r="L77">
            <v>0</v>
          </cell>
          <cell r="M77">
            <v>0.93899999999999995</v>
          </cell>
          <cell r="N77">
            <v>1.6E-2</v>
          </cell>
          <cell r="O77">
            <v>4.4999999999999998E-2</v>
          </cell>
          <cell r="W77">
            <v>1</v>
          </cell>
          <cell r="X77">
            <v>0</v>
          </cell>
          <cell r="Y77">
            <v>0</v>
          </cell>
        </row>
        <row r="78">
          <cell r="B78" t="str">
            <v>Media Super</v>
          </cell>
          <cell r="J78">
            <v>0.75700000000000001</v>
          </cell>
          <cell r="K78">
            <v>0.23699999999999999</v>
          </cell>
          <cell r="L78">
            <v>6.0000000000000001E-3</v>
          </cell>
          <cell r="M78">
            <v>0.92900000000000005</v>
          </cell>
          <cell r="N78">
            <v>1.2E-2</v>
          </cell>
          <cell r="O78">
            <v>5.8999999999999997E-2</v>
          </cell>
          <cell r="W78">
            <v>0.98699999999999999</v>
          </cell>
          <cell r="X78">
            <v>4.0000000000000001E-3</v>
          </cell>
          <cell r="Y78">
            <v>8.0000000000000002E-3</v>
          </cell>
        </row>
        <row r="79">
          <cell r="B79" t="str">
            <v>Mercer Portfolio Service Superannuation Plan</v>
          </cell>
          <cell r="J79">
            <v>0.25</v>
          </cell>
          <cell r="K79">
            <v>0.75</v>
          </cell>
          <cell r="L79">
            <v>0</v>
          </cell>
          <cell r="M79">
            <v>0.8</v>
          </cell>
          <cell r="N79">
            <v>0</v>
          </cell>
          <cell r="O79">
            <v>0.2</v>
          </cell>
          <cell r="W79">
            <v>0.5</v>
          </cell>
          <cell r="X79">
            <v>0.5</v>
          </cell>
          <cell r="Y79">
            <v>0</v>
          </cell>
        </row>
        <row r="80">
          <cell r="B80" t="str">
            <v>Mercer Super Trust</v>
          </cell>
          <cell r="J80">
            <v>0.82499999999999996</v>
          </cell>
          <cell r="K80">
            <v>0.16600000000000001</v>
          </cell>
          <cell r="L80">
            <v>8.9999999999999993E-3</v>
          </cell>
          <cell r="M80">
            <v>0.93799999999999994</v>
          </cell>
          <cell r="N80">
            <v>0.01</v>
          </cell>
          <cell r="O80">
            <v>5.1999999999999998E-2</v>
          </cell>
          <cell r="W80">
            <v>0.98899999999999999</v>
          </cell>
          <cell r="X80">
            <v>6.0000000000000001E-3</v>
          </cell>
          <cell r="Y80">
            <v>5.0000000000000001E-3</v>
          </cell>
        </row>
        <row r="81">
          <cell r="B81" t="str">
            <v>Mercy Super</v>
          </cell>
          <cell r="J81">
            <v>0.96899999999999997</v>
          </cell>
          <cell r="K81">
            <v>2.8000000000000001E-2</v>
          </cell>
          <cell r="L81">
            <v>3.0000000000000001E-3</v>
          </cell>
          <cell r="M81">
            <v>0.94199999999999995</v>
          </cell>
          <cell r="N81">
            <v>8.9999999999999993E-3</v>
          </cell>
          <cell r="O81">
            <v>4.9000000000000002E-2</v>
          </cell>
          <cell r="W81">
            <v>0.97399999999999998</v>
          </cell>
          <cell r="X81">
            <v>0</v>
          </cell>
          <cell r="Y81">
            <v>2.5999999999999999E-2</v>
          </cell>
        </row>
        <row r="82">
          <cell r="B82" t="str">
            <v>Military Superannuation &amp; Benefits Fund No 1</v>
          </cell>
          <cell r="J82">
            <v>0.99</v>
          </cell>
          <cell r="K82">
            <v>0.01</v>
          </cell>
          <cell r="L82">
            <v>0</v>
          </cell>
          <cell r="M82">
            <v>0.96899999999999997</v>
          </cell>
          <cell r="N82">
            <v>0</v>
          </cell>
          <cell r="O82">
            <v>3.1E-2</v>
          </cell>
          <cell r="W82">
            <v>1</v>
          </cell>
          <cell r="X82">
            <v>0</v>
          </cell>
          <cell r="Y82">
            <v>0</v>
          </cell>
        </row>
        <row r="83">
          <cell r="B83" t="str">
            <v>Mine Superannuation Fund</v>
          </cell>
          <cell r="J83">
            <v>0.998</v>
          </cell>
          <cell r="K83">
            <v>2E-3</v>
          </cell>
          <cell r="L83">
            <v>0</v>
          </cell>
          <cell r="M83">
            <v>0.95199999999999996</v>
          </cell>
          <cell r="N83">
            <v>0</v>
          </cell>
          <cell r="O83">
            <v>4.7E-2</v>
          </cell>
          <cell r="W83">
            <v>0.98799999999999999</v>
          </cell>
          <cell r="X83">
            <v>1.2E-2</v>
          </cell>
          <cell r="Y83">
            <v>0</v>
          </cell>
        </row>
        <row r="84">
          <cell r="B84" t="str">
            <v>MLC Super Fund</v>
          </cell>
          <cell r="J84">
            <v>0.88700000000000001</v>
          </cell>
          <cell r="K84">
            <v>0.10199999999999999</v>
          </cell>
          <cell r="L84">
            <v>1.0999999999999999E-2</v>
          </cell>
          <cell r="M84">
            <v>0.93899999999999995</v>
          </cell>
          <cell r="N84">
            <v>1.9E-2</v>
          </cell>
          <cell r="O84">
            <v>4.2000000000000003E-2</v>
          </cell>
          <cell r="W84">
            <v>0.98399999999999999</v>
          </cell>
          <cell r="X84">
            <v>8.9999999999999993E-3</v>
          </cell>
          <cell r="Y84">
            <v>7.0000000000000001E-3</v>
          </cell>
        </row>
        <row r="85">
          <cell r="B85" t="str">
            <v>MLC Superannuation Fund</v>
          </cell>
          <cell r="J85">
            <v>0.97899999999999998</v>
          </cell>
          <cell r="K85">
            <v>1.9E-2</v>
          </cell>
          <cell r="L85">
            <v>2E-3</v>
          </cell>
          <cell r="M85">
            <v>0.93400000000000005</v>
          </cell>
          <cell r="N85">
            <v>0.01</v>
          </cell>
          <cell r="O85">
            <v>5.6000000000000001E-2</v>
          </cell>
          <cell r="W85">
            <v>0.99299999999999999</v>
          </cell>
          <cell r="X85">
            <v>7.0000000000000001E-3</v>
          </cell>
          <cell r="Y85">
            <v>0</v>
          </cell>
        </row>
        <row r="86">
          <cell r="B86" t="str">
            <v>MTAA Superannuation Fund</v>
          </cell>
          <cell r="J86">
            <v>0.97299999999999998</v>
          </cell>
          <cell r="K86">
            <v>1.7999999999999999E-2</v>
          </cell>
          <cell r="L86">
            <v>8.9999999999999993E-3</v>
          </cell>
          <cell r="M86">
            <v>0.92200000000000004</v>
          </cell>
          <cell r="N86">
            <v>1.6E-2</v>
          </cell>
          <cell r="O86">
            <v>6.3E-2</v>
          </cell>
          <cell r="W86">
            <v>0.99099999999999999</v>
          </cell>
          <cell r="X86">
            <v>3.0000000000000001E-3</v>
          </cell>
          <cell r="Y86">
            <v>5.0000000000000001E-3</v>
          </cell>
        </row>
        <row r="87">
          <cell r="B87" t="str">
            <v>MyLifeMyMoney Superannuation Fund</v>
          </cell>
          <cell r="J87">
            <v>0.85199999999999998</v>
          </cell>
          <cell r="K87">
            <v>0.13800000000000001</v>
          </cell>
          <cell r="L87">
            <v>0.01</v>
          </cell>
          <cell r="M87">
            <v>0.93200000000000005</v>
          </cell>
          <cell r="N87">
            <v>1.2E-2</v>
          </cell>
          <cell r="O87">
            <v>5.6000000000000001E-2</v>
          </cell>
          <cell r="W87">
            <v>0.93100000000000005</v>
          </cell>
          <cell r="X87">
            <v>1.7000000000000001E-2</v>
          </cell>
          <cell r="Y87">
            <v>5.1999999999999998E-2</v>
          </cell>
        </row>
        <row r="88">
          <cell r="B88" t="str">
            <v>National Mutual Retirement Fund</v>
          </cell>
          <cell r="J88">
            <v>0.98</v>
          </cell>
          <cell r="K88">
            <v>3.0000000000000001E-3</v>
          </cell>
          <cell r="L88">
            <v>1.7000000000000001E-2</v>
          </cell>
          <cell r="M88">
            <v>0.94199999999999995</v>
          </cell>
          <cell r="N88">
            <v>3.3000000000000002E-2</v>
          </cell>
          <cell r="O88">
            <v>2.5000000000000001E-2</v>
          </cell>
          <cell r="W88">
            <v>0.86599999999999999</v>
          </cell>
          <cell r="X88">
            <v>0</v>
          </cell>
          <cell r="Y88">
            <v>0.13400000000000001</v>
          </cell>
        </row>
        <row r="89">
          <cell r="B89" t="str">
            <v>NESS Super</v>
          </cell>
          <cell r="J89">
            <v>0.97199999999999998</v>
          </cell>
          <cell r="K89">
            <v>2.1000000000000001E-2</v>
          </cell>
          <cell r="L89">
            <v>6.0000000000000001E-3</v>
          </cell>
          <cell r="M89">
            <v>0.88</v>
          </cell>
          <cell r="N89">
            <v>8.0000000000000002E-3</v>
          </cell>
          <cell r="O89">
            <v>0.113</v>
          </cell>
          <cell r="W89">
            <v>0.99199999999999999</v>
          </cell>
          <cell r="X89">
            <v>0</v>
          </cell>
          <cell r="Y89">
            <v>8.0000000000000002E-3</v>
          </cell>
        </row>
        <row r="90">
          <cell r="B90" t="str">
            <v>Netwealth Superannuation Master Fund</v>
          </cell>
          <cell r="J90">
            <v>0.98699999999999999</v>
          </cell>
          <cell r="K90">
            <v>1.2E-2</v>
          </cell>
          <cell r="L90">
            <v>1E-3</v>
          </cell>
          <cell r="M90">
            <v>0.996</v>
          </cell>
          <cell r="N90">
            <v>1E-3</v>
          </cell>
          <cell r="O90">
            <v>3.0000000000000001E-3</v>
          </cell>
          <cell r="W90">
            <v>0.97399999999999998</v>
          </cell>
          <cell r="X90">
            <v>0.02</v>
          </cell>
          <cell r="Y90">
            <v>7.0000000000000001E-3</v>
          </cell>
        </row>
        <row r="91">
          <cell r="B91" t="str">
            <v>NGS Super</v>
          </cell>
          <cell r="J91">
            <v>0.96599999999999997</v>
          </cell>
          <cell r="K91">
            <v>0.03</v>
          </cell>
          <cell r="L91">
            <v>5.0000000000000001E-3</v>
          </cell>
          <cell r="M91">
            <v>0.95899999999999996</v>
          </cell>
          <cell r="N91">
            <v>7.0000000000000001E-3</v>
          </cell>
          <cell r="O91">
            <v>3.4000000000000002E-2</v>
          </cell>
          <cell r="W91">
            <v>0.98699999999999999</v>
          </cell>
          <cell r="X91">
            <v>0</v>
          </cell>
          <cell r="Y91">
            <v>1.2999999999999999E-2</v>
          </cell>
        </row>
        <row r="92">
          <cell r="B92" t="str">
            <v>Northern Territory Supplementary Superannuation Scheme</v>
          </cell>
          <cell r="J92">
            <v>0</v>
          </cell>
          <cell r="K92">
            <v>0</v>
          </cell>
          <cell r="L92">
            <v>0</v>
          </cell>
          <cell r="M92">
            <v>0</v>
          </cell>
          <cell r="N92">
            <v>1</v>
          </cell>
          <cell r="O92">
            <v>0</v>
          </cell>
          <cell r="W92">
            <v>0</v>
          </cell>
          <cell r="X92">
            <v>0</v>
          </cell>
          <cell r="Y92">
            <v>0</v>
          </cell>
        </row>
        <row r="93">
          <cell r="B93" t="str">
            <v>Oasis Superannuation Master Trust</v>
          </cell>
          <cell r="J93">
            <v>0.59699999999999998</v>
          </cell>
          <cell r="K93">
            <v>0.30099999999999999</v>
          </cell>
          <cell r="L93">
            <v>0.10299999999999999</v>
          </cell>
          <cell r="M93">
            <v>0.82599999999999996</v>
          </cell>
          <cell r="N93">
            <v>1.2E-2</v>
          </cell>
          <cell r="O93">
            <v>0.16200000000000001</v>
          </cell>
          <cell r="W93">
            <v>0.61699999999999999</v>
          </cell>
          <cell r="X93">
            <v>0.247</v>
          </cell>
          <cell r="Y93">
            <v>0.13600000000000001</v>
          </cell>
        </row>
        <row r="94">
          <cell r="B94" t="str">
            <v>Oracle Superannuation Plan</v>
          </cell>
          <cell r="J94">
            <v>0.95499999999999996</v>
          </cell>
          <cell r="K94">
            <v>0</v>
          </cell>
          <cell r="L94">
            <v>4.4999999999999998E-2</v>
          </cell>
          <cell r="M94">
            <v>0.84599999999999997</v>
          </cell>
          <cell r="N94">
            <v>3.7999999999999999E-2</v>
          </cell>
          <cell r="O94">
            <v>0.115</v>
          </cell>
          <cell r="W94">
            <v>0</v>
          </cell>
          <cell r="X94">
            <v>0</v>
          </cell>
          <cell r="Y94">
            <v>0</v>
          </cell>
        </row>
        <row r="95">
          <cell r="B95" t="str">
            <v>Perpetual WealthFocus Superannuation Fund</v>
          </cell>
          <cell r="J95">
            <v>0.95099999999999996</v>
          </cell>
          <cell r="K95">
            <v>3.6999999999999998E-2</v>
          </cell>
          <cell r="L95">
            <v>1.0999999999999999E-2</v>
          </cell>
          <cell r="M95">
            <v>0.97099999999999997</v>
          </cell>
          <cell r="N95">
            <v>1.0999999999999999E-2</v>
          </cell>
          <cell r="O95">
            <v>1.7999999999999999E-2</v>
          </cell>
          <cell r="W95">
            <v>0.83299999999999996</v>
          </cell>
          <cell r="X95">
            <v>0.125</v>
          </cell>
          <cell r="Y95">
            <v>4.2000000000000003E-2</v>
          </cell>
        </row>
        <row r="96">
          <cell r="B96" t="str">
            <v>Perpetual's Select Superannuation Fund</v>
          </cell>
          <cell r="J96">
            <v>0.91900000000000004</v>
          </cell>
          <cell r="K96">
            <v>5.8999999999999997E-2</v>
          </cell>
          <cell r="L96">
            <v>2.1999999999999999E-2</v>
          </cell>
          <cell r="M96">
            <v>0.94199999999999995</v>
          </cell>
          <cell r="N96">
            <v>3.0000000000000001E-3</v>
          </cell>
          <cell r="O96">
            <v>5.5E-2</v>
          </cell>
          <cell r="W96">
            <v>0.83099999999999996</v>
          </cell>
          <cell r="X96">
            <v>7.0000000000000007E-2</v>
          </cell>
          <cell r="Y96">
            <v>9.9000000000000005E-2</v>
          </cell>
        </row>
        <row r="97">
          <cell r="B97" t="str">
            <v>Personal Choice Private Fund</v>
          </cell>
          <cell r="J97">
            <v>0.63200000000000001</v>
          </cell>
          <cell r="K97">
            <v>0.316</v>
          </cell>
          <cell r="L97">
            <v>5.2999999999999999E-2</v>
          </cell>
          <cell r="M97">
            <v>0.86399999999999999</v>
          </cell>
          <cell r="N97">
            <v>0</v>
          </cell>
          <cell r="O97">
            <v>0.13600000000000001</v>
          </cell>
          <cell r="W97">
            <v>0.33300000000000002</v>
          </cell>
          <cell r="X97">
            <v>0.33300000000000002</v>
          </cell>
          <cell r="Y97">
            <v>0.33300000000000002</v>
          </cell>
        </row>
        <row r="98">
          <cell r="B98" t="str">
            <v>Pitcher Retirement Plan</v>
          </cell>
          <cell r="J98">
            <v>0.69199999999999995</v>
          </cell>
          <cell r="K98">
            <v>0.308</v>
          </cell>
          <cell r="L98">
            <v>0</v>
          </cell>
          <cell r="M98">
            <v>1</v>
          </cell>
          <cell r="N98">
            <v>0</v>
          </cell>
          <cell r="O98">
            <v>0</v>
          </cell>
          <cell r="W98">
            <v>1</v>
          </cell>
          <cell r="X98">
            <v>0</v>
          </cell>
          <cell r="Y98">
            <v>0</v>
          </cell>
        </row>
        <row r="99">
          <cell r="B99" t="str">
            <v>Powerwrap Master Plan</v>
          </cell>
          <cell r="J99">
            <v>1</v>
          </cell>
          <cell r="K99">
            <v>0</v>
          </cell>
          <cell r="L99">
            <v>0</v>
          </cell>
          <cell r="M99">
            <v>0.94299999999999995</v>
          </cell>
          <cell r="N99">
            <v>0</v>
          </cell>
          <cell r="O99">
            <v>5.7000000000000002E-2</v>
          </cell>
          <cell r="W99">
            <v>1</v>
          </cell>
          <cell r="X99">
            <v>0</v>
          </cell>
          <cell r="Y99">
            <v>0</v>
          </cell>
        </row>
        <row r="100">
          <cell r="B100" t="str">
            <v>Praemium SMA Superannuation Fund</v>
          </cell>
          <cell r="J100">
            <v>0.93700000000000006</v>
          </cell>
          <cell r="K100">
            <v>6.3E-2</v>
          </cell>
          <cell r="L100">
            <v>0</v>
          </cell>
          <cell r="M100">
            <v>0.97399999999999998</v>
          </cell>
          <cell r="N100">
            <v>0</v>
          </cell>
          <cell r="O100">
            <v>2.5999999999999999E-2</v>
          </cell>
          <cell r="W100">
            <v>1</v>
          </cell>
          <cell r="X100">
            <v>0</v>
          </cell>
          <cell r="Y100">
            <v>0</v>
          </cell>
        </row>
        <row r="101">
          <cell r="B101" t="str">
            <v>Premiumchoice Retirement Service</v>
          </cell>
          <cell r="J101">
            <v>1</v>
          </cell>
          <cell r="K101">
            <v>0</v>
          </cell>
          <cell r="L101">
            <v>0</v>
          </cell>
          <cell r="M101">
            <v>0.91900000000000004</v>
          </cell>
          <cell r="N101">
            <v>0</v>
          </cell>
          <cell r="O101">
            <v>8.1000000000000003E-2</v>
          </cell>
          <cell r="W101">
            <v>1</v>
          </cell>
          <cell r="X101">
            <v>0</v>
          </cell>
          <cell r="Y101">
            <v>0</v>
          </cell>
        </row>
        <row r="102">
          <cell r="B102" t="str">
            <v>Prime Super</v>
          </cell>
          <cell r="J102">
            <v>0.96</v>
          </cell>
          <cell r="K102">
            <v>2.5000000000000001E-2</v>
          </cell>
          <cell r="L102">
            <v>1.6E-2</v>
          </cell>
          <cell r="M102">
            <v>0.90300000000000002</v>
          </cell>
          <cell r="N102">
            <v>1.7999999999999999E-2</v>
          </cell>
          <cell r="O102">
            <v>7.9000000000000001E-2</v>
          </cell>
          <cell r="W102">
            <v>0.98399999999999999</v>
          </cell>
          <cell r="X102">
            <v>7.0000000000000001E-3</v>
          </cell>
          <cell r="Y102">
            <v>8.9999999999999993E-3</v>
          </cell>
        </row>
        <row r="103">
          <cell r="B103" t="str">
            <v>Public Sector Superannuation Accumulation Plan</v>
          </cell>
          <cell r="J103">
            <v>1</v>
          </cell>
          <cell r="K103">
            <v>0</v>
          </cell>
          <cell r="L103">
            <v>0</v>
          </cell>
          <cell r="M103">
            <v>0.94499999999999995</v>
          </cell>
          <cell r="N103">
            <v>4.7E-2</v>
          </cell>
          <cell r="O103">
            <v>7.0000000000000001E-3</v>
          </cell>
          <cell r="W103">
            <v>1</v>
          </cell>
          <cell r="X103">
            <v>0</v>
          </cell>
          <cell r="Y103">
            <v>0</v>
          </cell>
        </row>
        <row r="104">
          <cell r="B104" t="str">
            <v>Public Sector Superannuation Scheme</v>
          </cell>
          <cell r="J104">
            <v>0.97399999999999998</v>
          </cell>
          <cell r="K104">
            <v>2.1999999999999999E-2</v>
          </cell>
          <cell r="L104">
            <v>4.0000000000000001E-3</v>
          </cell>
          <cell r="M104">
            <v>0.95299999999999996</v>
          </cell>
          <cell r="N104">
            <v>1E-3</v>
          </cell>
          <cell r="O104">
            <v>4.5999999999999999E-2</v>
          </cell>
          <cell r="W104">
            <v>0.99399999999999999</v>
          </cell>
          <cell r="X104">
            <v>6.0000000000000001E-3</v>
          </cell>
          <cell r="Y104">
            <v>0</v>
          </cell>
        </row>
        <row r="105">
          <cell r="B105" t="str">
            <v>Qantas Superannuation Plan</v>
          </cell>
          <cell r="J105">
            <v>0.61299999999999999</v>
          </cell>
          <cell r="K105">
            <v>0.36099999999999999</v>
          </cell>
          <cell r="L105">
            <v>2.7E-2</v>
          </cell>
          <cell r="M105">
            <v>0.96699999999999997</v>
          </cell>
          <cell r="N105">
            <v>0</v>
          </cell>
          <cell r="O105">
            <v>3.3000000000000002E-2</v>
          </cell>
          <cell r="W105">
            <v>0.998</v>
          </cell>
          <cell r="X105">
            <v>2E-3</v>
          </cell>
          <cell r="Y105">
            <v>0</v>
          </cell>
        </row>
        <row r="106">
          <cell r="B106" t="str">
            <v>QSuper</v>
          </cell>
          <cell r="J106">
            <v>0.93500000000000005</v>
          </cell>
          <cell r="K106">
            <v>5.3999999999999999E-2</v>
          </cell>
          <cell r="L106">
            <v>1.0999999999999999E-2</v>
          </cell>
          <cell r="M106">
            <v>0.96</v>
          </cell>
          <cell r="N106">
            <v>3.0000000000000001E-3</v>
          </cell>
          <cell r="O106">
            <v>3.6999999999999998E-2</v>
          </cell>
          <cell r="W106">
            <v>0.97499999999999998</v>
          </cell>
          <cell r="X106">
            <v>1.0999999999999999E-2</v>
          </cell>
          <cell r="Y106">
            <v>1.4E-2</v>
          </cell>
        </row>
        <row r="107">
          <cell r="B107" t="str">
            <v>Rei Super</v>
          </cell>
          <cell r="J107">
            <v>0.88500000000000001</v>
          </cell>
          <cell r="K107">
            <v>9.8000000000000004E-2</v>
          </cell>
          <cell r="L107">
            <v>1.7000000000000001E-2</v>
          </cell>
          <cell r="M107">
            <v>0.95899999999999996</v>
          </cell>
          <cell r="N107">
            <v>7.0000000000000001E-3</v>
          </cell>
          <cell r="O107">
            <v>3.4000000000000002E-2</v>
          </cell>
          <cell r="W107">
            <v>0.97299999999999998</v>
          </cell>
          <cell r="X107">
            <v>4.0000000000000001E-3</v>
          </cell>
          <cell r="Y107">
            <v>2.3E-2</v>
          </cell>
        </row>
        <row r="108">
          <cell r="B108" t="str">
            <v>Retail Employees Superannuation Trust</v>
          </cell>
          <cell r="J108">
            <v>0.95899999999999996</v>
          </cell>
          <cell r="K108">
            <v>2.1999999999999999E-2</v>
          </cell>
          <cell r="L108">
            <v>0.02</v>
          </cell>
          <cell r="M108">
            <v>0.88100000000000001</v>
          </cell>
          <cell r="N108">
            <v>2.8000000000000001E-2</v>
          </cell>
          <cell r="O108">
            <v>9.0999999999999998E-2</v>
          </cell>
          <cell r="W108">
            <v>0.98199999999999998</v>
          </cell>
          <cell r="X108">
            <v>3.0000000000000001E-3</v>
          </cell>
          <cell r="Y108">
            <v>1.4E-2</v>
          </cell>
        </row>
        <row r="109">
          <cell r="B109" t="str">
            <v>Retirement Benefits Fund</v>
          </cell>
          <cell r="J109">
            <v>0.28199999999999997</v>
          </cell>
          <cell r="K109">
            <v>0.435</v>
          </cell>
          <cell r="L109">
            <v>0.28199999999999997</v>
          </cell>
          <cell r="M109">
            <v>0.82899999999999996</v>
          </cell>
          <cell r="N109">
            <v>5.0999999999999997E-2</v>
          </cell>
          <cell r="O109">
            <v>0.12</v>
          </cell>
          <cell r="W109">
            <v>0.77800000000000002</v>
          </cell>
          <cell r="X109">
            <v>0.222</v>
          </cell>
          <cell r="Y109">
            <v>0</v>
          </cell>
        </row>
        <row r="110">
          <cell r="B110" t="str">
            <v>Retirement Portfolio Service</v>
          </cell>
          <cell r="J110">
            <v>0.77700000000000002</v>
          </cell>
          <cell r="K110">
            <v>0.20300000000000001</v>
          </cell>
          <cell r="L110">
            <v>0.02</v>
          </cell>
          <cell r="M110">
            <v>0.93700000000000006</v>
          </cell>
          <cell r="N110">
            <v>8.0000000000000002E-3</v>
          </cell>
          <cell r="O110">
            <v>5.5E-2</v>
          </cell>
          <cell r="W110">
            <v>0.94499999999999995</v>
          </cell>
          <cell r="X110">
            <v>2.1999999999999999E-2</v>
          </cell>
          <cell r="Y110">
            <v>3.2000000000000001E-2</v>
          </cell>
        </row>
        <row r="111">
          <cell r="B111" t="str">
            <v>Retirement Wrap</v>
          </cell>
          <cell r="J111">
            <v>0.90300000000000002</v>
          </cell>
          <cell r="K111">
            <v>7.4999999999999997E-2</v>
          </cell>
          <cell r="L111">
            <v>2.1000000000000001E-2</v>
          </cell>
          <cell r="M111">
            <v>0.94</v>
          </cell>
          <cell r="N111">
            <v>5.0000000000000001E-3</v>
          </cell>
          <cell r="O111">
            <v>5.6000000000000001E-2</v>
          </cell>
          <cell r="W111">
            <v>0.85699999999999998</v>
          </cell>
          <cell r="X111">
            <v>7.0999999999999994E-2</v>
          </cell>
          <cell r="Y111">
            <v>7.1999999999999995E-2</v>
          </cell>
        </row>
        <row r="112">
          <cell r="B112" t="str">
            <v>Russell Investments Master Trust</v>
          </cell>
          <cell r="J112">
            <v>0.94699999999999995</v>
          </cell>
          <cell r="K112">
            <v>2.7E-2</v>
          </cell>
          <cell r="L112">
            <v>2.5000000000000001E-2</v>
          </cell>
          <cell r="M112">
            <v>0.874</v>
          </cell>
          <cell r="N112">
            <v>2.5999999999999999E-2</v>
          </cell>
          <cell r="O112">
            <v>0.1</v>
          </cell>
          <cell r="W112">
            <v>0.96899999999999997</v>
          </cell>
          <cell r="X112">
            <v>1.2E-2</v>
          </cell>
          <cell r="Y112">
            <v>1.9E-2</v>
          </cell>
        </row>
        <row r="113">
          <cell r="B113" t="str">
            <v>Sas Trustee Corporation - Pooled Fund</v>
          </cell>
          <cell r="J113">
            <v>6.9000000000000006E-2</v>
          </cell>
          <cell r="K113">
            <v>0.33300000000000002</v>
          </cell>
          <cell r="L113">
            <v>0.59699999999999998</v>
          </cell>
          <cell r="M113">
            <v>0.53700000000000003</v>
          </cell>
          <cell r="N113">
            <v>0</v>
          </cell>
          <cell r="O113">
            <v>0.46300000000000002</v>
          </cell>
          <cell r="W113">
            <v>3.5999999999999997E-2</v>
          </cell>
          <cell r="X113">
            <v>0.35699999999999998</v>
          </cell>
          <cell r="Y113">
            <v>0.60699999999999998</v>
          </cell>
        </row>
        <row r="114">
          <cell r="B114" t="str">
            <v>Smartsave 'Member's Choice' Superannuation Master Plan</v>
          </cell>
          <cell r="J114">
            <v>0.90500000000000003</v>
          </cell>
          <cell r="K114">
            <v>9.5000000000000001E-2</v>
          </cell>
          <cell r="L114">
            <v>0</v>
          </cell>
          <cell r="M114">
            <v>0.93500000000000005</v>
          </cell>
          <cell r="N114">
            <v>0</v>
          </cell>
          <cell r="O114">
            <v>6.5000000000000002E-2</v>
          </cell>
          <cell r="W114">
            <v>0.88600000000000001</v>
          </cell>
          <cell r="X114">
            <v>0.114</v>
          </cell>
          <cell r="Y114">
            <v>0</v>
          </cell>
        </row>
        <row r="115">
          <cell r="B115" t="str">
            <v>SMF Eligible Rollover Fund</v>
          </cell>
          <cell r="J115">
            <v>1</v>
          </cell>
          <cell r="K115">
            <v>0</v>
          </cell>
          <cell r="L115">
            <v>0</v>
          </cell>
          <cell r="M115">
            <v>0.94899999999999995</v>
          </cell>
          <cell r="N115">
            <v>2.5999999999999999E-2</v>
          </cell>
          <cell r="O115">
            <v>2.5999999999999999E-2</v>
          </cell>
          <cell r="W115">
            <v>1</v>
          </cell>
          <cell r="X115">
            <v>0</v>
          </cell>
          <cell r="Y115">
            <v>0</v>
          </cell>
        </row>
        <row r="116">
          <cell r="B116" t="str">
            <v>Star Portfolio Superannuation Fund</v>
          </cell>
          <cell r="J116">
            <v>0.55600000000000005</v>
          </cell>
          <cell r="K116">
            <v>0.33300000000000002</v>
          </cell>
          <cell r="L116">
            <v>0.111</v>
          </cell>
          <cell r="M116">
            <v>0.9</v>
          </cell>
          <cell r="N116">
            <v>0</v>
          </cell>
          <cell r="O116">
            <v>0.1</v>
          </cell>
          <cell r="W116">
            <v>1</v>
          </cell>
          <cell r="X116">
            <v>0</v>
          </cell>
          <cell r="Y116">
            <v>0</v>
          </cell>
        </row>
        <row r="117">
          <cell r="B117" t="str">
            <v>Statewide Superannuation Trust</v>
          </cell>
          <cell r="J117">
            <v>0.91200000000000003</v>
          </cell>
          <cell r="K117">
            <v>7.6999999999999999E-2</v>
          </cell>
          <cell r="L117">
            <v>1.0999999999999999E-2</v>
          </cell>
          <cell r="M117">
            <v>0.89300000000000002</v>
          </cell>
          <cell r="N117">
            <v>5.0000000000000001E-3</v>
          </cell>
          <cell r="O117">
            <v>0.10199999999999999</v>
          </cell>
          <cell r="W117">
            <v>0.64100000000000001</v>
          </cell>
          <cell r="X117">
            <v>0.32500000000000001</v>
          </cell>
          <cell r="Y117">
            <v>3.4000000000000002E-2</v>
          </cell>
        </row>
        <row r="118">
          <cell r="B118" t="str">
            <v>Suncorp Master Trust</v>
          </cell>
          <cell r="J118">
            <v>0.89900000000000002</v>
          </cell>
          <cell r="K118">
            <v>6.2E-2</v>
          </cell>
          <cell r="L118">
            <v>3.7999999999999999E-2</v>
          </cell>
          <cell r="M118">
            <v>0.92600000000000005</v>
          </cell>
          <cell r="N118">
            <v>1.4E-2</v>
          </cell>
          <cell r="O118">
            <v>5.8999999999999997E-2</v>
          </cell>
          <cell r="W118">
            <v>0.89100000000000001</v>
          </cell>
          <cell r="X118">
            <v>4.1000000000000002E-2</v>
          </cell>
          <cell r="Y118">
            <v>6.9000000000000006E-2</v>
          </cell>
        </row>
        <row r="119">
          <cell r="B119" t="str">
            <v>Sunsuper Superannuation Fund</v>
          </cell>
          <cell r="J119">
            <v>0.999</v>
          </cell>
          <cell r="K119">
            <v>1E-3</v>
          </cell>
          <cell r="L119">
            <v>0</v>
          </cell>
          <cell r="M119">
            <v>0.93500000000000005</v>
          </cell>
          <cell r="N119">
            <v>2.3E-2</v>
          </cell>
          <cell r="O119">
            <v>4.2000000000000003E-2</v>
          </cell>
          <cell r="W119">
            <v>0.997</v>
          </cell>
          <cell r="X119">
            <v>2E-3</v>
          </cell>
          <cell r="Y119">
            <v>1E-3</v>
          </cell>
        </row>
        <row r="120">
          <cell r="B120" t="str">
            <v>Super Directions Fund</v>
          </cell>
          <cell r="J120">
            <v>0.93400000000000005</v>
          </cell>
          <cell r="K120">
            <v>5.6000000000000001E-2</v>
          </cell>
          <cell r="L120">
            <v>0.01</v>
          </cell>
          <cell r="M120">
            <v>1.095</v>
          </cell>
          <cell r="N120">
            <v>1.7000000000000001E-2</v>
          </cell>
          <cell r="O120">
            <v>-0.112</v>
          </cell>
          <cell r="W120">
            <v>0.82199999999999995</v>
          </cell>
          <cell r="X120">
            <v>0.156</v>
          </cell>
          <cell r="Y120">
            <v>2.1999999999999999E-2</v>
          </cell>
        </row>
        <row r="121">
          <cell r="B121" t="str">
            <v>Super Safeguard Fund</v>
          </cell>
          <cell r="J121">
            <v>0.99099999999999999</v>
          </cell>
          <cell r="K121">
            <v>0</v>
          </cell>
          <cell r="L121">
            <v>8.9999999999999993E-3</v>
          </cell>
          <cell r="M121">
            <v>0.86</v>
          </cell>
          <cell r="N121">
            <v>5.3999999999999999E-2</v>
          </cell>
          <cell r="O121">
            <v>8.5000000000000006E-2</v>
          </cell>
          <cell r="W121">
            <v>1</v>
          </cell>
          <cell r="X121">
            <v>0</v>
          </cell>
          <cell r="Y121">
            <v>0</v>
          </cell>
        </row>
        <row r="122">
          <cell r="B122" t="str">
            <v>SuperTrace Eligible Rollover Fund</v>
          </cell>
          <cell r="J122">
            <v>0.98499999999999999</v>
          </cell>
          <cell r="K122">
            <v>7.0000000000000001E-3</v>
          </cell>
          <cell r="L122">
            <v>8.0000000000000002E-3</v>
          </cell>
          <cell r="M122">
            <v>0.9</v>
          </cell>
          <cell r="N122">
            <v>6.7000000000000004E-2</v>
          </cell>
          <cell r="O122">
            <v>3.3000000000000002E-2</v>
          </cell>
          <cell r="W122">
            <v>0.95399999999999996</v>
          </cell>
          <cell r="X122">
            <v>8.9999999999999993E-3</v>
          </cell>
          <cell r="Y122">
            <v>3.6999999999999998E-2</v>
          </cell>
        </row>
        <row r="123">
          <cell r="B123" t="str">
            <v>Symetry Personal Retirement Fund</v>
          </cell>
          <cell r="J123">
            <v>0.69799999999999995</v>
          </cell>
          <cell r="K123">
            <v>0.14299999999999999</v>
          </cell>
          <cell r="L123">
            <v>0.159</v>
          </cell>
          <cell r="M123">
            <v>0.94</v>
          </cell>
          <cell r="N123">
            <v>4.4999999999999998E-2</v>
          </cell>
          <cell r="O123">
            <v>1.4999999999999999E-2</v>
          </cell>
          <cell r="W123">
            <v>0.55600000000000005</v>
          </cell>
          <cell r="X123">
            <v>0</v>
          </cell>
          <cell r="Y123">
            <v>0.44400000000000001</v>
          </cell>
        </row>
        <row r="124">
          <cell r="B124" t="str">
            <v>TAL Superannuation and Insurance Fund</v>
          </cell>
          <cell r="J124">
            <v>0.95799999999999996</v>
          </cell>
          <cell r="K124">
            <v>0.02</v>
          </cell>
          <cell r="L124">
            <v>2.1999999999999999E-2</v>
          </cell>
          <cell r="M124">
            <v>0.92100000000000004</v>
          </cell>
          <cell r="N124">
            <v>1.2E-2</v>
          </cell>
          <cell r="O124">
            <v>6.7000000000000004E-2</v>
          </cell>
          <cell r="W124">
            <v>0.88300000000000001</v>
          </cell>
          <cell r="X124">
            <v>3.3000000000000002E-2</v>
          </cell>
          <cell r="Y124">
            <v>8.3000000000000004E-2</v>
          </cell>
        </row>
        <row r="125">
          <cell r="B125" t="str">
            <v>Tasplan Superannuation Fund</v>
          </cell>
          <cell r="J125">
            <v>0.999</v>
          </cell>
          <cell r="K125">
            <v>1E-3</v>
          </cell>
          <cell r="L125">
            <v>0</v>
          </cell>
          <cell r="M125">
            <v>0.97099999999999997</v>
          </cell>
          <cell r="N125">
            <v>7.0000000000000001E-3</v>
          </cell>
          <cell r="O125">
            <v>2.1000000000000001E-2</v>
          </cell>
          <cell r="W125">
            <v>1</v>
          </cell>
          <cell r="X125">
            <v>0</v>
          </cell>
          <cell r="Y125">
            <v>0</v>
          </cell>
        </row>
        <row r="126">
          <cell r="B126" t="str">
            <v>Telstra Superannuation Scheme</v>
          </cell>
          <cell r="J126">
            <v>0.93300000000000005</v>
          </cell>
          <cell r="K126">
            <v>4.2999999999999997E-2</v>
          </cell>
          <cell r="L126">
            <v>2.4E-2</v>
          </cell>
          <cell r="M126">
            <v>0.96699999999999997</v>
          </cell>
          <cell r="N126">
            <v>6.0000000000000001E-3</v>
          </cell>
          <cell r="O126">
            <v>2.7E-2</v>
          </cell>
          <cell r="W126">
            <v>0.96199999999999997</v>
          </cell>
          <cell r="X126">
            <v>2.4E-2</v>
          </cell>
          <cell r="Y126">
            <v>1.4E-2</v>
          </cell>
        </row>
        <row r="127">
          <cell r="B127" t="str">
            <v>The Bendigo Superannuation Plan</v>
          </cell>
          <cell r="J127">
            <v>0.95499999999999996</v>
          </cell>
          <cell r="K127">
            <v>4.2000000000000003E-2</v>
          </cell>
          <cell r="L127">
            <v>2E-3</v>
          </cell>
          <cell r="M127">
            <v>0.94199999999999995</v>
          </cell>
          <cell r="N127">
            <v>1.0999999999999999E-2</v>
          </cell>
          <cell r="O127">
            <v>4.7E-2</v>
          </cell>
          <cell r="W127">
            <v>0.94199999999999995</v>
          </cell>
          <cell r="X127">
            <v>0.05</v>
          </cell>
          <cell r="Y127">
            <v>8.0000000000000002E-3</v>
          </cell>
        </row>
        <row r="128">
          <cell r="B128" t="str">
            <v>The Super Money Eligible Rollover Fund (SMERF)</v>
          </cell>
          <cell r="J128">
            <v>0.91400000000000003</v>
          </cell>
          <cell r="K128">
            <v>0</v>
          </cell>
          <cell r="L128">
            <v>8.5999999999999993E-2</v>
          </cell>
          <cell r="M128">
            <v>0.745</v>
          </cell>
          <cell r="N128">
            <v>0</v>
          </cell>
          <cell r="O128">
            <v>0.255</v>
          </cell>
          <cell r="W128">
            <v>0.72699999999999998</v>
          </cell>
          <cell r="X128">
            <v>0</v>
          </cell>
          <cell r="Y128">
            <v>0.27300000000000002</v>
          </cell>
        </row>
        <row r="129">
          <cell r="B129" t="str">
            <v>The Victorian Independent Schools Superannuation Fund</v>
          </cell>
          <cell r="J129">
            <v>0.98899999999999999</v>
          </cell>
          <cell r="K129">
            <v>1.0999999999999999E-2</v>
          </cell>
          <cell r="L129">
            <v>0</v>
          </cell>
          <cell r="M129">
            <v>0.88700000000000001</v>
          </cell>
          <cell r="N129">
            <v>4.3999999999999997E-2</v>
          </cell>
          <cell r="O129">
            <v>6.9000000000000006E-2</v>
          </cell>
          <cell r="W129">
            <v>0.97599999999999998</v>
          </cell>
          <cell r="X129">
            <v>2.4E-2</v>
          </cell>
          <cell r="Y129">
            <v>0</v>
          </cell>
        </row>
        <row r="130">
          <cell r="B130" t="str">
            <v>Tidswell Master Superannuation Plan</v>
          </cell>
          <cell r="J130">
            <v>0.95499999999999996</v>
          </cell>
          <cell r="K130">
            <v>2.1000000000000001E-2</v>
          </cell>
          <cell r="L130">
            <v>2.4E-2</v>
          </cell>
          <cell r="M130">
            <v>0.90300000000000002</v>
          </cell>
          <cell r="N130">
            <v>1.7999999999999999E-2</v>
          </cell>
          <cell r="O130">
            <v>7.9000000000000001E-2</v>
          </cell>
          <cell r="W130">
            <v>0.92100000000000004</v>
          </cell>
          <cell r="X130">
            <v>1.9E-2</v>
          </cell>
          <cell r="Y130">
            <v>0.06</v>
          </cell>
        </row>
        <row r="131">
          <cell r="B131" t="str">
            <v>Toyota Super</v>
          </cell>
          <cell r="J131">
            <v>0.98199999999999998</v>
          </cell>
          <cell r="K131">
            <v>7.0000000000000001E-3</v>
          </cell>
          <cell r="L131">
            <v>1.0999999999999999E-2</v>
          </cell>
          <cell r="M131">
            <v>0.95599999999999996</v>
          </cell>
          <cell r="N131">
            <v>2E-3</v>
          </cell>
          <cell r="O131">
            <v>4.2000000000000003E-2</v>
          </cell>
          <cell r="W131">
            <v>1</v>
          </cell>
          <cell r="X131">
            <v>0</v>
          </cell>
          <cell r="Y131">
            <v>0</v>
          </cell>
        </row>
        <row r="132">
          <cell r="B132" t="str">
            <v>TWU Superannuation Fund</v>
          </cell>
          <cell r="J132">
            <v>0.97199999999999998</v>
          </cell>
          <cell r="K132">
            <v>0.02</v>
          </cell>
          <cell r="L132">
            <v>7.0000000000000001E-3</v>
          </cell>
          <cell r="M132">
            <v>0.90400000000000003</v>
          </cell>
          <cell r="N132">
            <v>1.4E-2</v>
          </cell>
          <cell r="O132">
            <v>8.3000000000000004E-2</v>
          </cell>
          <cell r="W132">
            <v>0.99399999999999999</v>
          </cell>
          <cell r="X132">
            <v>3.0000000000000001E-3</v>
          </cell>
          <cell r="Y132">
            <v>3.0000000000000001E-3</v>
          </cell>
        </row>
        <row r="133">
          <cell r="B133" t="str">
            <v>Ultimate Superannuation Fund</v>
          </cell>
          <cell r="J133">
            <v>0.63</v>
          </cell>
          <cell r="K133">
            <v>0.185</v>
          </cell>
          <cell r="L133">
            <v>0.185</v>
          </cell>
          <cell r="M133">
            <v>0.79400000000000004</v>
          </cell>
          <cell r="N133">
            <v>2.9000000000000001E-2</v>
          </cell>
          <cell r="O133">
            <v>0.17599999999999999</v>
          </cell>
          <cell r="W133">
            <v>0.85699999999999998</v>
          </cell>
          <cell r="X133">
            <v>0.14299999999999999</v>
          </cell>
          <cell r="Y133">
            <v>0</v>
          </cell>
        </row>
        <row r="134">
          <cell r="B134" t="str">
            <v>Unisuper</v>
          </cell>
          <cell r="J134">
            <v>0.996</v>
          </cell>
          <cell r="K134">
            <v>3.0000000000000001E-3</v>
          </cell>
          <cell r="L134">
            <v>1E-3</v>
          </cell>
          <cell r="M134">
            <v>0.98899999999999999</v>
          </cell>
          <cell r="N134">
            <v>8.0000000000000002E-3</v>
          </cell>
          <cell r="O134">
            <v>3.0000000000000001E-3</v>
          </cell>
          <cell r="W134">
            <v>0.996</v>
          </cell>
          <cell r="X134">
            <v>0</v>
          </cell>
          <cell r="Y134">
            <v>4.0000000000000001E-3</v>
          </cell>
        </row>
        <row r="135">
          <cell r="B135" t="str">
            <v>United Technologies Corporation Retirement Plan</v>
          </cell>
          <cell r="J135">
            <v>0.92900000000000005</v>
          </cell>
          <cell r="K135">
            <v>0</v>
          </cell>
          <cell r="L135">
            <v>7.0999999999999994E-2</v>
          </cell>
          <cell r="M135">
            <v>0.875</v>
          </cell>
          <cell r="N135">
            <v>0</v>
          </cell>
          <cell r="O135">
            <v>0.125</v>
          </cell>
          <cell r="W135">
            <v>0.66700000000000004</v>
          </cell>
          <cell r="X135">
            <v>0</v>
          </cell>
          <cell r="Y135">
            <v>0.33300000000000002</v>
          </cell>
        </row>
        <row r="136">
          <cell r="B136" t="str">
            <v>Victorian Superannuation Fund</v>
          </cell>
          <cell r="J136">
            <v>0.98199999999999998</v>
          </cell>
          <cell r="K136">
            <v>1.6E-2</v>
          </cell>
          <cell r="L136">
            <v>2E-3</v>
          </cell>
          <cell r="M136">
            <v>0.97499999999999998</v>
          </cell>
          <cell r="N136">
            <v>3.0000000000000001E-3</v>
          </cell>
          <cell r="O136">
            <v>2.1999999999999999E-2</v>
          </cell>
          <cell r="W136">
            <v>0.98799999999999999</v>
          </cell>
          <cell r="X136">
            <v>5.0000000000000001E-3</v>
          </cell>
          <cell r="Y136">
            <v>7.0000000000000001E-3</v>
          </cell>
        </row>
        <row r="137">
          <cell r="B137" t="str">
            <v>WA Local Government Superannuation Plan</v>
          </cell>
          <cell r="J137">
            <v>0.86099999999999999</v>
          </cell>
          <cell r="K137">
            <v>0.114</v>
          </cell>
          <cell r="L137">
            <v>2.5000000000000001E-2</v>
          </cell>
          <cell r="M137">
            <v>0.95499999999999996</v>
          </cell>
          <cell r="N137">
            <v>1.2E-2</v>
          </cell>
          <cell r="O137">
            <v>3.3000000000000002E-2</v>
          </cell>
          <cell r="W137">
            <v>0.873</v>
          </cell>
          <cell r="X137">
            <v>4.7E-2</v>
          </cell>
          <cell r="Y137">
            <v>8.1000000000000003E-2</v>
          </cell>
        </row>
        <row r="138">
          <cell r="B138" t="str">
            <v>Wealth Personal Superannuation and Pension Fund</v>
          </cell>
          <cell r="J138">
            <v>0.96799999999999997</v>
          </cell>
          <cell r="K138">
            <v>2.8000000000000001E-2</v>
          </cell>
          <cell r="L138">
            <v>4.0000000000000001E-3</v>
          </cell>
          <cell r="M138">
            <v>0.96799999999999997</v>
          </cell>
          <cell r="N138">
            <v>1.6E-2</v>
          </cell>
          <cell r="O138">
            <v>1.6E-2</v>
          </cell>
          <cell r="W138">
            <v>0.96799999999999997</v>
          </cell>
          <cell r="X138">
            <v>2.3E-2</v>
          </cell>
          <cell r="Y138">
            <v>8.9999999999999993E-3</v>
          </cell>
        </row>
        <row r="139">
          <cell r="B139" t="str">
            <v>Westpac Mastertrust - Superannuation Division</v>
          </cell>
          <cell r="J139">
            <v>0.77</v>
          </cell>
          <cell r="K139">
            <v>0.104</v>
          </cell>
          <cell r="L139">
            <v>0.126</v>
          </cell>
          <cell r="M139">
            <v>0.72599999999999998</v>
          </cell>
          <cell r="N139">
            <v>0.111</v>
          </cell>
          <cell r="O139">
            <v>0.16300000000000001</v>
          </cell>
          <cell r="W139">
            <v>0.69599999999999995</v>
          </cell>
          <cell r="X139">
            <v>0.107</v>
          </cell>
          <cell r="Y139">
            <v>0.19600000000000001</v>
          </cell>
        </row>
        <row r="140">
          <cell r="B140" t="str">
            <v>Westpac Personal Superannuation Fund</v>
          </cell>
          <cell r="J140">
            <v>0.63</v>
          </cell>
          <cell r="K140">
            <v>0.30399999999999999</v>
          </cell>
          <cell r="L140">
            <v>6.5000000000000002E-2</v>
          </cell>
          <cell r="M140">
            <v>0.76</v>
          </cell>
          <cell r="N140">
            <v>8.0000000000000002E-3</v>
          </cell>
          <cell r="O140">
            <v>0.23100000000000001</v>
          </cell>
          <cell r="W140">
            <v>0.6</v>
          </cell>
          <cell r="X140">
            <v>0.13300000000000001</v>
          </cell>
          <cell r="Y140">
            <v>0.26700000000000002</v>
          </cell>
        </row>
        <row r="141">
          <cell r="B141" t="str">
            <v>Zurich Master Superannuation Fund</v>
          </cell>
          <cell r="J141">
            <v>0.998</v>
          </cell>
          <cell r="K141">
            <v>2E-3</v>
          </cell>
          <cell r="L141">
            <v>0</v>
          </cell>
          <cell r="M141">
            <v>0.96299999999999997</v>
          </cell>
          <cell r="N141">
            <v>0</v>
          </cell>
          <cell r="O141">
            <v>3.6999999999999998E-2</v>
          </cell>
          <cell r="W141">
            <v>1</v>
          </cell>
          <cell r="X141">
            <v>0</v>
          </cell>
          <cell r="Y141">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showRowColHeaders="0" tabSelected="1"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2"/>
      <c r="B1" s="13"/>
      <c r="C1" s="13"/>
      <c r="D1" s="13"/>
      <c r="E1" s="13"/>
      <c r="F1" s="14"/>
    </row>
    <row r="2" spans="1:6" ht="19.149999999999999" x14ac:dyDescent="0.45">
      <c r="A2" s="15"/>
      <c r="B2" s="16"/>
      <c r="C2" s="16"/>
      <c r="D2" s="16"/>
      <c r="E2" s="17"/>
      <c r="F2" s="18"/>
    </row>
    <row r="3" spans="1:6" ht="19.149999999999999" x14ac:dyDescent="0.45">
      <c r="A3" s="15"/>
      <c r="B3" s="16"/>
      <c r="C3" s="90"/>
      <c r="D3" s="90"/>
      <c r="E3" s="90"/>
      <c r="F3" s="18"/>
    </row>
    <row r="4" spans="1:6" ht="14.65" x14ac:dyDescent="0.45">
      <c r="A4" s="15"/>
      <c r="B4" s="16"/>
      <c r="C4" s="16"/>
      <c r="D4" s="16"/>
      <c r="E4" s="16"/>
      <c r="F4" s="18"/>
    </row>
    <row r="5" spans="1:6" ht="15" thickBot="1" x14ac:dyDescent="0.5">
      <c r="A5" s="15"/>
      <c r="B5" s="16"/>
      <c r="C5" s="19"/>
      <c r="D5" s="16"/>
      <c r="E5" s="16"/>
      <c r="F5" s="18"/>
    </row>
    <row r="6" spans="1:6" ht="19.899999999999999" thickTop="1" thickBot="1" x14ac:dyDescent="0.65">
      <c r="A6" s="15"/>
      <c r="B6" s="91" t="s">
        <v>263</v>
      </c>
      <c r="C6" s="93" t="s">
        <v>330</v>
      </c>
      <c r="D6" s="94"/>
      <c r="E6" s="95"/>
      <c r="F6" s="18"/>
    </row>
    <row r="7" spans="1:6" ht="22.5" thickTop="1" thickBot="1" x14ac:dyDescent="0.5">
      <c r="A7" s="15"/>
      <c r="B7" s="92"/>
      <c r="C7" s="96" t="s">
        <v>280</v>
      </c>
      <c r="D7" s="97"/>
      <c r="E7" s="98"/>
      <c r="F7" s="18"/>
    </row>
    <row r="8" spans="1:6" ht="22.15" thickTop="1" x14ac:dyDescent="0.45">
      <c r="A8" s="15"/>
      <c r="B8" s="21"/>
      <c r="C8" s="75" t="s">
        <v>1</v>
      </c>
      <c r="D8" s="99" t="s">
        <v>0</v>
      </c>
      <c r="E8" s="100"/>
      <c r="F8" s="18"/>
    </row>
    <row r="9" spans="1:6" ht="15" thickBot="1" x14ac:dyDescent="0.5">
      <c r="A9" s="15"/>
      <c r="B9" s="22"/>
      <c r="C9" s="73" t="str">
        <f>" 20 April - "&amp;TEXT('all data'!$A$2, "dd mmmm yyyy")</f>
        <v xml:space="preserve"> 20 April - 31 May 2020</v>
      </c>
      <c r="D9" s="101" t="str">
        <f>" Week ending "&amp;TEXT('all data'!$A$2, "dd mmmm yyyy")</f>
        <v xml:space="preserve"> Week ending 31 May 2020</v>
      </c>
      <c r="E9" s="102"/>
      <c r="F9" s="18"/>
    </row>
    <row r="10" spans="1:6" ht="15" thickTop="1" x14ac:dyDescent="0.45">
      <c r="A10" s="15"/>
      <c r="B10" s="21"/>
      <c r="C10" s="74"/>
      <c r="D10" s="82"/>
      <c r="E10" s="83"/>
      <c r="F10" s="18"/>
    </row>
    <row r="11" spans="1:6" ht="14.65" x14ac:dyDescent="0.45">
      <c r="A11" s="15"/>
      <c r="B11" s="23" t="s">
        <v>268</v>
      </c>
      <c r="C11" s="24">
        <f>INDEX('all data'!$H$2:$H$167,MATCH($C$7,'all data'!$B$2:$B$167,0))</f>
        <v>13518812575</v>
      </c>
      <c r="D11" s="84">
        <f>INDEX('all data'!$U$2:$U$167,MATCH($C$7,'all data'!$B$2:$B$167,0))</f>
        <v>1319912319</v>
      </c>
      <c r="E11" s="85"/>
      <c r="F11" s="18"/>
    </row>
    <row r="12" spans="1:6" ht="14.65" x14ac:dyDescent="0.45">
      <c r="A12" s="15"/>
      <c r="B12" s="26" t="s">
        <v>266</v>
      </c>
      <c r="C12" s="25">
        <f>INDEX('all data'!$D$2:$D$167,MATCH($C$7,'all data'!$B$2:$B$167,0))</f>
        <v>1955627</v>
      </c>
      <c r="D12" s="86">
        <f>INDEX('all data'!$Q$2:$Q$167,MATCH($C$7,'all data'!$B$2:$B$167,0))</f>
        <v>173620</v>
      </c>
      <c r="E12" s="87"/>
      <c r="F12" s="18"/>
    </row>
    <row r="13" spans="1:6" ht="14.65" x14ac:dyDescent="0.45">
      <c r="A13" s="15"/>
      <c r="B13" s="23" t="s">
        <v>267</v>
      </c>
      <c r="C13" s="25">
        <f>INDEX('all data'!$E$2:$E$167,MATCH($C$7,'all data'!$B$2:$B$167,0))</f>
        <v>1809134</v>
      </c>
      <c r="D13" s="86">
        <f>INDEX('all data'!$R$2:$R$167,MATCH($C$7,'all data'!$B$2:$B$167,0))</f>
        <v>177211</v>
      </c>
      <c r="E13" s="87"/>
      <c r="F13" s="18"/>
    </row>
    <row r="14" spans="1:6" ht="14.65" x14ac:dyDescent="0.45">
      <c r="A14" s="15"/>
      <c r="B14" s="23" t="s">
        <v>265</v>
      </c>
      <c r="C14" s="24">
        <f>INDEX('all data'!$I$2:$I$167,MATCH($C$7,'all data'!$B$2:$B$167,0))</f>
        <v>7473</v>
      </c>
      <c r="D14" s="84">
        <f>INDEX('all data'!$V$2:$V$167,MATCH($C$7,'all data'!$B$2:$B$167,0))</f>
        <v>7448</v>
      </c>
      <c r="E14" s="85"/>
      <c r="F14" s="18"/>
    </row>
    <row r="15" spans="1:6" ht="14.65" x14ac:dyDescent="0.45">
      <c r="A15" s="15"/>
      <c r="B15" s="23" t="s">
        <v>313</v>
      </c>
      <c r="C15" s="46">
        <f>INDEX('all data'!$J$2:$J$167,MATCH($C$7,'all data'!$B$2:$B$167,0))</f>
        <v>0.94499999999999995</v>
      </c>
      <c r="D15" s="88">
        <f>INDEX('all data'!$W$2:$W$167,MATCH($C$7,'all data'!$B$2:$B$167,0))</f>
        <v>0.95899999999999996</v>
      </c>
      <c r="E15" s="89"/>
      <c r="F15" s="18"/>
    </row>
    <row r="16" spans="1:6" ht="15" thickBot="1" x14ac:dyDescent="0.5">
      <c r="A16" s="27"/>
      <c r="B16" s="22"/>
      <c r="C16" s="28"/>
      <c r="D16" s="78"/>
      <c r="E16" s="79"/>
      <c r="F16" s="18"/>
    </row>
    <row r="17" spans="1:6" ht="15" thickTop="1" x14ac:dyDescent="0.45">
      <c r="A17" s="15"/>
      <c r="B17" s="16"/>
      <c r="C17" s="16"/>
      <c r="D17" s="16"/>
      <c r="E17" s="16"/>
      <c r="F17" s="18"/>
    </row>
    <row r="18" spans="1:6" ht="14.65" x14ac:dyDescent="0.45">
      <c r="A18" s="15"/>
      <c r="B18" s="16"/>
      <c r="C18" s="16"/>
      <c r="D18" s="16"/>
      <c r="E18" s="16"/>
      <c r="F18" s="18"/>
    </row>
    <row r="19" spans="1:6" ht="14.65" x14ac:dyDescent="0.45">
      <c r="A19" s="15"/>
      <c r="B19" s="16"/>
      <c r="C19" s="16"/>
      <c r="D19" s="16"/>
      <c r="E19" s="16"/>
      <c r="F19" s="18"/>
    </row>
    <row r="20" spans="1:6" ht="14.65" x14ac:dyDescent="0.45">
      <c r="A20" s="15"/>
      <c r="B20" s="16"/>
      <c r="C20" s="16"/>
      <c r="D20" s="16"/>
      <c r="E20" s="16"/>
      <c r="F20" s="18"/>
    </row>
    <row r="21" spans="1:6" ht="14.65" x14ac:dyDescent="0.45">
      <c r="A21" s="15"/>
      <c r="B21" s="16"/>
      <c r="C21" s="16"/>
      <c r="D21" s="16"/>
      <c r="E21" s="16"/>
      <c r="F21" s="18"/>
    </row>
    <row r="22" spans="1:6" ht="14.65" x14ac:dyDescent="0.45">
      <c r="A22" s="15"/>
      <c r="B22" s="16"/>
      <c r="C22" s="16"/>
      <c r="D22" s="16"/>
      <c r="E22" s="16"/>
      <c r="F22" s="18"/>
    </row>
    <row r="23" spans="1:6" ht="14.65" x14ac:dyDescent="0.45">
      <c r="A23" s="15"/>
      <c r="B23" s="16"/>
      <c r="C23" s="16"/>
      <c r="D23" s="16"/>
      <c r="E23" s="16"/>
      <c r="F23" s="18"/>
    </row>
    <row r="24" spans="1:6" ht="14.65" x14ac:dyDescent="0.45">
      <c r="A24" s="15"/>
      <c r="B24" s="16"/>
      <c r="C24" s="16"/>
      <c r="D24" s="16"/>
      <c r="E24" s="16"/>
      <c r="F24" s="18"/>
    </row>
    <row r="25" spans="1:6" ht="14.65" x14ac:dyDescent="0.45">
      <c r="A25" s="15"/>
      <c r="B25" s="16"/>
      <c r="C25" s="16"/>
      <c r="D25" s="16"/>
      <c r="E25" s="16"/>
      <c r="F25" s="18"/>
    </row>
    <row r="26" spans="1:6" ht="14.65" x14ac:dyDescent="0.45">
      <c r="A26" s="15"/>
      <c r="B26" s="16"/>
      <c r="C26" s="16"/>
      <c r="D26" s="16"/>
      <c r="E26" s="16"/>
      <c r="F26" s="18"/>
    </row>
    <row r="27" spans="1:6" ht="14.65" x14ac:dyDescent="0.45">
      <c r="A27" s="15"/>
      <c r="B27" s="16"/>
      <c r="C27" s="16"/>
      <c r="D27" s="16"/>
      <c r="E27" s="16"/>
      <c r="F27" s="18"/>
    </row>
    <row r="28" spans="1:6" ht="14.65" x14ac:dyDescent="0.45">
      <c r="A28" s="15"/>
      <c r="B28" s="16"/>
      <c r="C28" s="16"/>
      <c r="D28" s="16"/>
      <c r="E28" s="16"/>
      <c r="F28" s="18"/>
    </row>
    <row r="29" spans="1:6" ht="14.65" x14ac:dyDescent="0.45">
      <c r="A29" s="15"/>
      <c r="B29" s="16"/>
      <c r="C29" s="16"/>
      <c r="D29" s="16"/>
      <c r="E29" s="16"/>
      <c r="F29" s="18"/>
    </row>
    <row r="30" spans="1:6" ht="14.65" x14ac:dyDescent="0.45">
      <c r="A30" s="15"/>
      <c r="B30" s="16"/>
      <c r="C30" s="16"/>
      <c r="D30" s="16"/>
      <c r="E30" s="16"/>
      <c r="F30" s="18"/>
    </row>
    <row r="31" spans="1:6" ht="14.65" x14ac:dyDescent="0.45">
      <c r="A31" s="15"/>
      <c r="B31" s="16"/>
      <c r="C31" s="16"/>
      <c r="D31" s="16"/>
      <c r="E31" s="16"/>
      <c r="F31" s="18"/>
    </row>
    <row r="32" spans="1:6" ht="14.65" x14ac:dyDescent="0.45">
      <c r="A32" s="15"/>
      <c r="B32" s="16"/>
      <c r="C32" s="16"/>
      <c r="D32" s="16"/>
      <c r="E32" s="16"/>
      <c r="F32" s="18"/>
    </row>
    <row r="33" spans="1:6" ht="14.65" x14ac:dyDescent="0.45">
      <c r="A33" s="15"/>
      <c r="B33" s="16"/>
      <c r="C33" s="16"/>
      <c r="D33" s="16"/>
      <c r="E33" s="16"/>
      <c r="F33" s="18"/>
    </row>
    <row r="34" spans="1:6" ht="14.65" x14ac:dyDescent="0.45">
      <c r="A34" s="15"/>
      <c r="B34" s="16"/>
      <c r="C34" s="16"/>
      <c r="D34" s="16"/>
      <c r="E34" s="16"/>
      <c r="F34" s="18"/>
    </row>
    <row r="35" spans="1:6" ht="14.65" x14ac:dyDescent="0.45">
      <c r="A35" s="15"/>
      <c r="B35" s="16"/>
      <c r="C35" s="16"/>
      <c r="D35" s="16"/>
      <c r="E35" s="16"/>
      <c r="F35" s="18"/>
    </row>
    <row r="36" spans="1:6" ht="14.65" x14ac:dyDescent="0.45">
      <c r="A36" s="15"/>
      <c r="B36" s="16"/>
      <c r="C36" s="16"/>
      <c r="D36" s="16"/>
      <c r="E36" s="16"/>
      <c r="F36" s="18"/>
    </row>
    <row r="37" spans="1:6" ht="18" customHeight="1" x14ac:dyDescent="0.45">
      <c r="A37" s="16"/>
      <c r="B37" s="50" t="s">
        <v>289</v>
      </c>
      <c r="C37" s="16"/>
      <c r="D37" s="16"/>
      <c r="E37" s="16"/>
      <c r="F37" s="16"/>
    </row>
    <row r="38" spans="1:6" x14ac:dyDescent="0.45">
      <c r="A38" s="30"/>
      <c r="B38" s="30"/>
      <c r="C38" s="30"/>
      <c r="D38" s="30"/>
      <c r="E38" s="30"/>
      <c r="F38" s="30"/>
    </row>
    <row r="39" spans="1:6" ht="14.65" x14ac:dyDescent="0.45">
      <c r="A39" s="20"/>
      <c r="B39" s="31"/>
      <c r="C39" s="31"/>
      <c r="D39" s="31"/>
      <c r="E39" s="30"/>
      <c r="F39" s="30"/>
    </row>
    <row r="40" spans="1:6" ht="14.65" x14ac:dyDescent="0.45">
      <c r="A40" s="32"/>
      <c r="B40" s="31"/>
      <c r="C40" s="31"/>
      <c r="D40" s="31"/>
      <c r="E40" s="33"/>
      <c r="F40" s="33"/>
    </row>
    <row r="41" spans="1:6" ht="14.65" x14ac:dyDescent="0.45">
      <c r="A41" s="32"/>
      <c r="B41" s="31"/>
      <c r="C41" s="31"/>
      <c r="D41" s="31"/>
      <c r="E41" s="33"/>
      <c r="F41" s="33"/>
    </row>
    <row r="42" spans="1:6" ht="14.65" x14ac:dyDescent="0.45">
      <c r="A42" s="32"/>
      <c r="B42" s="31"/>
      <c r="C42" s="31"/>
      <c r="D42" s="31"/>
      <c r="E42" s="33"/>
      <c r="F42" s="33"/>
    </row>
    <row r="43" spans="1:6" ht="14.65" x14ac:dyDescent="0.45">
      <c r="A43" s="32"/>
      <c r="B43" s="31"/>
      <c r="C43" s="31"/>
      <c r="D43" s="31"/>
      <c r="E43" s="33"/>
      <c r="F43" s="33"/>
    </row>
    <row r="44" spans="1:6" ht="14.65" x14ac:dyDescent="0.45">
      <c r="A44" s="32"/>
      <c r="B44" s="31"/>
      <c r="C44" s="31"/>
      <c r="D44" s="31"/>
      <c r="E44" s="33"/>
      <c r="F44" s="33"/>
    </row>
    <row r="45" spans="1:6" ht="14.65" x14ac:dyDescent="0.45">
      <c r="A45" s="32"/>
      <c r="B45" s="31"/>
      <c r="C45" s="31"/>
      <c r="D45" s="31"/>
      <c r="E45" s="33"/>
      <c r="F45" s="33"/>
    </row>
    <row r="46" spans="1:6" ht="14.65" x14ac:dyDescent="0.45">
      <c r="A46" s="32"/>
      <c r="B46" s="31"/>
      <c r="C46" s="31"/>
      <c r="D46" s="31"/>
      <c r="E46" s="33"/>
      <c r="F46" s="33"/>
    </row>
    <row r="47" spans="1:6" x14ac:dyDescent="0.45">
      <c r="A47" s="35"/>
      <c r="B47" s="31"/>
      <c r="C47" s="31"/>
      <c r="D47" s="31"/>
      <c r="E47" s="33"/>
      <c r="F47" s="33"/>
    </row>
    <row r="48" spans="1:6" x14ac:dyDescent="0.45">
      <c r="A48" s="35"/>
      <c r="B48" s="31"/>
      <c r="C48" s="31"/>
      <c r="D48" s="31"/>
      <c r="E48" s="33"/>
      <c r="F48" s="33"/>
    </row>
    <row r="49" spans="1:9" x14ac:dyDescent="0.45">
      <c r="A49" s="35"/>
      <c r="B49" s="31"/>
      <c r="C49" s="31"/>
      <c r="D49" s="31"/>
      <c r="E49" s="33"/>
      <c r="F49" s="33"/>
    </row>
    <row r="50" spans="1:9" x14ac:dyDescent="0.45">
      <c r="A50" s="35"/>
      <c r="B50" s="31"/>
      <c r="C50" s="31"/>
      <c r="D50" s="31"/>
      <c r="E50" s="31"/>
      <c r="F50" s="31"/>
    </row>
    <row r="51" spans="1:9" x14ac:dyDescent="0.45">
      <c r="A51" s="35"/>
      <c r="B51" s="31"/>
      <c r="C51" s="31"/>
      <c r="D51" s="31"/>
      <c r="E51" s="31"/>
      <c r="F51" s="31"/>
    </row>
    <row r="52" spans="1:9" x14ac:dyDescent="0.45">
      <c r="A52" s="35"/>
      <c r="B52" s="31"/>
      <c r="C52" s="31"/>
      <c r="D52" s="31"/>
      <c r="E52" s="31"/>
      <c r="F52" s="31"/>
    </row>
    <row r="53" spans="1:9" x14ac:dyDescent="0.45">
      <c r="A53" s="35"/>
      <c r="B53" s="31"/>
      <c r="C53" s="31"/>
      <c r="D53" s="31"/>
      <c r="E53" s="31"/>
      <c r="F53" s="31"/>
    </row>
    <row r="54" spans="1:9" x14ac:dyDescent="0.45">
      <c r="A54" s="36"/>
      <c r="B54" s="33"/>
      <c r="C54" s="33"/>
      <c r="D54" s="33"/>
      <c r="E54" s="33"/>
      <c r="F54" s="33"/>
      <c r="G54" s="77"/>
      <c r="H54" s="77"/>
      <c r="I54" s="77"/>
    </row>
    <row r="55" spans="1:9" x14ac:dyDescent="0.45">
      <c r="A55" s="36"/>
      <c r="B55" s="48"/>
      <c r="C55" s="48"/>
      <c r="D55" s="48"/>
      <c r="E55" s="48"/>
      <c r="F55" s="33"/>
      <c r="G55" s="77"/>
      <c r="H55" s="77"/>
      <c r="I55" s="77"/>
    </row>
    <row r="56" spans="1:9" x14ac:dyDescent="0.45">
      <c r="A56" s="36"/>
      <c r="B56" s="48"/>
      <c r="C56" s="48"/>
      <c r="D56" s="48"/>
      <c r="E56" s="48"/>
      <c r="F56" s="33"/>
      <c r="G56" s="77"/>
      <c r="H56" s="77"/>
      <c r="I56" s="77"/>
    </row>
    <row r="57" spans="1:9" s="76" customFormat="1" ht="14.65" x14ac:dyDescent="0.45">
      <c r="A57" s="36"/>
      <c r="B57" s="48"/>
      <c r="C57" s="37" t="s">
        <v>1</v>
      </c>
      <c r="D57" s="37" t="s">
        <v>0</v>
      </c>
      <c r="E57" s="49"/>
      <c r="F57" s="33"/>
      <c r="G57" s="34"/>
      <c r="H57" s="34"/>
      <c r="I57" s="34"/>
    </row>
    <row r="58" spans="1:9" s="76" customFormat="1" ht="14.65" x14ac:dyDescent="0.45">
      <c r="A58" s="36"/>
      <c r="B58" s="37" t="s">
        <v>290</v>
      </c>
      <c r="C58" s="47">
        <f>INDEX('[1]all data'!$J$2:$J$169,MATCH($C$7,'[1]all data'!$B$2:$B$169,0))</f>
        <v>0.94299999999999995</v>
      </c>
      <c r="D58" s="80">
        <f>INDEX('[1]all data'!$W$2:$W$169,MATCH($C$7,'[1]all data'!$B$2:$B$169,0))</f>
        <v>0.96599999999999997</v>
      </c>
      <c r="E58" s="81"/>
      <c r="F58" s="33"/>
      <c r="G58" s="34"/>
      <c r="H58" s="34"/>
      <c r="I58" s="34"/>
    </row>
    <row r="59" spans="1:9" s="76" customFormat="1" ht="14.65" x14ac:dyDescent="0.45">
      <c r="A59" s="36"/>
      <c r="B59" s="37" t="s">
        <v>291</v>
      </c>
      <c r="C59" s="47">
        <f>INDEX('[1]all data'!$K$2:$K$169,MATCH($C$7,'[1]all data'!$B$2:$B$169,0))</f>
        <v>4.2999999999999997E-2</v>
      </c>
      <c r="D59" s="80">
        <f>INDEX('[1]all data'!$X$2:$X$169,MATCH($C$7,'[1]all data'!$B$2:$B$169,0))</f>
        <v>1.6E-2</v>
      </c>
      <c r="E59" s="81"/>
      <c r="F59" s="33"/>
      <c r="G59" s="34"/>
      <c r="H59" s="34"/>
      <c r="I59" s="34"/>
    </row>
    <row r="60" spans="1:9" s="76" customFormat="1" ht="14.65" x14ac:dyDescent="0.45">
      <c r="A60" s="36"/>
      <c r="B60" s="37" t="s">
        <v>292</v>
      </c>
      <c r="C60" s="47">
        <f>INDEX('[1]all data'!$L$2:$L$169,MATCH($C$7,'[1]all data'!$B$2:$B$169,0))</f>
        <v>1.4E-2</v>
      </c>
      <c r="D60" s="80">
        <f>INDEX('[1]all data'!$Y$2:$Y$169,MATCH($C$7,'[1]all data'!$B$2:$B$169,0))</f>
        <v>1.7999999999999999E-2</v>
      </c>
      <c r="E60" s="81"/>
      <c r="F60" s="33"/>
      <c r="G60" s="34"/>
      <c r="H60" s="34"/>
      <c r="I60" s="34"/>
    </row>
    <row r="61" spans="1:9" s="76" customFormat="1" ht="14.65" x14ac:dyDescent="0.45">
      <c r="A61" s="36"/>
      <c r="B61" s="48"/>
      <c r="C61" s="38"/>
      <c r="D61" s="48"/>
      <c r="E61" s="49"/>
      <c r="F61" s="33"/>
      <c r="G61" s="34"/>
      <c r="H61" s="34"/>
      <c r="I61" s="34"/>
    </row>
    <row r="62" spans="1:9" s="76" customFormat="1" ht="14.65" x14ac:dyDescent="0.45">
      <c r="A62" s="36"/>
      <c r="B62" s="37" t="s">
        <v>261</v>
      </c>
      <c r="C62" s="47">
        <f>INDEX('[1]all data'!$M$2:$M$169,MATCH($C$7,'[1]all data'!$B$2:$B$169,0))</f>
        <v>0.91600000000000004</v>
      </c>
      <c r="D62" s="48"/>
      <c r="E62" s="49"/>
      <c r="F62" s="33"/>
      <c r="G62" s="34"/>
      <c r="H62" s="34"/>
      <c r="I62" s="34"/>
    </row>
    <row r="63" spans="1:9" s="76" customFormat="1" ht="14.65" x14ac:dyDescent="0.45">
      <c r="A63" s="36"/>
      <c r="B63" s="37" t="s">
        <v>262</v>
      </c>
      <c r="C63" s="47">
        <f>INDEX('[1]all data'!$N$2:$N$169,MATCH($C$7,'[1]all data'!$B$2:$B$169,0))</f>
        <v>1.7999999999999999E-2</v>
      </c>
      <c r="D63" s="48"/>
      <c r="E63" s="49"/>
      <c r="F63" s="33"/>
      <c r="G63" s="34"/>
      <c r="H63" s="34"/>
      <c r="I63" s="34"/>
    </row>
    <row r="64" spans="1:9" s="76" customFormat="1" ht="14.65" x14ac:dyDescent="0.45">
      <c r="A64" s="36"/>
      <c r="B64" s="37" t="s">
        <v>323</v>
      </c>
      <c r="C64" s="47">
        <f>INDEX('[1]all data'!$O$2:$O$169,MATCH($C$7,'[1]all data'!$B$2:$B$169,0))</f>
        <v>6.6000000000000003E-2</v>
      </c>
      <c r="D64" s="48"/>
      <c r="E64" s="49"/>
      <c r="F64" s="33"/>
      <c r="G64" s="34"/>
      <c r="H64" s="34"/>
      <c r="I64" s="34"/>
    </row>
    <row r="65" spans="1:9" x14ac:dyDescent="0.45">
      <c r="A65" s="36"/>
      <c r="B65" s="33"/>
      <c r="C65" s="33"/>
      <c r="D65" s="33"/>
      <c r="E65" s="33"/>
      <c r="F65" s="33"/>
      <c r="G65" s="77"/>
      <c r="H65" s="77"/>
      <c r="I65" s="77"/>
    </row>
    <row r="66" spans="1:9" x14ac:dyDescent="0.45">
      <c r="A66" s="36"/>
      <c r="B66" s="33"/>
      <c r="C66" s="33"/>
      <c r="D66" s="33"/>
      <c r="E66" s="33"/>
      <c r="F66" s="33"/>
      <c r="G66" s="77"/>
      <c r="H66" s="77"/>
      <c r="I66" s="77"/>
    </row>
    <row r="67" spans="1:9" x14ac:dyDescent="0.45">
      <c r="A67" s="36"/>
      <c r="B67" s="33"/>
      <c r="C67" s="33"/>
      <c r="D67" s="33"/>
      <c r="E67" s="33"/>
      <c r="F67" s="33"/>
      <c r="G67" s="77"/>
      <c r="H67" s="77"/>
      <c r="I67" s="77"/>
    </row>
    <row r="68" spans="1:9" x14ac:dyDescent="0.45">
      <c r="A68" s="35"/>
      <c r="B68" s="31"/>
      <c r="C68" s="31"/>
      <c r="D68" s="31"/>
      <c r="E68" s="31"/>
      <c r="F68" s="30"/>
    </row>
    <row r="69" spans="1:9" x14ac:dyDescent="0.45">
      <c r="A69" s="35"/>
      <c r="B69" s="31"/>
      <c r="C69" s="31"/>
      <c r="D69" s="31"/>
      <c r="E69" s="31"/>
      <c r="F69" s="30"/>
    </row>
    <row r="70" spans="1:9" x14ac:dyDescent="0.45">
      <c r="A70" s="35"/>
      <c r="B70" s="31"/>
      <c r="C70" s="31"/>
      <c r="D70" s="31"/>
      <c r="E70" s="30"/>
      <c r="F70" s="30"/>
    </row>
    <row r="71" spans="1:9" x14ac:dyDescent="0.45">
      <c r="A71" s="35"/>
      <c r="B71" s="31"/>
      <c r="C71" s="31"/>
      <c r="D71" s="31"/>
      <c r="E71" s="30"/>
      <c r="F71" s="30"/>
    </row>
    <row r="72" spans="1:9" x14ac:dyDescent="0.45">
      <c r="A72" s="35"/>
      <c r="B72" s="31"/>
      <c r="C72" s="31"/>
      <c r="D72" s="31"/>
      <c r="E72" s="30"/>
      <c r="F72" s="30"/>
    </row>
    <row r="73" spans="1:9" x14ac:dyDescent="0.45">
      <c r="A73" s="29"/>
      <c r="B73" s="30"/>
      <c r="C73" s="30"/>
      <c r="D73" s="30"/>
      <c r="E73" s="30"/>
      <c r="F73" s="30"/>
    </row>
  </sheetData>
  <sheetProtection algorithmName="SHA-256" hashValue="DaHhFoODAp8KMfAfmwkHaXy28173WTuIt+ae8MIicwQ=" saltValue="G+I19F2lkOAM7uih4fEKHA==" spinCount="100000" sheet="1" objects="1" scenarios="1"/>
  <protectedRanges>
    <protectedRange sqref="C7:E7" name="FundSelection"/>
  </protectedRanges>
  <mergeCells count="16">
    <mergeCell ref="D9:E9"/>
    <mergeCell ref="C3:E3"/>
    <mergeCell ref="B6:B7"/>
    <mergeCell ref="C6:E6"/>
    <mergeCell ref="C7:E7"/>
    <mergeCell ref="D8:E8"/>
    <mergeCell ref="D16:E16"/>
    <mergeCell ref="D58:E58"/>
    <mergeCell ref="D59:E59"/>
    <mergeCell ref="D60:E60"/>
    <mergeCell ref="D10:E10"/>
    <mergeCell ref="D11:E11"/>
    <mergeCell ref="D12:E12"/>
    <mergeCell ref="D13:E13"/>
    <mergeCell ref="D14:E14"/>
    <mergeCell ref="D15:E1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71"/>
  <sheetViews>
    <sheetView topLeftCell="B1" workbookViewId="0">
      <selection activeCell="B2" sqref="B2:C2"/>
    </sheetView>
  </sheetViews>
  <sheetFormatPr defaultRowHeight="14.25" x14ac:dyDescent="0.45"/>
  <cols>
    <col min="1" max="1" width="0" hidden="1" customWidth="1"/>
    <col min="2" max="3" width="50.73046875" customWidth="1"/>
    <col min="4" max="6" width="16.73046875" style="7" customWidth="1"/>
    <col min="7" max="9" width="16.73046875" customWidth="1"/>
    <col min="10" max="10" width="10.73046875" bestFit="1" customWidth="1"/>
  </cols>
  <sheetData>
    <row r="1" spans="1:10" s="4" customFormat="1" ht="115.5" customHeight="1" thickTop="1" thickBot="1" x14ac:dyDescent="0.5">
      <c r="A1" s="5"/>
      <c r="B1" s="9"/>
      <c r="C1" s="10"/>
      <c r="D1" s="11"/>
      <c r="E1" s="11"/>
      <c r="F1" s="11"/>
      <c r="G1" s="10"/>
      <c r="H1" s="10"/>
      <c r="I1" s="10"/>
      <c r="J1" s="57"/>
    </row>
    <row r="2" spans="1:10" s="6" customFormat="1" ht="19.899999999999999" thickTop="1" thickBot="1" x14ac:dyDescent="0.65">
      <c r="B2" s="103" t="s">
        <v>264</v>
      </c>
      <c r="C2" s="104"/>
      <c r="D2" s="105" t="str">
        <f>" Early release scheme data cumulative to "&amp;TEXT('all data'!$A$2, "dd mmmm yyyy")</f>
        <v xml:space="preserve"> Early release scheme data cumulative to 31 May 2020</v>
      </c>
      <c r="E2" s="106"/>
      <c r="F2" s="106"/>
      <c r="G2" s="106"/>
      <c r="H2" s="106"/>
      <c r="I2" s="106"/>
    </row>
    <row r="3" spans="1:10" ht="44.25" thickBot="1" x14ac:dyDescent="0.5">
      <c r="B3" s="42" t="s">
        <v>287</v>
      </c>
      <c r="C3" s="43" t="s">
        <v>288</v>
      </c>
      <c r="D3" s="40" t="s">
        <v>266</v>
      </c>
      <c r="E3" s="40" t="s">
        <v>267</v>
      </c>
      <c r="F3" s="40" t="s">
        <v>268</v>
      </c>
      <c r="G3" s="41" t="s">
        <v>265</v>
      </c>
      <c r="H3" s="41" t="s">
        <v>314</v>
      </c>
      <c r="I3" s="41" t="s">
        <v>315</v>
      </c>
    </row>
    <row r="4" spans="1:10" s="62" customFormat="1" x14ac:dyDescent="0.45">
      <c r="A4"/>
      <c r="B4" s="51" t="s">
        <v>280</v>
      </c>
      <c r="C4" s="51" t="s">
        <v>279</v>
      </c>
      <c r="D4" s="59">
        <v>1955627</v>
      </c>
      <c r="E4" s="59">
        <v>1809134</v>
      </c>
      <c r="F4" s="60">
        <v>13518812575</v>
      </c>
      <c r="G4" s="60">
        <v>7473</v>
      </c>
      <c r="H4" s="61">
        <v>0.94499999999999995</v>
      </c>
      <c r="I4" s="61">
        <v>4.1000000000000002E-2</v>
      </c>
    </row>
    <row r="5" spans="1:10" s="62" customFormat="1" x14ac:dyDescent="0.45">
      <c r="A5"/>
      <c r="B5" s="51" t="s">
        <v>322</v>
      </c>
      <c r="C5" s="51" t="s">
        <v>279</v>
      </c>
      <c r="D5" s="59">
        <v>29</v>
      </c>
      <c r="E5" s="59">
        <v>26</v>
      </c>
      <c r="F5" s="60">
        <v>252740</v>
      </c>
      <c r="G5" s="60">
        <v>9721</v>
      </c>
      <c r="H5" s="61">
        <v>0.80800000000000005</v>
      </c>
      <c r="I5" s="61">
        <v>0.154</v>
      </c>
    </row>
    <row r="6" spans="1:10" s="62" customFormat="1" x14ac:dyDescent="0.45">
      <c r="A6"/>
      <c r="B6" s="58" t="s">
        <v>2</v>
      </c>
      <c r="C6" s="58" t="s">
        <v>3</v>
      </c>
      <c r="D6" s="59">
        <v>137</v>
      </c>
      <c r="E6" s="59">
        <v>117</v>
      </c>
      <c r="F6" s="60">
        <v>1106651</v>
      </c>
      <c r="G6" s="60">
        <v>9459</v>
      </c>
      <c r="H6" s="61">
        <v>0.32500000000000001</v>
      </c>
      <c r="I6" s="61">
        <v>0.55600000000000005</v>
      </c>
    </row>
    <row r="7" spans="1:10" s="62" customFormat="1" x14ac:dyDescent="0.45">
      <c r="A7"/>
      <c r="B7" s="58" t="s">
        <v>4</v>
      </c>
      <c r="C7" s="58" t="s">
        <v>5</v>
      </c>
      <c r="D7" s="59">
        <v>129</v>
      </c>
      <c r="E7" s="59">
        <v>121</v>
      </c>
      <c r="F7" s="60">
        <v>1175621</v>
      </c>
      <c r="G7" s="60">
        <v>9716</v>
      </c>
      <c r="H7" s="61">
        <v>1</v>
      </c>
      <c r="I7" s="61">
        <v>0</v>
      </c>
    </row>
    <row r="8" spans="1:10" s="62" customFormat="1" x14ac:dyDescent="0.45">
      <c r="A8"/>
      <c r="B8" s="58" t="s">
        <v>6</v>
      </c>
      <c r="C8" s="58" t="s">
        <v>7</v>
      </c>
      <c r="D8" s="59">
        <v>1962</v>
      </c>
      <c r="E8" s="59">
        <v>1707</v>
      </c>
      <c r="F8" s="60">
        <v>12915673</v>
      </c>
      <c r="G8" s="60">
        <v>7566</v>
      </c>
      <c r="H8" s="61">
        <v>0.83899999999999997</v>
      </c>
      <c r="I8" s="61">
        <v>7.9000000000000001E-2</v>
      </c>
    </row>
    <row r="9" spans="1:10" x14ac:dyDescent="0.45">
      <c r="B9" s="51" t="s">
        <v>8</v>
      </c>
      <c r="C9" s="51" t="s">
        <v>9</v>
      </c>
      <c r="D9" s="52">
        <v>1841</v>
      </c>
      <c r="E9" s="52">
        <v>1754</v>
      </c>
      <c r="F9" s="53">
        <v>14111255</v>
      </c>
      <c r="G9" s="53">
        <v>8045</v>
      </c>
      <c r="H9" s="54">
        <v>0.98899999999999999</v>
      </c>
      <c r="I9" s="54">
        <v>8.0000000000000002E-3</v>
      </c>
    </row>
    <row r="10" spans="1:10" x14ac:dyDescent="0.45">
      <c r="B10" s="51" t="s">
        <v>10</v>
      </c>
      <c r="C10" s="51" t="s">
        <v>9</v>
      </c>
      <c r="D10" s="52">
        <v>13519</v>
      </c>
      <c r="E10" s="52">
        <v>12967</v>
      </c>
      <c r="F10" s="53">
        <v>91479780</v>
      </c>
      <c r="G10" s="53">
        <v>7055</v>
      </c>
      <c r="H10" s="54">
        <v>0.98499999999999999</v>
      </c>
      <c r="I10" s="54">
        <v>1.2999999999999999E-2</v>
      </c>
    </row>
    <row r="11" spans="1:10" x14ac:dyDescent="0.45">
      <c r="B11" s="51" t="s">
        <v>11</v>
      </c>
      <c r="C11" s="51" t="s">
        <v>9</v>
      </c>
      <c r="D11" s="52">
        <v>48061</v>
      </c>
      <c r="E11" s="52">
        <v>46305</v>
      </c>
      <c r="F11" s="53">
        <v>381095174</v>
      </c>
      <c r="G11" s="53">
        <v>8230</v>
      </c>
      <c r="H11" s="54">
        <v>0.98899999999999999</v>
      </c>
      <c r="I11" s="54">
        <v>0.01</v>
      </c>
    </row>
    <row r="12" spans="1:10" x14ac:dyDescent="0.45">
      <c r="B12" s="51" t="s">
        <v>12</v>
      </c>
      <c r="C12" s="51" t="s">
        <v>13</v>
      </c>
      <c r="D12" s="52">
        <v>1323</v>
      </c>
      <c r="E12" s="52">
        <v>1262</v>
      </c>
      <c r="F12" s="53">
        <v>11963612</v>
      </c>
      <c r="G12" s="53">
        <v>9480</v>
      </c>
      <c r="H12" s="54">
        <v>0.99399999999999999</v>
      </c>
      <c r="I12" s="54">
        <v>3.0000000000000001E-3</v>
      </c>
    </row>
    <row r="13" spans="1:10" x14ac:dyDescent="0.45">
      <c r="B13" s="51" t="s">
        <v>14</v>
      </c>
      <c r="C13" s="51" t="s">
        <v>7</v>
      </c>
      <c r="D13" s="52">
        <v>4081</v>
      </c>
      <c r="E13" s="52">
        <v>3829</v>
      </c>
      <c r="F13" s="53">
        <v>31072548</v>
      </c>
      <c r="G13" s="53">
        <v>8115</v>
      </c>
      <c r="H13" s="54">
        <v>0.998</v>
      </c>
      <c r="I13" s="54">
        <v>2E-3</v>
      </c>
    </row>
    <row r="14" spans="1:10" x14ac:dyDescent="0.45">
      <c r="B14" s="51" t="s">
        <v>15</v>
      </c>
      <c r="C14" s="51" t="s">
        <v>16</v>
      </c>
      <c r="D14" s="52">
        <v>28</v>
      </c>
      <c r="E14" s="52">
        <v>28</v>
      </c>
      <c r="F14" s="53">
        <v>248800</v>
      </c>
      <c r="G14" s="53">
        <v>8886</v>
      </c>
      <c r="H14" s="54">
        <v>1</v>
      </c>
      <c r="I14" s="54">
        <v>0</v>
      </c>
    </row>
    <row r="15" spans="1:10" x14ac:dyDescent="0.45">
      <c r="B15" s="51" t="s">
        <v>17</v>
      </c>
      <c r="C15" s="51" t="s">
        <v>3</v>
      </c>
      <c r="D15" s="52">
        <v>8567</v>
      </c>
      <c r="E15" s="52">
        <v>7687</v>
      </c>
      <c r="F15" s="53">
        <v>64840424</v>
      </c>
      <c r="G15" s="53">
        <v>8435</v>
      </c>
      <c r="H15" s="54">
        <v>0.48399999999999999</v>
      </c>
      <c r="I15" s="54">
        <v>0.35299999999999998</v>
      </c>
    </row>
    <row r="16" spans="1:10" x14ac:dyDescent="0.45">
      <c r="B16" s="51" t="s">
        <v>18</v>
      </c>
      <c r="C16" s="51" t="s">
        <v>19</v>
      </c>
      <c r="D16" s="52">
        <v>1404</v>
      </c>
      <c r="E16" s="52">
        <v>1242</v>
      </c>
      <c r="F16" s="53">
        <v>11908199</v>
      </c>
      <c r="G16" s="53">
        <v>9588</v>
      </c>
      <c r="H16" s="54">
        <v>0.86099999999999999</v>
      </c>
      <c r="I16" s="54">
        <v>0.13</v>
      </c>
    </row>
    <row r="17" spans="2:9" x14ac:dyDescent="0.45">
      <c r="B17" s="55" t="s">
        <v>20</v>
      </c>
      <c r="C17" s="55" t="s">
        <v>21</v>
      </c>
      <c r="D17" s="52">
        <v>2108</v>
      </c>
      <c r="E17" s="52">
        <v>2086</v>
      </c>
      <c r="F17" s="53">
        <v>16866584</v>
      </c>
      <c r="G17" s="53">
        <v>8086</v>
      </c>
      <c r="H17" s="56">
        <v>0.40699999999999997</v>
      </c>
      <c r="I17" s="56">
        <v>0.23</v>
      </c>
    </row>
    <row r="18" spans="2:9" x14ac:dyDescent="0.45">
      <c r="B18" s="51" t="s">
        <v>22</v>
      </c>
      <c r="C18" s="51" t="s">
        <v>23</v>
      </c>
      <c r="D18" s="52">
        <v>404</v>
      </c>
      <c r="E18" s="52">
        <v>383</v>
      </c>
      <c r="F18" s="53">
        <v>2671820</v>
      </c>
      <c r="G18" s="53">
        <v>6976</v>
      </c>
      <c r="H18" s="54">
        <v>1</v>
      </c>
      <c r="I18" s="54">
        <v>0</v>
      </c>
    </row>
    <row r="19" spans="2:9" x14ac:dyDescent="0.45">
      <c r="B19" s="51" t="s">
        <v>24</v>
      </c>
      <c r="C19" s="51" t="s">
        <v>25</v>
      </c>
      <c r="D19" s="52">
        <v>834</v>
      </c>
      <c r="E19" s="52">
        <v>770</v>
      </c>
      <c r="F19" s="53">
        <v>4562035</v>
      </c>
      <c r="G19" s="53">
        <v>5925</v>
      </c>
      <c r="H19" s="54">
        <v>0.96799999999999997</v>
      </c>
      <c r="I19" s="54">
        <v>1.2E-2</v>
      </c>
    </row>
    <row r="20" spans="2:9" x14ac:dyDescent="0.45">
      <c r="B20" s="51" t="s">
        <v>26</v>
      </c>
      <c r="C20" s="51" t="s">
        <v>27</v>
      </c>
      <c r="D20" s="52">
        <v>3975</v>
      </c>
      <c r="E20" s="52">
        <v>3703</v>
      </c>
      <c r="F20" s="53">
        <v>28692789</v>
      </c>
      <c r="G20" s="53">
        <v>7749</v>
      </c>
      <c r="H20" s="54">
        <v>0.879</v>
      </c>
      <c r="I20" s="54">
        <v>0.1</v>
      </c>
    </row>
    <row r="21" spans="2:9" x14ac:dyDescent="0.45">
      <c r="B21" s="51" t="s">
        <v>28</v>
      </c>
      <c r="C21" s="51" t="s">
        <v>29</v>
      </c>
      <c r="D21" s="52">
        <v>14450</v>
      </c>
      <c r="E21" s="52">
        <v>12742</v>
      </c>
      <c r="F21" s="53">
        <v>94736759</v>
      </c>
      <c r="G21" s="53">
        <v>7435</v>
      </c>
      <c r="H21" s="54">
        <v>0.98099999999999998</v>
      </c>
      <c r="I21" s="54">
        <v>1.4999999999999999E-2</v>
      </c>
    </row>
    <row r="22" spans="2:9" x14ac:dyDescent="0.45">
      <c r="B22" s="51" t="s">
        <v>30</v>
      </c>
      <c r="C22" s="51" t="s">
        <v>31</v>
      </c>
      <c r="D22" s="52">
        <v>267731</v>
      </c>
      <c r="E22" s="52">
        <v>240455</v>
      </c>
      <c r="F22" s="53">
        <v>1799700833</v>
      </c>
      <c r="G22" s="53">
        <v>7485</v>
      </c>
      <c r="H22" s="54">
        <v>0.96299999999999997</v>
      </c>
      <c r="I22" s="54">
        <v>0.02</v>
      </c>
    </row>
    <row r="23" spans="2:9" x14ac:dyDescent="0.45">
      <c r="B23" s="55" t="s">
        <v>32</v>
      </c>
      <c r="C23" s="55" t="s">
        <v>33</v>
      </c>
      <c r="D23" s="52">
        <v>31852</v>
      </c>
      <c r="E23" s="52">
        <v>28021</v>
      </c>
      <c r="F23" s="53">
        <v>64551649</v>
      </c>
      <c r="G23" s="53">
        <v>2304</v>
      </c>
      <c r="H23" s="56">
        <v>0.97499999999999998</v>
      </c>
      <c r="I23" s="56">
        <v>1.9E-2</v>
      </c>
    </row>
    <row r="24" spans="2:9" x14ac:dyDescent="0.45">
      <c r="B24" s="51" t="s">
        <v>34</v>
      </c>
      <c r="C24" s="51" t="s">
        <v>35</v>
      </c>
      <c r="D24" s="52">
        <v>483</v>
      </c>
      <c r="E24" s="52">
        <v>442</v>
      </c>
      <c r="F24" s="53">
        <v>4234702</v>
      </c>
      <c r="G24" s="53">
        <v>9581</v>
      </c>
      <c r="H24" s="54">
        <v>0.61799999999999999</v>
      </c>
      <c r="I24" s="54">
        <v>0.29399999999999998</v>
      </c>
    </row>
    <row r="25" spans="2:9" x14ac:dyDescent="0.45">
      <c r="B25" s="51" t="s">
        <v>36</v>
      </c>
      <c r="C25" s="51" t="s">
        <v>37</v>
      </c>
      <c r="D25" s="52">
        <v>185</v>
      </c>
      <c r="E25" s="52">
        <v>171</v>
      </c>
      <c r="F25" s="53">
        <v>1624942</v>
      </c>
      <c r="G25" s="53">
        <v>9503</v>
      </c>
      <c r="H25" s="54">
        <v>0.97699999999999998</v>
      </c>
      <c r="I25" s="54">
        <v>2.3E-2</v>
      </c>
    </row>
    <row r="26" spans="2:9" x14ac:dyDescent="0.45">
      <c r="B26" s="51" t="s">
        <v>38</v>
      </c>
      <c r="C26" s="51" t="s">
        <v>39</v>
      </c>
      <c r="D26" s="52">
        <v>6</v>
      </c>
      <c r="E26" s="52">
        <v>6</v>
      </c>
      <c r="F26" s="53">
        <v>60000</v>
      </c>
      <c r="G26" s="53">
        <v>10000</v>
      </c>
      <c r="H26" s="54">
        <v>1</v>
      </c>
      <c r="I26" s="54">
        <v>0</v>
      </c>
    </row>
    <row r="27" spans="2:9" x14ac:dyDescent="0.45">
      <c r="B27" s="51" t="s">
        <v>40</v>
      </c>
      <c r="C27" s="51" t="s">
        <v>41</v>
      </c>
      <c r="D27" s="52">
        <v>175</v>
      </c>
      <c r="E27" s="52">
        <v>166</v>
      </c>
      <c r="F27" s="53">
        <v>1590629</v>
      </c>
      <c r="G27" s="53">
        <v>9582</v>
      </c>
      <c r="H27" s="54">
        <v>0.98799999999999999</v>
      </c>
      <c r="I27" s="54">
        <v>0</v>
      </c>
    </row>
    <row r="28" spans="2:9" x14ac:dyDescent="0.45">
      <c r="B28" s="55" t="s">
        <v>42</v>
      </c>
      <c r="C28" s="55" t="s">
        <v>43</v>
      </c>
      <c r="D28" s="52">
        <v>13286</v>
      </c>
      <c r="E28" s="52">
        <v>12152</v>
      </c>
      <c r="F28" s="53">
        <v>107155739</v>
      </c>
      <c r="G28" s="53">
        <v>8818</v>
      </c>
      <c r="H28" s="56">
        <v>0.96599999999999997</v>
      </c>
      <c r="I28" s="56">
        <v>2.5000000000000001E-2</v>
      </c>
    </row>
    <row r="29" spans="2:9" x14ac:dyDescent="0.45">
      <c r="B29" s="51" t="s">
        <v>44</v>
      </c>
      <c r="C29" s="51" t="s">
        <v>45</v>
      </c>
      <c r="D29" s="52">
        <v>20001</v>
      </c>
      <c r="E29" s="52">
        <v>18281</v>
      </c>
      <c r="F29" s="53">
        <v>139950944</v>
      </c>
      <c r="G29" s="53">
        <v>7656</v>
      </c>
      <c r="H29" s="54">
        <v>0.93300000000000005</v>
      </c>
      <c r="I29" s="54">
        <v>5.3999999999999999E-2</v>
      </c>
    </row>
    <row r="30" spans="2:9" x14ac:dyDescent="0.45">
      <c r="B30" s="51" t="s">
        <v>48</v>
      </c>
      <c r="C30" s="51" t="s">
        <v>49</v>
      </c>
      <c r="D30" s="52">
        <v>1053</v>
      </c>
      <c r="E30" s="52">
        <v>942</v>
      </c>
      <c r="F30" s="53">
        <v>7410768</v>
      </c>
      <c r="G30" s="53">
        <v>7867</v>
      </c>
      <c r="H30" s="54">
        <v>0.97699999999999998</v>
      </c>
      <c r="I30" s="54">
        <v>1.9E-2</v>
      </c>
    </row>
    <row r="31" spans="2:9" x14ac:dyDescent="0.45">
      <c r="B31" s="55" t="s">
        <v>52</v>
      </c>
      <c r="C31" s="55" t="s">
        <v>53</v>
      </c>
      <c r="D31" s="52">
        <v>438</v>
      </c>
      <c r="E31" s="52">
        <v>382</v>
      </c>
      <c r="F31" s="53">
        <v>3556534</v>
      </c>
      <c r="G31" s="53">
        <v>9310</v>
      </c>
      <c r="H31" s="56">
        <v>0.94799999999999995</v>
      </c>
      <c r="I31" s="56">
        <v>2.9000000000000001E-2</v>
      </c>
    </row>
    <row r="32" spans="2:9" x14ac:dyDescent="0.45">
      <c r="B32" s="51" t="s">
        <v>54</v>
      </c>
      <c r="C32" s="51" t="s">
        <v>55</v>
      </c>
      <c r="D32" s="52">
        <v>8298</v>
      </c>
      <c r="E32" s="52">
        <v>7542</v>
      </c>
      <c r="F32" s="53">
        <v>58433213</v>
      </c>
      <c r="G32" s="53">
        <v>7748</v>
      </c>
      <c r="H32" s="54">
        <v>0.97099999999999997</v>
      </c>
      <c r="I32" s="54">
        <v>1.9E-2</v>
      </c>
    </row>
    <row r="33" spans="2:9" x14ac:dyDescent="0.45">
      <c r="B33" s="51" t="s">
        <v>56</v>
      </c>
      <c r="C33" s="51" t="s">
        <v>57</v>
      </c>
      <c r="D33" s="52">
        <v>42601</v>
      </c>
      <c r="E33" s="52">
        <v>41225</v>
      </c>
      <c r="F33" s="53">
        <v>323243786</v>
      </c>
      <c r="G33" s="53">
        <v>7841</v>
      </c>
      <c r="H33" s="54">
        <v>0.96899999999999997</v>
      </c>
      <c r="I33" s="54">
        <v>2.9000000000000001E-2</v>
      </c>
    </row>
    <row r="34" spans="2:9" x14ac:dyDescent="0.45">
      <c r="B34" s="51" t="s">
        <v>58</v>
      </c>
      <c r="C34" s="51" t="s">
        <v>57</v>
      </c>
      <c r="D34" s="52">
        <v>1025</v>
      </c>
      <c r="E34" s="52">
        <v>1015</v>
      </c>
      <c r="F34" s="53">
        <v>9615348</v>
      </c>
      <c r="G34" s="53">
        <v>9473</v>
      </c>
      <c r="H34" s="54">
        <v>0.99199999999999999</v>
      </c>
      <c r="I34" s="54">
        <v>7.0000000000000001E-3</v>
      </c>
    </row>
    <row r="35" spans="2:9" x14ac:dyDescent="0.45">
      <c r="B35" s="51" t="s">
        <v>59</v>
      </c>
      <c r="C35" s="51" t="s">
        <v>7</v>
      </c>
      <c r="D35" s="52">
        <v>1609</v>
      </c>
      <c r="E35" s="52">
        <v>1514</v>
      </c>
      <c r="F35" s="53">
        <v>13658922</v>
      </c>
      <c r="G35" s="53">
        <v>9022</v>
      </c>
      <c r="H35" s="54">
        <v>0.96699999999999997</v>
      </c>
      <c r="I35" s="54">
        <v>2.1000000000000001E-2</v>
      </c>
    </row>
    <row r="36" spans="2:9" x14ac:dyDescent="0.45">
      <c r="B36" s="51" t="s">
        <v>63</v>
      </c>
      <c r="C36" s="51" t="s">
        <v>64</v>
      </c>
      <c r="D36" s="52">
        <v>4323</v>
      </c>
      <c r="E36" s="52">
        <v>4280</v>
      </c>
      <c r="F36" s="53">
        <v>39112535</v>
      </c>
      <c r="G36" s="53">
        <v>9138</v>
      </c>
      <c r="H36" s="54">
        <v>0.99299999999999999</v>
      </c>
      <c r="I36" s="54">
        <v>7.0000000000000001E-3</v>
      </c>
    </row>
    <row r="37" spans="2:9" x14ac:dyDescent="0.45">
      <c r="B37" s="51" t="s">
        <v>65</v>
      </c>
      <c r="C37" s="51" t="s">
        <v>57</v>
      </c>
      <c r="D37" s="52">
        <v>48682</v>
      </c>
      <c r="E37" s="52">
        <v>47897</v>
      </c>
      <c r="F37" s="53">
        <v>323755760</v>
      </c>
      <c r="G37" s="53">
        <v>6759</v>
      </c>
      <c r="H37" s="54">
        <v>0.99199999999999999</v>
      </c>
      <c r="I37" s="54">
        <v>4.0000000000000001E-3</v>
      </c>
    </row>
    <row r="38" spans="2:9" x14ac:dyDescent="0.45">
      <c r="B38" s="51" t="s">
        <v>337</v>
      </c>
      <c r="C38" s="51" t="s">
        <v>66</v>
      </c>
      <c r="D38" s="52">
        <v>101488</v>
      </c>
      <c r="E38" s="52">
        <v>91464</v>
      </c>
      <c r="F38" s="53">
        <v>764028520</v>
      </c>
      <c r="G38" s="53">
        <v>8353</v>
      </c>
      <c r="H38" s="54">
        <v>0.96099999999999997</v>
      </c>
      <c r="I38" s="54">
        <v>2.8000000000000001E-2</v>
      </c>
    </row>
    <row r="39" spans="2:9" x14ac:dyDescent="0.45">
      <c r="B39" s="55" t="s">
        <v>67</v>
      </c>
      <c r="C39" s="55" t="s">
        <v>7</v>
      </c>
      <c r="D39" s="52">
        <v>1758</v>
      </c>
      <c r="E39" s="52">
        <v>1639</v>
      </c>
      <c r="F39" s="53">
        <v>12817050</v>
      </c>
      <c r="G39" s="53">
        <v>7820</v>
      </c>
      <c r="H39" s="56">
        <v>0.94</v>
      </c>
      <c r="I39" s="56">
        <v>5.0999999999999997E-2</v>
      </c>
    </row>
    <row r="40" spans="2:9" x14ac:dyDescent="0.45">
      <c r="B40" s="51" t="s">
        <v>68</v>
      </c>
      <c r="C40" s="51" t="s">
        <v>23</v>
      </c>
      <c r="D40" s="52">
        <v>19</v>
      </c>
      <c r="E40" s="52">
        <v>13</v>
      </c>
      <c r="F40" s="53">
        <v>121000</v>
      </c>
      <c r="G40" s="53">
        <v>9308</v>
      </c>
      <c r="H40" s="54">
        <v>1</v>
      </c>
      <c r="I40" s="54">
        <v>0</v>
      </c>
    </row>
    <row r="41" spans="2:9" x14ac:dyDescent="0.45">
      <c r="B41" s="51" t="s">
        <v>69</v>
      </c>
      <c r="C41" s="51" t="s">
        <v>7</v>
      </c>
      <c r="D41" s="52">
        <v>77</v>
      </c>
      <c r="E41" s="52">
        <v>75</v>
      </c>
      <c r="F41" s="53">
        <v>633298</v>
      </c>
      <c r="G41" s="53">
        <v>8444</v>
      </c>
      <c r="H41" s="54">
        <v>1</v>
      </c>
      <c r="I41" s="54">
        <v>0</v>
      </c>
    </row>
    <row r="42" spans="2:9" x14ac:dyDescent="0.45">
      <c r="B42" s="51" t="s">
        <v>74</v>
      </c>
      <c r="C42" s="51" t="s">
        <v>61</v>
      </c>
      <c r="D42" s="52">
        <v>1497</v>
      </c>
      <c r="E42" s="52">
        <v>1371</v>
      </c>
      <c r="F42" s="53">
        <v>8404224</v>
      </c>
      <c r="G42" s="53">
        <v>6130</v>
      </c>
      <c r="H42" s="54">
        <v>1</v>
      </c>
      <c r="I42" s="54">
        <v>0</v>
      </c>
    </row>
    <row r="43" spans="2:9" x14ac:dyDescent="0.45">
      <c r="B43" s="51" t="s">
        <v>269</v>
      </c>
      <c r="C43" s="51" t="s">
        <v>281</v>
      </c>
      <c r="D43" s="52">
        <v>668</v>
      </c>
      <c r="E43" s="52">
        <v>600</v>
      </c>
      <c r="F43" s="53">
        <v>5110481</v>
      </c>
      <c r="G43" s="53">
        <v>8517</v>
      </c>
      <c r="H43" s="54">
        <v>0.86</v>
      </c>
      <c r="I43" s="54">
        <v>0.107</v>
      </c>
    </row>
    <row r="44" spans="2:9" x14ac:dyDescent="0.45">
      <c r="B44" s="51" t="s">
        <v>77</v>
      </c>
      <c r="C44" s="51" t="s">
        <v>35</v>
      </c>
      <c r="D44" s="52">
        <v>35</v>
      </c>
      <c r="E44" s="52">
        <v>32</v>
      </c>
      <c r="F44" s="53">
        <v>308409</v>
      </c>
      <c r="G44" s="53">
        <v>9638</v>
      </c>
      <c r="H44" s="54">
        <v>0.625</v>
      </c>
      <c r="I44" s="54">
        <v>0.156</v>
      </c>
    </row>
    <row r="45" spans="2:9" x14ac:dyDescent="0.45">
      <c r="B45" s="51" t="s">
        <v>78</v>
      </c>
      <c r="C45" s="51" t="s">
        <v>79</v>
      </c>
      <c r="D45" s="52">
        <v>961</v>
      </c>
      <c r="E45" s="52">
        <v>878</v>
      </c>
      <c r="F45" s="53">
        <v>6300559</v>
      </c>
      <c r="G45" s="53">
        <v>7176</v>
      </c>
      <c r="H45" s="54">
        <v>0.89200000000000002</v>
      </c>
      <c r="I45" s="54">
        <v>5.1999999999999998E-2</v>
      </c>
    </row>
    <row r="46" spans="2:9" x14ac:dyDescent="0.45">
      <c r="B46" s="51" t="s">
        <v>80</v>
      </c>
      <c r="C46" s="51" t="s">
        <v>79</v>
      </c>
      <c r="D46" s="52">
        <v>18</v>
      </c>
      <c r="E46" s="52">
        <v>18</v>
      </c>
      <c r="F46" s="53">
        <v>180000</v>
      </c>
      <c r="G46" s="53">
        <v>10000</v>
      </c>
      <c r="H46" s="54">
        <v>0.5</v>
      </c>
      <c r="I46" s="54">
        <v>0.44400000000000001</v>
      </c>
    </row>
    <row r="47" spans="2:9" x14ac:dyDescent="0.45">
      <c r="B47" s="51" t="s">
        <v>81</v>
      </c>
      <c r="C47" s="51" t="s">
        <v>82</v>
      </c>
      <c r="D47" s="52">
        <v>3590</v>
      </c>
      <c r="E47" s="52">
        <v>3265</v>
      </c>
      <c r="F47" s="53">
        <v>28701366</v>
      </c>
      <c r="G47" s="53">
        <v>8791</v>
      </c>
      <c r="H47" s="54">
        <v>0.96</v>
      </c>
      <c r="I47" s="54">
        <v>2.3E-2</v>
      </c>
    </row>
    <row r="48" spans="2:9" x14ac:dyDescent="0.45">
      <c r="B48" s="51" t="s">
        <v>83</v>
      </c>
      <c r="C48" s="51" t="s">
        <v>84</v>
      </c>
      <c r="D48" s="52">
        <v>3752</v>
      </c>
      <c r="E48" s="52">
        <v>3561</v>
      </c>
      <c r="F48" s="53">
        <v>31746173</v>
      </c>
      <c r="G48" s="53">
        <v>8915</v>
      </c>
      <c r="H48" s="54">
        <v>0.98199999999999998</v>
      </c>
      <c r="I48" s="54">
        <v>1.4999999999999999E-2</v>
      </c>
    </row>
    <row r="49" spans="2:9" x14ac:dyDescent="0.45">
      <c r="B49" s="51" t="s">
        <v>86</v>
      </c>
      <c r="C49" s="51" t="s">
        <v>87</v>
      </c>
      <c r="D49" s="52">
        <v>74</v>
      </c>
      <c r="E49" s="52">
        <v>68</v>
      </c>
      <c r="F49" s="53">
        <v>643559</v>
      </c>
      <c r="G49" s="53">
        <v>9464</v>
      </c>
      <c r="H49" s="54">
        <v>0.97099999999999997</v>
      </c>
      <c r="I49" s="54">
        <v>2.9000000000000001E-2</v>
      </c>
    </row>
    <row r="50" spans="2:9" x14ac:dyDescent="0.45">
      <c r="B50" s="51" t="s">
        <v>88</v>
      </c>
      <c r="C50" s="51" t="s">
        <v>89</v>
      </c>
      <c r="D50" s="52">
        <v>20</v>
      </c>
      <c r="E50" s="52">
        <v>20</v>
      </c>
      <c r="F50" s="53">
        <v>182893</v>
      </c>
      <c r="G50" s="53">
        <v>9145</v>
      </c>
      <c r="H50" s="54">
        <v>1</v>
      </c>
      <c r="I50" s="54">
        <v>0</v>
      </c>
    </row>
    <row r="51" spans="2:9" x14ac:dyDescent="0.45">
      <c r="B51" s="51" t="s">
        <v>90</v>
      </c>
      <c r="C51" s="51" t="s">
        <v>91</v>
      </c>
      <c r="D51" s="52">
        <v>27102</v>
      </c>
      <c r="E51" s="52">
        <v>25553</v>
      </c>
      <c r="F51" s="53">
        <v>220934735</v>
      </c>
      <c r="G51" s="53">
        <v>8646</v>
      </c>
      <c r="H51" s="54">
        <v>0.995</v>
      </c>
      <c r="I51" s="54">
        <v>3.0000000000000001E-3</v>
      </c>
    </row>
    <row r="52" spans="2:9" x14ac:dyDescent="0.45">
      <c r="B52" s="55" t="s">
        <v>92</v>
      </c>
      <c r="C52" s="55" t="s">
        <v>93</v>
      </c>
      <c r="D52" s="52">
        <v>5484</v>
      </c>
      <c r="E52" s="52">
        <v>5421</v>
      </c>
      <c r="F52" s="53">
        <v>45840479</v>
      </c>
      <c r="G52" s="53">
        <v>8456</v>
      </c>
      <c r="H52" s="56">
        <v>0.98799999999999999</v>
      </c>
      <c r="I52" s="56">
        <v>7.0000000000000001E-3</v>
      </c>
    </row>
    <row r="53" spans="2:9" x14ac:dyDescent="0.45">
      <c r="B53" s="51" t="s">
        <v>94</v>
      </c>
      <c r="C53" s="51" t="s">
        <v>61</v>
      </c>
      <c r="D53" s="52">
        <v>1963</v>
      </c>
      <c r="E53" s="52">
        <v>1885</v>
      </c>
      <c r="F53" s="53">
        <v>13391791</v>
      </c>
      <c r="G53" s="53">
        <v>7104</v>
      </c>
      <c r="H53" s="54">
        <v>0.51700000000000002</v>
      </c>
      <c r="I53" s="54">
        <v>0.42499999999999999</v>
      </c>
    </row>
    <row r="54" spans="2:9" x14ac:dyDescent="0.45">
      <c r="B54" s="51" t="s">
        <v>95</v>
      </c>
      <c r="C54" s="51" t="s">
        <v>96</v>
      </c>
      <c r="D54" s="52">
        <v>18</v>
      </c>
      <c r="E54" s="52">
        <v>16</v>
      </c>
      <c r="F54" s="53">
        <v>142249</v>
      </c>
      <c r="G54" s="53">
        <v>8891</v>
      </c>
      <c r="H54" s="54">
        <v>1</v>
      </c>
      <c r="I54" s="54">
        <v>0</v>
      </c>
    </row>
    <row r="55" spans="2:9" x14ac:dyDescent="0.45">
      <c r="B55" s="51" t="s">
        <v>97</v>
      </c>
      <c r="C55" s="51" t="s">
        <v>61</v>
      </c>
      <c r="D55" s="52">
        <v>2404</v>
      </c>
      <c r="E55" s="52">
        <v>2271</v>
      </c>
      <c r="F55" s="53">
        <v>8834636</v>
      </c>
      <c r="G55" s="53">
        <v>3890</v>
      </c>
      <c r="H55" s="54">
        <v>0.64300000000000002</v>
      </c>
      <c r="I55" s="54">
        <v>0.23400000000000001</v>
      </c>
    </row>
    <row r="56" spans="2:9" x14ac:dyDescent="0.45">
      <c r="B56" s="51" t="s">
        <v>99</v>
      </c>
      <c r="C56" s="51" t="s">
        <v>100</v>
      </c>
      <c r="D56" s="52">
        <v>7569</v>
      </c>
      <c r="E56" s="52">
        <v>7171</v>
      </c>
      <c r="F56" s="53">
        <v>51217613</v>
      </c>
      <c r="G56" s="53">
        <v>7142</v>
      </c>
      <c r="H56" s="54">
        <v>0.93500000000000005</v>
      </c>
      <c r="I56" s="54">
        <v>0.06</v>
      </c>
    </row>
    <row r="57" spans="2:9" x14ac:dyDescent="0.45">
      <c r="B57" s="51" t="s">
        <v>101</v>
      </c>
      <c r="C57" s="51" t="s">
        <v>102</v>
      </c>
      <c r="D57" s="52">
        <v>88447</v>
      </c>
      <c r="E57" s="52">
        <v>79259</v>
      </c>
      <c r="F57" s="53">
        <v>623298041</v>
      </c>
      <c r="G57" s="53">
        <v>7864</v>
      </c>
      <c r="H57" s="54">
        <v>0.97299999999999998</v>
      </c>
      <c r="I57" s="54">
        <v>1.7999999999999999E-2</v>
      </c>
    </row>
    <row r="58" spans="2:9" x14ac:dyDescent="0.45">
      <c r="B58" s="51" t="s">
        <v>105</v>
      </c>
      <c r="C58" s="51" t="s">
        <v>106</v>
      </c>
      <c r="D58" s="52">
        <v>96</v>
      </c>
      <c r="E58" s="52">
        <v>85</v>
      </c>
      <c r="F58" s="53">
        <v>826606</v>
      </c>
      <c r="G58" s="53">
        <v>9725</v>
      </c>
      <c r="H58" s="54">
        <v>1</v>
      </c>
      <c r="I58" s="54">
        <v>0</v>
      </c>
    </row>
    <row r="59" spans="2:9" x14ac:dyDescent="0.45">
      <c r="B59" s="51" t="s">
        <v>107</v>
      </c>
      <c r="C59" s="51" t="s">
        <v>108</v>
      </c>
      <c r="D59" s="52">
        <v>203879</v>
      </c>
      <c r="E59" s="52">
        <v>188056</v>
      </c>
      <c r="F59" s="53">
        <v>1286701913</v>
      </c>
      <c r="G59" s="53">
        <v>6842</v>
      </c>
      <c r="H59" s="54">
        <v>0.95899999999999996</v>
      </c>
      <c r="I59" s="54">
        <v>0.02</v>
      </c>
    </row>
    <row r="60" spans="2:9" x14ac:dyDescent="0.45">
      <c r="B60" s="51" t="s">
        <v>109</v>
      </c>
      <c r="C60" s="51" t="s">
        <v>61</v>
      </c>
      <c r="D60" s="52">
        <v>1006</v>
      </c>
      <c r="E60" s="52">
        <v>962</v>
      </c>
      <c r="F60" s="53">
        <v>9283123</v>
      </c>
      <c r="G60" s="53">
        <v>9650</v>
      </c>
      <c r="H60" s="54">
        <v>0.95299999999999996</v>
      </c>
      <c r="I60" s="54">
        <v>3.7999999999999999E-2</v>
      </c>
    </row>
    <row r="61" spans="2:9" x14ac:dyDescent="0.45">
      <c r="B61" s="51" t="s">
        <v>110</v>
      </c>
      <c r="C61" s="51" t="s">
        <v>111</v>
      </c>
      <c r="D61" s="52">
        <v>847</v>
      </c>
      <c r="E61" s="52">
        <v>813</v>
      </c>
      <c r="F61" s="53">
        <v>7196386</v>
      </c>
      <c r="G61" s="53">
        <v>8852</v>
      </c>
      <c r="H61" s="54">
        <v>0.96699999999999997</v>
      </c>
      <c r="I61" s="54">
        <v>2.5000000000000001E-2</v>
      </c>
    </row>
    <row r="62" spans="2:9" x14ac:dyDescent="0.45">
      <c r="B62" s="51" t="s">
        <v>112</v>
      </c>
      <c r="C62" s="51" t="s">
        <v>104</v>
      </c>
      <c r="D62" s="52">
        <v>18</v>
      </c>
      <c r="E62" s="52">
        <v>14</v>
      </c>
      <c r="F62" s="53">
        <v>125130</v>
      </c>
      <c r="G62" s="53">
        <v>8938</v>
      </c>
      <c r="H62" s="54">
        <v>1</v>
      </c>
      <c r="I62" s="54">
        <v>0</v>
      </c>
    </row>
    <row r="63" spans="2:9" x14ac:dyDescent="0.45">
      <c r="B63" s="51" t="s">
        <v>113</v>
      </c>
      <c r="C63" s="51" t="s">
        <v>61</v>
      </c>
      <c r="D63" s="52">
        <v>6864</v>
      </c>
      <c r="E63" s="52">
        <v>6689</v>
      </c>
      <c r="F63" s="53">
        <v>53344152</v>
      </c>
      <c r="G63" s="53">
        <v>7975</v>
      </c>
      <c r="H63" s="54">
        <v>0.67600000000000005</v>
      </c>
      <c r="I63" s="54">
        <v>0.30199999999999999</v>
      </c>
    </row>
    <row r="64" spans="2:9" x14ac:dyDescent="0.45">
      <c r="B64" s="51" t="s">
        <v>114</v>
      </c>
      <c r="C64" s="51" t="s">
        <v>115</v>
      </c>
      <c r="D64" s="52">
        <v>19012</v>
      </c>
      <c r="E64" s="52">
        <v>17350</v>
      </c>
      <c r="F64" s="53">
        <v>122636884</v>
      </c>
      <c r="G64" s="53">
        <v>7068</v>
      </c>
      <c r="H64" s="54">
        <v>0.58599999999999997</v>
      </c>
      <c r="I64" s="54">
        <v>0.40400000000000003</v>
      </c>
    </row>
    <row r="65" spans="2:9" x14ac:dyDescent="0.45">
      <c r="B65" s="51" t="s">
        <v>116</v>
      </c>
      <c r="C65" s="51" t="s">
        <v>39</v>
      </c>
      <c r="D65" s="52">
        <v>16863</v>
      </c>
      <c r="E65" s="52">
        <v>16377</v>
      </c>
      <c r="F65" s="53">
        <v>127279376</v>
      </c>
      <c r="G65" s="53">
        <v>7772</v>
      </c>
      <c r="H65" s="54">
        <v>0.98199999999999998</v>
      </c>
      <c r="I65" s="54">
        <v>1.7000000000000001E-2</v>
      </c>
    </row>
    <row r="66" spans="2:9" x14ac:dyDescent="0.45">
      <c r="B66" s="51" t="s">
        <v>120</v>
      </c>
      <c r="C66" s="51" t="s">
        <v>121</v>
      </c>
      <c r="D66" s="52">
        <v>21610</v>
      </c>
      <c r="E66" s="52">
        <v>20205</v>
      </c>
      <c r="F66" s="53">
        <v>150860772</v>
      </c>
      <c r="G66" s="53">
        <v>7467</v>
      </c>
      <c r="H66" s="54">
        <v>0.92300000000000004</v>
      </c>
      <c r="I66" s="54">
        <v>4.1000000000000002E-2</v>
      </c>
    </row>
    <row r="67" spans="2:9" x14ac:dyDescent="0.45">
      <c r="B67" s="51" t="s">
        <v>122</v>
      </c>
      <c r="C67" s="51" t="s">
        <v>123</v>
      </c>
      <c r="D67" s="52">
        <v>2348</v>
      </c>
      <c r="E67" s="52">
        <v>2150</v>
      </c>
      <c r="F67" s="53">
        <v>18732842</v>
      </c>
      <c r="G67" s="53">
        <v>8713</v>
      </c>
      <c r="H67" s="54">
        <v>0.95499999999999996</v>
      </c>
      <c r="I67" s="54">
        <v>3.2000000000000001E-2</v>
      </c>
    </row>
    <row r="68" spans="2:9" x14ac:dyDescent="0.45">
      <c r="B68" s="51" t="s">
        <v>124</v>
      </c>
      <c r="C68" s="51" t="s">
        <v>61</v>
      </c>
      <c r="D68" s="52">
        <v>867</v>
      </c>
      <c r="E68" s="52">
        <v>814</v>
      </c>
      <c r="F68" s="53">
        <v>6048053</v>
      </c>
      <c r="G68" s="53">
        <v>7430</v>
      </c>
      <c r="H68" s="54">
        <v>0.78100000000000003</v>
      </c>
      <c r="I68" s="54">
        <v>9.7000000000000003E-2</v>
      </c>
    </row>
    <row r="69" spans="2:9" x14ac:dyDescent="0.45">
      <c r="B69" s="51" t="s">
        <v>125</v>
      </c>
      <c r="C69" s="51" t="s">
        <v>126</v>
      </c>
      <c r="D69" s="52">
        <v>6225</v>
      </c>
      <c r="E69" s="52">
        <v>5999</v>
      </c>
      <c r="F69" s="53">
        <v>53434146</v>
      </c>
      <c r="G69" s="53">
        <v>8907</v>
      </c>
      <c r="H69" s="54">
        <v>0.95899999999999996</v>
      </c>
      <c r="I69" s="54">
        <v>3.9E-2</v>
      </c>
    </row>
    <row r="70" spans="2:9" x14ac:dyDescent="0.45">
      <c r="B70" s="51" t="s">
        <v>127</v>
      </c>
      <c r="C70" s="51" t="s">
        <v>128</v>
      </c>
      <c r="D70" s="52">
        <v>38</v>
      </c>
      <c r="E70" s="52">
        <v>28</v>
      </c>
      <c r="F70" s="53">
        <v>210287</v>
      </c>
      <c r="G70" s="53">
        <v>7510</v>
      </c>
      <c r="H70" s="54">
        <v>0.53600000000000003</v>
      </c>
      <c r="I70" s="54">
        <v>0.17899999999999999</v>
      </c>
    </row>
    <row r="71" spans="2:9" x14ac:dyDescent="0.45">
      <c r="B71" s="51" t="s">
        <v>130</v>
      </c>
      <c r="C71" s="51" t="s">
        <v>131</v>
      </c>
      <c r="D71" s="52">
        <v>3039</v>
      </c>
      <c r="E71" s="52">
        <v>2814</v>
      </c>
      <c r="F71" s="53">
        <v>22958206</v>
      </c>
      <c r="G71" s="53">
        <v>8159</v>
      </c>
      <c r="H71" s="54">
        <v>0.98299999999999998</v>
      </c>
      <c r="I71" s="54">
        <v>1.2999999999999999E-2</v>
      </c>
    </row>
    <row r="72" spans="2:9" x14ac:dyDescent="0.45">
      <c r="B72" s="51" t="s">
        <v>132</v>
      </c>
      <c r="C72" s="51" t="s">
        <v>133</v>
      </c>
      <c r="D72" s="52">
        <v>3583</v>
      </c>
      <c r="E72" s="52">
        <v>3170</v>
      </c>
      <c r="F72" s="53">
        <v>27313698</v>
      </c>
      <c r="G72" s="53">
        <v>8616</v>
      </c>
      <c r="H72" s="54">
        <v>0.95399999999999996</v>
      </c>
      <c r="I72" s="54">
        <v>2.7E-2</v>
      </c>
    </row>
    <row r="73" spans="2:9" x14ac:dyDescent="0.45">
      <c r="B73" s="51" t="s">
        <v>134</v>
      </c>
      <c r="C73" s="51" t="s">
        <v>135</v>
      </c>
      <c r="D73" s="52">
        <v>171</v>
      </c>
      <c r="E73" s="52">
        <v>164</v>
      </c>
      <c r="F73" s="53">
        <v>1345010</v>
      </c>
      <c r="G73" s="53">
        <v>8201</v>
      </c>
      <c r="H73" s="54">
        <v>0.95699999999999996</v>
      </c>
      <c r="I73" s="54">
        <v>0.03</v>
      </c>
    </row>
    <row r="74" spans="2:9" x14ac:dyDescent="0.45">
      <c r="B74" s="51" t="s">
        <v>137</v>
      </c>
      <c r="C74" s="51" t="s">
        <v>71</v>
      </c>
      <c r="D74" s="52">
        <v>2277</v>
      </c>
      <c r="E74" s="52">
        <v>2089</v>
      </c>
      <c r="F74" s="53">
        <v>19770168</v>
      </c>
      <c r="G74" s="53">
        <v>9464</v>
      </c>
      <c r="H74" s="54">
        <v>0.72199999999999998</v>
      </c>
      <c r="I74" s="54">
        <v>0.223</v>
      </c>
    </row>
    <row r="75" spans="2:9" x14ac:dyDescent="0.45">
      <c r="B75" s="51" t="s">
        <v>141</v>
      </c>
      <c r="C75" s="51" t="s">
        <v>61</v>
      </c>
      <c r="D75" s="52">
        <v>3112</v>
      </c>
      <c r="E75" s="52">
        <v>2977</v>
      </c>
      <c r="F75" s="53">
        <v>19078921</v>
      </c>
      <c r="G75" s="53">
        <v>6409</v>
      </c>
      <c r="H75" s="54">
        <v>0.82899999999999996</v>
      </c>
      <c r="I75" s="54">
        <v>9.0999999999999998E-2</v>
      </c>
    </row>
    <row r="76" spans="2:9" x14ac:dyDescent="0.45">
      <c r="B76" s="51" t="s">
        <v>142</v>
      </c>
      <c r="C76" s="51" t="s">
        <v>143</v>
      </c>
      <c r="D76" s="52">
        <v>2439</v>
      </c>
      <c r="E76" s="52">
        <v>2280</v>
      </c>
      <c r="F76" s="53">
        <v>21608250</v>
      </c>
      <c r="G76" s="53">
        <v>9477</v>
      </c>
      <c r="H76" s="54">
        <v>0.97499999999999998</v>
      </c>
      <c r="I76" s="54">
        <v>1.6E-2</v>
      </c>
    </row>
    <row r="77" spans="2:9" x14ac:dyDescent="0.45">
      <c r="B77" s="51" t="s">
        <v>144</v>
      </c>
      <c r="C77" s="51" t="s">
        <v>61</v>
      </c>
      <c r="D77" s="52">
        <v>11</v>
      </c>
      <c r="E77" s="52">
        <v>9</v>
      </c>
      <c r="F77" s="53">
        <v>85000</v>
      </c>
      <c r="G77" s="53">
        <v>9444</v>
      </c>
      <c r="H77" s="54">
        <v>0.88900000000000001</v>
      </c>
      <c r="I77" s="54">
        <v>0.111</v>
      </c>
    </row>
    <row r="78" spans="2:9" x14ac:dyDescent="0.45">
      <c r="B78" s="51" t="s">
        <v>145</v>
      </c>
      <c r="C78" s="51" t="s">
        <v>146</v>
      </c>
      <c r="D78" s="52">
        <v>356</v>
      </c>
      <c r="E78" s="52">
        <v>331</v>
      </c>
      <c r="F78" s="53">
        <v>2707107</v>
      </c>
      <c r="G78" s="53">
        <v>8179</v>
      </c>
      <c r="H78" s="54">
        <v>0.96699999999999997</v>
      </c>
      <c r="I78" s="54">
        <v>8.9999999999999993E-3</v>
      </c>
    </row>
    <row r="79" spans="2:9" x14ac:dyDescent="0.45">
      <c r="B79" s="51" t="s">
        <v>147</v>
      </c>
      <c r="C79" s="51" t="s">
        <v>148</v>
      </c>
      <c r="D79" s="52">
        <v>3794</v>
      </c>
      <c r="E79" s="52">
        <v>3580</v>
      </c>
      <c r="F79" s="53">
        <v>25402645</v>
      </c>
      <c r="G79" s="53">
        <v>7096</v>
      </c>
      <c r="H79" s="54">
        <v>1</v>
      </c>
      <c r="I79" s="54">
        <v>0</v>
      </c>
    </row>
    <row r="80" spans="2:9" x14ac:dyDescent="0.45">
      <c r="B80" s="51" t="s">
        <v>149</v>
      </c>
      <c r="C80" s="51" t="s">
        <v>150</v>
      </c>
      <c r="D80" s="52">
        <v>6041</v>
      </c>
      <c r="E80" s="52">
        <v>5629</v>
      </c>
      <c r="F80" s="53">
        <v>49008194</v>
      </c>
      <c r="G80" s="53">
        <v>8706</v>
      </c>
      <c r="H80" s="54">
        <v>0.77500000000000002</v>
      </c>
      <c r="I80" s="54">
        <v>0.217</v>
      </c>
    </row>
    <row r="81" spans="2:9" x14ac:dyDescent="0.45">
      <c r="B81" s="51" t="s">
        <v>151</v>
      </c>
      <c r="C81" s="51" t="s">
        <v>152</v>
      </c>
      <c r="D81" s="52">
        <v>16</v>
      </c>
      <c r="E81" s="52">
        <v>15</v>
      </c>
      <c r="F81" s="53">
        <v>139126</v>
      </c>
      <c r="G81" s="53">
        <v>9275</v>
      </c>
      <c r="H81" s="54">
        <v>0.33300000000000002</v>
      </c>
      <c r="I81" s="54">
        <v>0.66700000000000004</v>
      </c>
    </row>
    <row r="82" spans="2:9" x14ac:dyDescent="0.45">
      <c r="B82" s="51" t="s">
        <v>153</v>
      </c>
      <c r="C82" s="51" t="s">
        <v>152</v>
      </c>
      <c r="D82" s="52">
        <v>10862</v>
      </c>
      <c r="E82" s="52">
        <v>10169</v>
      </c>
      <c r="F82" s="53">
        <v>87707545</v>
      </c>
      <c r="G82" s="53">
        <v>8625</v>
      </c>
      <c r="H82" s="54">
        <v>0.84</v>
      </c>
      <c r="I82" s="54">
        <v>0.15</v>
      </c>
    </row>
    <row r="83" spans="2:9" x14ac:dyDescent="0.45">
      <c r="B83" s="51" t="s">
        <v>154</v>
      </c>
      <c r="C83" s="51" t="s">
        <v>155</v>
      </c>
      <c r="D83" s="52">
        <v>715</v>
      </c>
      <c r="E83" s="52">
        <v>674</v>
      </c>
      <c r="F83" s="53">
        <v>5705544</v>
      </c>
      <c r="G83" s="53">
        <v>8465</v>
      </c>
      <c r="H83" s="54">
        <v>0.97</v>
      </c>
      <c r="I83" s="54">
        <v>2.5000000000000001E-2</v>
      </c>
    </row>
    <row r="84" spans="2:9" x14ac:dyDescent="0.45">
      <c r="B84" s="51" t="s">
        <v>156</v>
      </c>
      <c r="C84" s="51" t="s">
        <v>23</v>
      </c>
      <c r="D84" s="52">
        <v>6889</v>
      </c>
      <c r="E84" s="52">
        <v>6658</v>
      </c>
      <c r="F84" s="53">
        <v>55610673</v>
      </c>
      <c r="G84" s="53">
        <v>8352</v>
      </c>
      <c r="H84" s="54">
        <v>0.99099999999999999</v>
      </c>
      <c r="I84" s="54">
        <v>8.9999999999999993E-3</v>
      </c>
    </row>
    <row r="85" spans="2:9" x14ac:dyDescent="0.45">
      <c r="B85" s="51" t="s">
        <v>157</v>
      </c>
      <c r="C85" s="51" t="s">
        <v>158</v>
      </c>
      <c r="D85" s="52">
        <v>3617</v>
      </c>
      <c r="E85" s="52">
        <v>3499</v>
      </c>
      <c r="F85" s="53">
        <v>32644519</v>
      </c>
      <c r="G85" s="53">
        <v>9330</v>
      </c>
      <c r="H85" s="54">
        <v>0.997</v>
      </c>
      <c r="I85" s="54">
        <v>3.0000000000000001E-3</v>
      </c>
    </row>
    <row r="86" spans="2:9" x14ac:dyDescent="0.45">
      <c r="B86" s="51" t="s">
        <v>159</v>
      </c>
      <c r="C86" s="51" t="s">
        <v>76</v>
      </c>
      <c r="D86" s="52">
        <v>66693</v>
      </c>
      <c r="E86" s="52">
        <v>62888</v>
      </c>
      <c r="F86" s="53">
        <v>476514712</v>
      </c>
      <c r="G86" s="53">
        <v>7577</v>
      </c>
      <c r="H86" s="54">
        <v>0.89600000000000002</v>
      </c>
      <c r="I86" s="54">
        <v>9.2999999999999999E-2</v>
      </c>
    </row>
    <row r="87" spans="2:9" x14ac:dyDescent="0.45">
      <c r="B87" s="51" t="s">
        <v>160</v>
      </c>
      <c r="C87" s="51" t="s">
        <v>76</v>
      </c>
      <c r="D87" s="52">
        <v>1391</v>
      </c>
      <c r="E87" s="52">
        <v>1271</v>
      </c>
      <c r="F87" s="53">
        <v>12035383</v>
      </c>
      <c r="G87" s="53">
        <v>9469</v>
      </c>
      <c r="H87" s="54">
        <v>0.97799999999999998</v>
      </c>
      <c r="I87" s="54">
        <v>1.9E-2</v>
      </c>
    </row>
    <row r="88" spans="2:9" x14ac:dyDescent="0.45">
      <c r="B88" s="51" t="s">
        <v>161</v>
      </c>
      <c r="C88" s="51" t="s">
        <v>162</v>
      </c>
      <c r="D88" s="52">
        <v>28329</v>
      </c>
      <c r="E88" s="52">
        <v>25726</v>
      </c>
      <c r="F88" s="53">
        <v>216166333</v>
      </c>
      <c r="G88" s="53">
        <v>8403</v>
      </c>
      <c r="H88" s="54">
        <v>0.97199999999999998</v>
      </c>
      <c r="I88" s="54">
        <v>1.9E-2</v>
      </c>
    </row>
    <row r="89" spans="2:9" x14ac:dyDescent="0.45">
      <c r="B89" s="51" t="s">
        <v>164</v>
      </c>
      <c r="C89" s="51" t="s">
        <v>84</v>
      </c>
      <c r="D89" s="52">
        <v>2661</v>
      </c>
      <c r="E89" s="52">
        <v>2510</v>
      </c>
      <c r="F89" s="53">
        <v>19023525</v>
      </c>
      <c r="G89" s="53">
        <v>7579</v>
      </c>
      <c r="H89" s="54">
        <v>0.86899999999999999</v>
      </c>
      <c r="I89" s="54">
        <v>0.121</v>
      </c>
    </row>
    <row r="90" spans="2:9" x14ac:dyDescent="0.45">
      <c r="B90" s="55" t="s">
        <v>167</v>
      </c>
      <c r="C90" s="55" t="s">
        <v>166</v>
      </c>
      <c r="D90" s="52">
        <v>1141</v>
      </c>
      <c r="E90" s="52">
        <v>1107</v>
      </c>
      <c r="F90" s="53">
        <v>9948636</v>
      </c>
      <c r="G90" s="53">
        <v>8987</v>
      </c>
      <c r="H90" s="56">
        <v>0.97699999999999998</v>
      </c>
      <c r="I90" s="56">
        <v>3.0000000000000001E-3</v>
      </c>
    </row>
    <row r="91" spans="2:9" x14ac:dyDescent="0.45">
      <c r="B91" s="55" t="s">
        <v>168</v>
      </c>
      <c r="C91" s="55" t="s">
        <v>169</v>
      </c>
      <c r="D91" s="52">
        <v>1005</v>
      </c>
      <c r="E91" s="52">
        <v>911</v>
      </c>
      <c r="F91" s="53">
        <v>7556288</v>
      </c>
      <c r="G91" s="53">
        <v>8294</v>
      </c>
      <c r="H91" s="56">
        <v>0.97299999999999998</v>
      </c>
      <c r="I91" s="56">
        <v>1.9E-2</v>
      </c>
    </row>
    <row r="92" spans="2:9" x14ac:dyDescent="0.45">
      <c r="B92" s="51" t="s">
        <v>170</v>
      </c>
      <c r="C92" s="51" t="s">
        <v>171</v>
      </c>
      <c r="D92" s="52">
        <v>2657</v>
      </c>
      <c r="E92" s="52">
        <v>2631</v>
      </c>
      <c r="F92" s="53">
        <v>24903871</v>
      </c>
      <c r="G92" s="53">
        <v>9466</v>
      </c>
      <c r="H92" s="54">
        <v>0.98799999999999999</v>
      </c>
      <c r="I92" s="54">
        <v>1.0999999999999999E-2</v>
      </c>
    </row>
    <row r="93" spans="2:9" x14ac:dyDescent="0.45">
      <c r="B93" s="51" t="s">
        <v>172</v>
      </c>
      <c r="C93" s="51" t="s">
        <v>173</v>
      </c>
      <c r="D93" s="52">
        <v>4220</v>
      </c>
      <c r="E93" s="52">
        <v>4019</v>
      </c>
      <c r="F93" s="53">
        <v>32329296</v>
      </c>
      <c r="G93" s="53">
        <v>8044</v>
      </c>
      <c r="H93" s="54">
        <v>0.96799999999999997</v>
      </c>
      <c r="I93" s="54">
        <v>2.7E-2</v>
      </c>
    </row>
    <row r="94" spans="2:9" x14ac:dyDescent="0.45">
      <c r="B94" s="51" t="s">
        <v>271</v>
      </c>
      <c r="C94" s="51" t="s">
        <v>282</v>
      </c>
      <c r="D94" s="52">
        <v>69</v>
      </c>
      <c r="E94" s="52">
        <v>0</v>
      </c>
      <c r="F94" s="53">
        <v>0</v>
      </c>
      <c r="G94" s="53">
        <v>0</v>
      </c>
      <c r="H94" s="54">
        <v>0</v>
      </c>
      <c r="I94" s="54">
        <v>0</v>
      </c>
    </row>
    <row r="95" spans="2:9" x14ac:dyDescent="0.45">
      <c r="B95" s="51" t="s">
        <v>175</v>
      </c>
      <c r="C95" s="51" t="s">
        <v>176</v>
      </c>
      <c r="D95" s="52">
        <v>859</v>
      </c>
      <c r="E95" s="52">
        <v>756</v>
      </c>
      <c r="F95" s="53">
        <v>6936862</v>
      </c>
      <c r="G95" s="53">
        <v>9176</v>
      </c>
      <c r="H95" s="54">
        <v>0.59499999999999997</v>
      </c>
      <c r="I95" s="54">
        <v>0.31</v>
      </c>
    </row>
    <row r="96" spans="2:9" x14ac:dyDescent="0.45">
      <c r="B96" s="51" t="s">
        <v>179</v>
      </c>
      <c r="C96" s="51" t="s">
        <v>104</v>
      </c>
      <c r="D96" s="52">
        <v>27</v>
      </c>
      <c r="E96" s="52">
        <v>26</v>
      </c>
      <c r="F96" s="53">
        <v>231511</v>
      </c>
      <c r="G96" s="53">
        <v>8904</v>
      </c>
      <c r="H96" s="54">
        <v>0.92300000000000004</v>
      </c>
      <c r="I96" s="54">
        <v>0</v>
      </c>
    </row>
    <row r="97" spans="2:9" x14ac:dyDescent="0.45">
      <c r="B97" s="51" t="s">
        <v>181</v>
      </c>
      <c r="C97" s="51" t="s">
        <v>25</v>
      </c>
      <c r="D97" s="52">
        <v>309</v>
      </c>
      <c r="E97" s="52">
        <v>305</v>
      </c>
      <c r="F97" s="53">
        <v>2925353</v>
      </c>
      <c r="G97" s="53">
        <v>9591</v>
      </c>
      <c r="H97" s="54">
        <v>0.95099999999999996</v>
      </c>
      <c r="I97" s="54">
        <v>3.5999999999999997E-2</v>
      </c>
    </row>
    <row r="98" spans="2:9" x14ac:dyDescent="0.45">
      <c r="B98" s="51" t="s">
        <v>182</v>
      </c>
      <c r="C98" s="51" t="s">
        <v>25</v>
      </c>
      <c r="D98" s="52">
        <v>856</v>
      </c>
      <c r="E98" s="52">
        <v>815</v>
      </c>
      <c r="F98" s="53">
        <v>5121946</v>
      </c>
      <c r="G98" s="53">
        <v>6285</v>
      </c>
      <c r="H98" s="54">
        <v>0.92300000000000004</v>
      </c>
      <c r="I98" s="54">
        <v>5.3999999999999999E-2</v>
      </c>
    </row>
    <row r="99" spans="2:9" x14ac:dyDescent="0.45">
      <c r="B99" s="51" t="s">
        <v>183</v>
      </c>
      <c r="C99" s="51" t="s">
        <v>128</v>
      </c>
      <c r="D99" s="52">
        <v>26</v>
      </c>
      <c r="E99" s="52">
        <v>21</v>
      </c>
      <c r="F99" s="53">
        <v>199469</v>
      </c>
      <c r="G99" s="53">
        <v>9499</v>
      </c>
      <c r="H99" s="54">
        <v>0.61899999999999999</v>
      </c>
      <c r="I99" s="54">
        <v>0.33300000000000002</v>
      </c>
    </row>
    <row r="100" spans="2:9" x14ac:dyDescent="0.45">
      <c r="B100" s="55" t="s">
        <v>184</v>
      </c>
      <c r="C100" s="55" t="s">
        <v>185</v>
      </c>
      <c r="D100" s="52">
        <v>16</v>
      </c>
      <c r="E100" s="52">
        <v>14</v>
      </c>
      <c r="F100" s="53">
        <v>115536</v>
      </c>
      <c r="G100" s="53">
        <v>8253</v>
      </c>
      <c r="H100" s="56">
        <v>0.71399999999999997</v>
      </c>
      <c r="I100" s="56">
        <v>0.28599999999999998</v>
      </c>
    </row>
    <row r="101" spans="2:9" x14ac:dyDescent="0.45">
      <c r="B101" s="51" t="s">
        <v>187</v>
      </c>
      <c r="C101" s="51" t="s">
        <v>61</v>
      </c>
      <c r="D101" s="52">
        <v>55</v>
      </c>
      <c r="E101" s="52">
        <v>53</v>
      </c>
      <c r="F101" s="53">
        <v>476141</v>
      </c>
      <c r="G101" s="53">
        <v>8984</v>
      </c>
      <c r="H101" s="54">
        <v>0.94299999999999995</v>
      </c>
      <c r="I101" s="54">
        <v>5.7000000000000002E-2</v>
      </c>
    </row>
    <row r="102" spans="2:9" x14ac:dyDescent="0.45">
      <c r="B102" s="51" t="s">
        <v>188</v>
      </c>
      <c r="C102" s="51" t="s">
        <v>61</v>
      </c>
      <c r="D102" s="52">
        <v>378</v>
      </c>
      <c r="E102" s="52">
        <v>367</v>
      </c>
      <c r="F102" s="53">
        <v>3547661</v>
      </c>
      <c r="G102" s="53">
        <v>9667</v>
      </c>
      <c r="H102" s="54">
        <v>0.94</v>
      </c>
      <c r="I102" s="54">
        <v>5.7000000000000002E-2</v>
      </c>
    </row>
    <row r="103" spans="2:9" x14ac:dyDescent="0.45">
      <c r="B103" s="51" t="s">
        <v>189</v>
      </c>
      <c r="C103" s="51" t="s">
        <v>76</v>
      </c>
      <c r="D103" s="52">
        <v>42</v>
      </c>
      <c r="E103" s="52">
        <v>37</v>
      </c>
      <c r="F103" s="53">
        <v>351999</v>
      </c>
      <c r="G103" s="53">
        <v>9513</v>
      </c>
      <c r="H103" s="54">
        <v>1</v>
      </c>
      <c r="I103" s="54">
        <v>0</v>
      </c>
    </row>
    <row r="104" spans="2:9" x14ac:dyDescent="0.45">
      <c r="B104" s="51" t="s">
        <v>190</v>
      </c>
      <c r="C104" s="51" t="s">
        <v>191</v>
      </c>
      <c r="D104" s="52">
        <v>11186</v>
      </c>
      <c r="E104" s="52">
        <v>9913</v>
      </c>
      <c r="F104" s="53">
        <v>64989656</v>
      </c>
      <c r="G104" s="53">
        <v>6556</v>
      </c>
      <c r="H104" s="54">
        <v>0.96</v>
      </c>
      <c r="I104" s="54">
        <v>2.5000000000000001E-2</v>
      </c>
    </row>
    <row r="105" spans="2:9" x14ac:dyDescent="0.45">
      <c r="B105" s="51" t="s">
        <v>192</v>
      </c>
      <c r="C105" s="51" t="s">
        <v>23</v>
      </c>
      <c r="D105" s="52">
        <v>4639</v>
      </c>
      <c r="E105" s="52">
        <v>4383</v>
      </c>
      <c r="F105" s="53">
        <v>38363524</v>
      </c>
      <c r="G105" s="53">
        <v>8753</v>
      </c>
      <c r="H105" s="54">
        <v>1</v>
      </c>
      <c r="I105" s="54">
        <v>0</v>
      </c>
    </row>
    <row r="106" spans="2:9" x14ac:dyDescent="0.45">
      <c r="B106" s="51" t="s">
        <v>193</v>
      </c>
      <c r="C106" s="51" t="s">
        <v>23</v>
      </c>
      <c r="D106" s="52">
        <v>3370</v>
      </c>
      <c r="E106" s="52">
        <v>3184</v>
      </c>
      <c r="F106" s="53">
        <v>28711773</v>
      </c>
      <c r="G106" s="53">
        <v>9018</v>
      </c>
      <c r="H106" s="54">
        <v>0.97499999999999998</v>
      </c>
      <c r="I106" s="54">
        <v>2.1000000000000001E-2</v>
      </c>
    </row>
    <row r="107" spans="2:9" x14ac:dyDescent="0.45">
      <c r="B107" s="51" t="s">
        <v>194</v>
      </c>
      <c r="C107" s="51" t="s">
        <v>195</v>
      </c>
      <c r="D107" s="52">
        <v>4905</v>
      </c>
      <c r="E107" s="52">
        <v>4763</v>
      </c>
      <c r="F107" s="53">
        <v>45288086</v>
      </c>
      <c r="G107" s="53">
        <v>9508</v>
      </c>
      <c r="H107" s="54">
        <v>0.64200000000000002</v>
      </c>
      <c r="I107" s="54">
        <v>0.33300000000000002</v>
      </c>
    </row>
    <row r="108" spans="2:9" x14ac:dyDescent="0.45">
      <c r="B108" s="51" t="s">
        <v>196</v>
      </c>
      <c r="C108" s="51" t="s">
        <v>197</v>
      </c>
      <c r="D108" s="52">
        <v>34576</v>
      </c>
      <c r="E108" s="52">
        <v>33432</v>
      </c>
      <c r="F108" s="53">
        <v>260968141</v>
      </c>
      <c r="G108" s="53">
        <v>7806</v>
      </c>
      <c r="H108" s="54">
        <v>0.93700000000000006</v>
      </c>
      <c r="I108" s="54">
        <v>5.0999999999999997E-2</v>
      </c>
    </row>
    <row r="109" spans="2:9" x14ac:dyDescent="0.45">
      <c r="B109" s="51" t="s">
        <v>198</v>
      </c>
      <c r="C109" s="51" t="s">
        <v>199</v>
      </c>
      <c r="D109" s="52">
        <v>2726</v>
      </c>
      <c r="E109" s="52">
        <v>2617</v>
      </c>
      <c r="F109" s="53">
        <v>22178732</v>
      </c>
      <c r="G109" s="53">
        <v>8475</v>
      </c>
      <c r="H109" s="54">
        <v>0.89500000000000002</v>
      </c>
      <c r="I109" s="54">
        <v>8.8999999999999996E-2</v>
      </c>
    </row>
    <row r="110" spans="2:9" x14ac:dyDescent="0.45">
      <c r="B110" s="51" t="s">
        <v>200</v>
      </c>
      <c r="C110" s="51" t="s">
        <v>201</v>
      </c>
      <c r="D110" s="52">
        <v>192502</v>
      </c>
      <c r="E110" s="52">
        <v>172644</v>
      </c>
      <c r="F110" s="53">
        <v>1233059683</v>
      </c>
      <c r="G110" s="53">
        <v>7142</v>
      </c>
      <c r="H110" s="54">
        <v>0.95899999999999996</v>
      </c>
      <c r="I110" s="54">
        <v>2.1000000000000001E-2</v>
      </c>
    </row>
    <row r="111" spans="2:9" x14ac:dyDescent="0.45">
      <c r="B111" s="51" t="s">
        <v>275</v>
      </c>
      <c r="C111" s="51" t="s">
        <v>284</v>
      </c>
      <c r="D111" s="52">
        <v>179</v>
      </c>
      <c r="E111" s="52">
        <v>149</v>
      </c>
      <c r="F111" s="53">
        <v>1029108</v>
      </c>
      <c r="G111" s="53">
        <v>6907</v>
      </c>
      <c r="H111" s="54">
        <v>0.34899999999999998</v>
      </c>
      <c r="I111" s="54">
        <v>0.40300000000000002</v>
      </c>
    </row>
    <row r="112" spans="2:9" x14ac:dyDescent="0.45">
      <c r="B112" s="51" t="s">
        <v>202</v>
      </c>
      <c r="C112" s="51" t="s">
        <v>178</v>
      </c>
      <c r="D112" s="52">
        <v>62582</v>
      </c>
      <c r="E112" s="52">
        <v>59747</v>
      </c>
      <c r="F112" s="53">
        <v>439011967</v>
      </c>
      <c r="G112" s="53">
        <v>7348</v>
      </c>
      <c r="H112" s="54">
        <v>0.79300000000000004</v>
      </c>
      <c r="I112" s="54">
        <v>0.186</v>
      </c>
    </row>
    <row r="113" spans="2:9" x14ac:dyDescent="0.45">
      <c r="B113" s="51" t="s">
        <v>203</v>
      </c>
      <c r="C113" s="51" t="s">
        <v>3</v>
      </c>
      <c r="D113" s="52">
        <v>84175</v>
      </c>
      <c r="E113" s="52">
        <v>78684</v>
      </c>
      <c r="F113" s="53">
        <v>630654801</v>
      </c>
      <c r="G113" s="53">
        <v>8015</v>
      </c>
      <c r="H113" s="54">
        <v>0.9</v>
      </c>
      <c r="I113" s="54">
        <v>7.5999999999999998E-2</v>
      </c>
    </row>
    <row r="114" spans="2:9" x14ac:dyDescent="0.45">
      <c r="B114" s="51" t="s">
        <v>205</v>
      </c>
      <c r="C114" s="51" t="s">
        <v>206</v>
      </c>
      <c r="D114" s="52">
        <v>5779</v>
      </c>
      <c r="E114" s="52">
        <v>5150</v>
      </c>
      <c r="F114" s="53">
        <v>42438892</v>
      </c>
      <c r="G114" s="53">
        <v>8241</v>
      </c>
      <c r="H114" s="54">
        <v>0.95099999999999996</v>
      </c>
      <c r="I114" s="54">
        <v>2.5999999999999999E-2</v>
      </c>
    </row>
    <row r="115" spans="2:9" x14ac:dyDescent="0.45">
      <c r="B115" s="51" t="s">
        <v>276</v>
      </c>
      <c r="C115" s="51" t="s">
        <v>285</v>
      </c>
      <c r="D115" s="52">
        <v>155</v>
      </c>
      <c r="E115" s="52">
        <v>91</v>
      </c>
      <c r="F115" s="53">
        <v>891000</v>
      </c>
      <c r="G115" s="53">
        <v>9791</v>
      </c>
      <c r="H115" s="54">
        <v>6.6000000000000003E-2</v>
      </c>
      <c r="I115" s="54">
        <v>0.31900000000000001</v>
      </c>
    </row>
    <row r="116" spans="2:9" x14ac:dyDescent="0.45">
      <c r="B116" s="51" t="s">
        <v>207</v>
      </c>
      <c r="C116" s="51" t="s">
        <v>61</v>
      </c>
      <c r="D116" s="52">
        <v>435</v>
      </c>
      <c r="E116" s="52">
        <v>422</v>
      </c>
      <c r="F116" s="53">
        <v>2989591</v>
      </c>
      <c r="G116" s="53">
        <v>7084</v>
      </c>
      <c r="H116" s="54">
        <v>0.90300000000000002</v>
      </c>
      <c r="I116" s="54">
        <v>9.1999999999999998E-2</v>
      </c>
    </row>
    <row r="117" spans="2:9" x14ac:dyDescent="0.45">
      <c r="B117" s="51" t="s">
        <v>208</v>
      </c>
      <c r="C117" s="51" t="s">
        <v>39</v>
      </c>
      <c r="D117" s="52">
        <v>83</v>
      </c>
      <c r="E117" s="52">
        <v>78</v>
      </c>
      <c r="F117" s="53">
        <v>581917</v>
      </c>
      <c r="G117" s="53">
        <v>7460</v>
      </c>
      <c r="H117" s="54">
        <v>1</v>
      </c>
      <c r="I117" s="54">
        <v>0</v>
      </c>
    </row>
    <row r="118" spans="2:9" x14ac:dyDescent="0.45">
      <c r="B118" s="51" t="s">
        <v>209</v>
      </c>
      <c r="C118" s="51" t="s">
        <v>35</v>
      </c>
      <c r="D118" s="52">
        <v>13</v>
      </c>
      <c r="E118" s="52">
        <v>11</v>
      </c>
      <c r="F118" s="53">
        <v>98500</v>
      </c>
      <c r="G118" s="53">
        <v>8955</v>
      </c>
      <c r="H118" s="54">
        <v>0.54500000000000004</v>
      </c>
      <c r="I118" s="54">
        <v>0.27300000000000002</v>
      </c>
    </row>
    <row r="119" spans="2:9" x14ac:dyDescent="0.45">
      <c r="B119" s="51" t="s">
        <v>212</v>
      </c>
      <c r="C119" s="51" t="s">
        <v>213</v>
      </c>
      <c r="D119" s="52">
        <v>12871</v>
      </c>
      <c r="E119" s="52">
        <v>11407</v>
      </c>
      <c r="F119" s="53">
        <v>87275415</v>
      </c>
      <c r="G119" s="53">
        <v>7651</v>
      </c>
      <c r="H119" s="54">
        <v>0.91600000000000004</v>
      </c>
      <c r="I119" s="54">
        <v>7.0999999999999994E-2</v>
      </c>
    </row>
    <row r="120" spans="2:9" x14ac:dyDescent="0.45">
      <c r="B120" s="51" t="s">
        <v>214</v>
      </c>
      <c r="C120" s="51" t="s">
        <v>215</v>
      </c>
      <c r="D120" s="52">
        <v>10533</v>
      </c>
      <c r="E120" s="52">
        <v>9890</v>
      </c>
      <c r="F120" s="53">
        <v>76317235</v>
      </c>
      <c r="G120" s="53">
        <v>7717</v>
      </c>
      <c r="H120" s="54">
        <v>0.89900000000000002</v>
      </c>
      <c r="I120" s="54">
        <v>0.06</v>
      </c>
    </row>
    <row r="121" spans="2:9" x14ac:dyDescent="0.45">
      <c r="B121" s="55" t="s">
        <v>216</v>
      </c>
      <c r="C121" s="55" t="s">
        <v>217</v>
      </c>
      <c r="D121" s="52">
        <v>206899</v>
      </c>
      <c r="E121" s="52">
        <v>195042</v>
      </c>
      <c r="F121" s="53">
        <v>1379722056</v>
      </c>
      <c r="G121" s="53">
        <v>7074</v>
      </c>
      <c r="H121" s="56">
        <v>0.999</v>
      </c>
      <c r="I121" s="56">
        <v>1E-3</v>
      </c>
    </row>
    <row r="122" spans="2:9" x14ac:dyDescent="0.45">
      <c r="B122" s="51" t="s">
        <v>218</v>
      </c>
      <c r="C122" s="51" t="s">
        <v>166</v>
      </c>
      <c r="D122" s="52">
        <v>9254</v>
      </c>
      <c r="E122" s="52">
        <v>8597</v>
      </c>
      <c r="F122" s="53">
        <v>60955845</v>
      </c>
      <c r="G122" s="53">
        <v>7090</v>
      </c>
      <c r="H122" s="54">
        <v>0.88500000000000001</v>
      </c>
      <c r="I122" s="54">
        <v>0.105</v>
      </c>
    </row>
    <row r="123" spans="2:9" x14ac:dyDescent="0.45">
      <c r="B123" s="55" t="s">
        <v>219</v>
      </c>
      <c r="C123" s="55" t="s">
        <v>61</v>
      </c>
      <c r="D123" s="52">
        <v>136</v>
      </c>
      <c r="E123" s="52">
        <v>117</v>
      </c>
      <c r="F123" s="53">
        <v>124165</v>
      </c>
      <c r="G123" s="53">
        <v>1061</v>
      </c>
      <c r="H123" s="56">
        <v>0.99099999999999999</v>
      </c>
      <c r="I123" s="56">
        <v>0</v>
      </c>
    </row>
    <row r="124" spans="2:9" x14ac:dyDescent="0.45">
      <c r="B124" s="51" t="s">
        <v>220</v>
      </c>
      <c r="C124" s="51" t="s">
        <v>7</v>
      </c>
      <c r="D124" s="52">
        <v>2925</v>
      </c>
      <c r="E124" s="52">
        <v>2632</v>
      </c>
      <c r="F124" s="53">
        <v>9248870</v>
      </c>
      <c r="G124" s="53">
        <v>3514</v>
      </c>
      <c r="H124" s="54">
        <v>0.97799999999999998</v>
      </c>
      <c r="I124" s="54">
        <v>8.0000000000000002E-3</v>
      </c>
    </row>
    <row r="125" spans="2:9" x14ac:dyDescent="0.45">
      <c r="B125" s="51" t="s">
        <v>221</v>
      </c>
      <c r="C125" s="51" t="s">
        <v>35</v>
      </c>
      <c r="D125" s="52">
        <v>75</v>
      </c>
      <c r="E125" s="52">
        <v>66</v>
      </c>
      <c r="F125" s="53">
        <v>606323</v>
      </c>
      <c r="G125" s="53">
        <v>9187</v>
      </c>
      <c r="H125" s="54">
        <v>0.69699999999999995</v>
      </c>
      <c r="I125" s="54">
        <v>0.152</v>
      </c>
    </row>
    <row r="126" spans="2:9" x14ac:dyDescent="0.45">
      <c r="B126" s="51" t="s">
        <v>222</v>
      </c>
      <c r="C126" s="51" t="s">
        <v>223</v>
      </c>
      <c r="D126" s="52">
        <v>1138</v>
      </c>
      <c r="E126" s="52">
        <v>1047</v>
      </c>
      <c r="F126" s="53">
        <v>9547777</v>
      </c>
      <c r="G126" s="53">
        <v>9119</v>
      </c>
      <c r="H126" s="54">
        <v>0.95199999999999996</v>
      </c>
      <c r="I126" s="54">
        <v>0.02</v>
      </c>
    </row>
    <row r="127" spans="2:9" x14ac:dyDescent="0.45">
      <c r="B127" s="51" t="s">
        <v>224</v>
      </c>
      <c r="C127" s="51" t="s">
        <v>225</v>
      </c>
      <c r="D127" s="52">
        <v>10962</v>
      </c>
      <c r="E127" s="52">
        <v>10614</v>
      </c>
      <c r="F127" s="53">
        <v>83061454</v>
      </c>
      <c r="G127" s="53">
        <v>7826</v>
      </c>
      <c r="H127" s="54">
        <v>1</v>
      </c>
      <c r="I127" s="54">
        <v>0</v>
      </c>
    </row>
    <row r="128" spans="2:9" x14ac:dyDescent="0.45">
      <c r="B128" s="51" t="s">
        <v>226</v>
      </c>
      <c r="C128" s="51" t="s">
        <v>227</v>
      </c>
      <c r="D128" s="52">
        <v>4604</v>
      </c>
      <c r="E128" s="52">
        <v>4443</v>
      </c>
      <c r="F128" s="53">
        <v>40821851</v>
      </c>
      <c r="G128" s="53">
        <v>9188</v>
      </c>
      <c r="H128" s="54">
        <v>0.93300000000000005</v>
      </c>
      <c r="I128" s="54">
        <v>4.2000000000000003E-2</v>
      </c>
    </row>
    <row r="129" spans="2:9" x14ac:dyDescent="0.45">
      <c r="B129" s="51" t="s">
        <v>228</v>
      </c>
      <c r="C129" s="51" t="s">
        <v>229</v>
      </c>
      <c r="D129" s="52">
        <v>1440</v>
      </c>
      <c r="E129" s="52">
        <v>1376</v>
      </c>
      <c r="F129" s="53">
        <v>10220634</v>
      </c>
      <c r="G129" s="53">
        <v>7428</v>
      </c>
      <c r="H129" s="54">
        <v>0.95499999999999996</v>
      </c>
      <c r="I129" s="54">
        <v>4.2000000000000003E-2</v>
      </c>
    </row>
    <row r="130" spans="2:9" x14ac:dyDescent="0.45">
      <c r="B130" s="51" t="s">
        <v>234</v>
      </c>
      <c r="C130" s="51" t="s">
        <v>61</v>
      </c>
      <c r="D130" s="52">
        <v>57</v>
      </c>
      <c r="E130" s="52">
        <v>40</v>
      </c>
      <c r="F130" s="53">
        <v>276085</v>
      </c>
      <c r="G130" s="53">
        <v>6902</v>
      </c>
      <c r="H130" s="54">
        <v>0.85</v>
      </c>
      <c r="I130" s="54">
        <v>0</v>
      </c>
    </row>
    <row r="131" spans="2:9" x14ac:dyDescent="0.45">
      <c r="B131" s="51" t="s">
        <v>241</v>
      </c>
      <c r="C131" s="51" t="s">
        <v>242</v>
      </c>
      <c r="D131" s="52">
        <v>233</v>
      </c>
      <c r="E131" s="52">
        <v>197</v>
      </c>
      <c r="F131" s="53">
        <v>1501133</v>
      </c>
      <c r="G131" s="53">
        <v>7620</v>
      </c>
      <c r="H131" s="54">
        <v>0.99</v>
      </c>
      <c r="I131" s="54">
        <v>0.01</v>
      </c>
    </row>
    <row r="132" spans="2:9" x14ac:dyDescent="0.45">
      <c r="B132" s="51" t="s">
        <v>243</v>
      </c>
      <c r="C132" s="51" t="s">
        <v>146</v>
      </c>
      <c r="D132" s="52">
        <v>5804</v>
      </c>
      <c r="E132" s="52">
        <v>5328</v>
      </c>
      <c r="F132" s="53">
        <v>31269315</v>
      </c>
      <c r="G132" s="53">
        <v>5869</v>
      </c>
      <c r="H132" s="54">
        <v>0.94899999999999995</v>
      </c>
      <c r="I132" s="54">
        <v>2.1000000000000001E-2</v>
      </c>
    </row>
    <row r="133" spans="2:9" x14ac:dyDescent="0.45">
      <c r="B133" s="51" t="s">
        <v>244</v>
      </c>
      <c r="C133" s="51" t="s">
        <v>245</v>
      </c>
      <c r="D133" s="52">
        <v>518</v>
      </c>
      <c r="E133" s="52">
        <v>495</v>
      </c>
      <c r="F133" s="53">
        <v>4564606</v>
      </c>
      <c r="G133" s="53">
        <v>9221</v>
      </c>
      <c r="H133" s="54">
        <v>0.98399999999999999</v>
      </c>
      <c r="I133" s="54">
        <v>6.0000000000000001E-3</v>
      </c>
    </row>
    <row r="134" spans="2:9" x14ac:dyDescent="0.45">
      <c r="B134" s="51" t="s">
        <v>246</v>
      </c>
      <c r="C134" s="51" t="s">
        <v>247</v>
      </c>
      <c r="D134" s="52">
        <v>17989</v>
      </c>
      <c r="E134" s="52">
        <v>16575</v>
      </c>
      <c r="F134" s="53">
        <v>122519068</v>
      </c>
      <c r="G134" s="53">
        <v>7392</v>
      </c>
      <c r="H134" s="54">
        <v>0.97299999999999998</v>
      </c>
      <c r="I134" s="54">
        <v>1.7999999999999999E-2</v>
      </c>
    </row>
    <row r="135" spans="2:9" x14ac:dyDescent="0.45">
      <c r="B135" s="51" t="s">
        <v>248</v>
      </c>
      <c r="C135" s="51" t="s">
        <v>35</v>
      </c>
      <c r="D135" s="52">
        <v>39</v>
      </c>
      <c r="E135" s="52">
        <v>29</v>
      </c>
      <c r="F135" s="53">
        <v>285500</v>
      </c>
      <c r="G135" s="53">
        <v>9845</v>
      </c>
      <c r="H135" s="54">
        <v>0.65500000000000003</v>
      </c>
      <c r="I135" s="54">
        <v>0.17199999999999999</v>
      </c>
    </row>
    <row r="136" spans="2:9" x14ac:dyDescent="0.45">
      <c r="B136" s="51" t="s">
        <v>249</v>
      </c>
      <c r="C136" s="51" t="s">
        <v>250</v>
      </c>
      <c r="D136" s="52">
        <v>12053</v>
      </c>
      <c r="E136" s="52">
        <v>11926</v>
      </c>
      <c r="F136" s="53">
        <v>91732531</v>
      </c>
      <c r="G136" s="53">
        <v>7692</v>
      </c>
      <c r="H136" s="54">
        <v>0.996</v>
      </c>
      <c r="I136" s="54">
        <v>2E-3</v>
      </c>
    </row>
    <row r="137" spans="2:9" x14ac:dyDescent="0.45">
      <c r="B137" s="51" t="s">
        <v>251</v>
      </c>
      <c r="C137" s="51" t="s">
        <v>104</v>
      </c>
      <c r="D137" s="52">
        <v>38</v>
      </c>
      <c r="E137" s="52">
        <v>33</v>
      </c>
      <c r="F137" s="53">
        <v>317500</v>
      </c>
      <c r="G137" s="53">
        <v>9621</v>
      </c>
      <c r="H137" s="54">
        <v>0.90900000000000003</v>
      </c>
      <c r="I137" s="54">
        <v>0.03</v>
      </c>
    </row>
    <row r="138" spans="2:9" x14ac:dyDescent="0.45">
      <c r="B138" s="51" t="s">
        <v>252</v>
      </c>
      <c r="C138" s="51" t="s">
        <v>253</v>
      </c>
      <c r="D138" s="52">
        <v>7790</v>
      </c>
      <c r="E138" s="52">
        <v>7585</v>
      </c>
      <c r="F138" s="53">
        <v>60013069</v>
      </c>
      <c r="G138" s="53">
        <v>7912</v>
      </c>
      <c r="H138" s="54">
        <v>0.98199999999999998</v>
      </c>
      <c r="I138" s="54">
        <v>1.4999999999999999E-2</v>
      </c>
    </row>
    <row r="139" spans="2:9" x14ac:dyDescent="0.45">
      <c r="B139" s="51" t="s">
        <v>254</v>
      </c>
      <c r="C139" s="51" t="s">
        <v>255</v>
      </c>
      <c r="D139" s="52">
        <v>3280</v>
      </c>
      <c r="E139" s="52">
        <v>3140</v>
      </c>
      <c r="F139" s="53">
        <v>25535920</v>
      </c>
      <c r="G139" s="53">
        <v>8132</v>
      </c>
      <c r="H139" s="54">
        <v>0.85799999999999998</v>
      </c>
      <c r="I139" s="54">
        <v>0.114</v>
      </c>
    </row>
    <row r="140" spans="2:9" x14ac:dyDescent="0.45">
      <c r="B140" s="51" t="s">
        <v>256</v>
      </c>
      <c r="C140" s="51" t="s">
        <v>166</v>
      </c>
      <c r="D140" s="52">
        <v>9657</v>
      </c>
      <c r="E140" s="52">
        <v>9393</v>
      </c>
      <c r="F140" s="53">
        <v>85494464</v>
      </c>
      <c r="G140" s="53">
        <v>9102</v>
      </c>
      <c r="H140" s="54">
        <v>0.96299999999999997</v>
      </c>
      <c r="I140" s="54">
        <v>0.03</v>
      </c>
    </row>
    <row r="141" spans="2:9" x14ac:dyDescent="0.45">
      <c r="B141" s="51" t="s">
        <v>257</v>
      </c>
      <c r="C141" s="51" t="s">
        <v>258</v>
      </c>
      <c r="D141" s="52">
        <v>550</v>
      </c>
      <c r="E141" s="52">
        <v>458</v>
      </c>
      <c r="F141" s="53">
        <v>4362106</v>
      </c>
      <c r="G141" s="53">
        <v>9524</v>
      </c>
      <c r="H141" s="54">
        <v>0.755</v>
      </c>
      <c r="I141" s="54">
        <v>0.12</v>
      </c>
    </row>
    <row r="142" spans="2:9" x14ac:dyDescent="0.45">
      <c r="B142" s="51" t="s">
        <v>259</v>
      </c>
      <c r="C142" s="51" t="s">
        <v>258</v>
      </c>
      <c r="D142" s="52">
        <v>137</v>
      </c>
      <c r="E142" s="52">
        <v>122</v>
      </c>
      <c r="F142" s="53">
        <v>1145447</v>
      </c>
      <c r="G142" s="53">
        <v>9389</v>
      </c>
      <c r="H142" s="54">
        <v>0.63100000000000001</v>
      </c>
      <c r="I142" s="54">
        <v>0.26200000000000001</v>
      </c>
    </row>
    <row r="143" spans="2:9" x14ac:dyDescent="0.45">
      <c r="B143" s="51" t="s">
        <v>260</v>
      </c>
      <c r="C143" s="51" t="s">
        <v>7</v>
      </c>
      <c r="D143" s="52">
        <v>467</v>
      </c>
      <c r="E143" s="52">
        <v>457</v>
      </c>
      <c r="F143" s="53">
        <v>4296195</v>
      </c>
      <c r="G143" s="53">
        <v>9401</v>
      </c>
      <c r="H143" s="54">
        <v>0.998</v>
      </c>
      <c r="I143" s="54">
        <v>2E-3</v>
      </c>
    </row>
    <row r="144" spans="2:9" x14ac:dyDescent="0.45">
      <c r="B144" s="51"/>
      <c r="C144" s="51"/>
      <c r="D144" s="52"/>
      <c r="E144" s="52"/>
      <c r="F144" s="53"/>
      <c r="G144" s="53"/>
      <c r="H144" s="54"/>
      <c r="I144" s="54"/>
    </row>
    <row r="145" spans="2:9" x14ac:dyDescent="0.45">
      <c r="B145" s="51"/>
      <c r="C145" s="51"/>
      <c r="D145" s="52"/>
      <c r="E145" s="52"/>
      <c r="F145" s="53"/>
      <c r="G145" s="53"/>
      <c r="H145" s="54"/>
      <c r="I145" s="54"/>
    </row>
    <row r="146" spans="2:9" x14ac:dyDescent="0.45">
      <c r="B146" s="51"/>
      <c r="C146" s="51"/>
      <c r="D146" s="52"/>
      <c r="E146" s="52"/>
      <c r="F146" s="53"/>
      <c r="G146" s="53"/>
      <c r="H146" s="54"/>
      <c r="I146" s="54"/>
    </row>
    <row r="147" spans="2:9" x14ac:dyDescent="0.45">
      <c r="B147" s="51"/>
      <c r="C147" s="51"/>
      <c r="D147" s="52"/>
      <c r="E147" s="52"/>
      <c r="F147" s="53"/>
      <c r="G147" s="53"/>
      <c r="H147" s="54"/>
      <c r="I147" s="54"/>
    </row>
    <row r="148" spans="2:9" x14ac:dyDescent="0.45">
      <c r="B148" s="51"/>
      <c r="C148" s="51"/>
      <c r="D148" s="52"/>
      <c r="E148" s="52"/>
      <c r="F148" s="53"/>
      <c r="G148" s="53"/>
      <c r="H148" s="54"/>
      <c r="I148" s="54"/>
    </row>
    <row r="149" spans="2:9" x14ac:dyDescent="0.45">
      <c r="B149" s="51"/>
      <c r="C149" s="51"/>
      <c r="D149" s="52"/>
      <c r="E149" s="52"/>
      <c r="F149" s="53"/>
      <c r="G149" s="53"/>
      <c r="H149" s="54"/>
      <c r="I149" s="54"/>
    </row>
    <row r="150" spans="2:9" x14ac:dyDescent="0.45">
      <c r="B150" s="51"/>
      <c r="C150" s="51"/>
      <c r="D150" s="52"/>
      <c r="E150" s="52"/>
      <c r="F150" s="53"/>
      <c r="G150" s="53"/>
      <c r="H150" s="54"/>
      <c r="I150" s="54"/>
    </row>
    <row r="151" spans="2:9" x14ac:dyDescent="0.45">
      <c r="B151" s="51"/>
      <c r="C151" s="51"/>
      <c r="D151" s="52"/>
      <c r="E151" s="52"/>
      <c r="F151" s="53"/>
      <c r="G151" s="53"/>
      <c r="H151" s="54"/>
      <c r="I151" s="54"/>
    </row>
    <row r="152" spans="2:9" x14ac:dyDescent="0.45">
      <c r="B152" s="51"/>
      <c r="C152" s="51"/>
      <c r="D152" s="52"/>
      <c r="E152" s="52"/>
      <c r="F152" s="53"/>
      <c r="G152" s="53"/>
      <c r="H152" s="54"/>
      <c r="I152" s="54"/>
    </row>
    <row r="153" spans="2:9" x14ac:dyDescent="0.45">
      <c r="B153" s="51"/>
      <c r="C153" s="51"/>
      <c r="D153" s="52"/>
      <c r="E153" s="52"/>
      <c r="F153" s="53"/>
      <c r="G153" s="53"/>
      <c r="H153" s="54"/>
      <c r="I153" s="54"/>
    </row>
    <row r="154" spans="2:9" x14ac:dyDescent="0.45">
      <c r="B154" s="51"/>
      <c r="C154" s="51"/>
      <c r="D154" s="52"/>
      <c r="E154" s="52"/>
      <c r="F154" s="53"/>
      <c r="G154" s="53"/>
      <c r="H154" s="54"/>
      <c r="I154" s="54"/>
    </row>
    <row r="155" spans="2:9" x14ac:dyDescent="0.45">
      <c r="B155" s="51"/>
      <c r="C155" s="51"/>
      <c r="D155" s="52"/>
      <c r="E155" s="52"/>
      <c r="F155" s="53"/>
      <c r="G155" s="53"/>
      <c r="H155" s="54"/>
      <c r="I155" s="54"/>
    </row>
    <row r="156" spans="2:9" x14ac:dyDescent="0.45">
      <c r="B156" s="51"/>
      <c r="C156" s="51"/>
      <c r="D156" s="52"/>
      <c r="E156" s="52"/>
      <c r="F156" s="53"/>
      <c r="G156" s="53"/>
      <c r="H156" s="54"/>
      <c r="I156" s="54"/>
    </row>
    <row r="157" spans="2:9" x14ac:dyDescent="0.45">
      <c r="B157" s="51"/>
      <c r="C157" s="51"/>
      <c r="D157" s="52"/>
      <c r="E157" s="52"/>
      <c r="F157" s="53"/>
      <c r="G157" s="53"/>
      <c r="H157" s="54"/>
      <c r="I157" s="54"/>
    </row>
    <row r="158" spans="2:9" x14ac:dyDescent="0.45">
      <c r="B158" s="51"/>
      <c r="C158" s="51"/>
      <c r="D158" s="52"/>
      <c r="E158" s="52"/>
      <c r="F158" s="53"/>
      <c r="G158" s="53"/>
      <c r="H158" s="54"/>
      <c r="I158" s="54"/>
    </row>
    <row r="159" spans="2:9" x14ac:dyDescent="0.45">
      <c r="B159" s="51"/>
      <c r="C159" s="51"/>
      <c r="D159" s="52"/>
      <c r="E159" s="52"/>
      <c r="F159" s="53"/>
      <c r="G159" s="53"/>
      <c r="H159" s="54"/>
      <c r="I159" s="54"/>
    </row>
    <row r="160" spans="2:9" x14ac:dyDescent="0.45">
      <c r="B160" s="51"/>
      <c r="C160" s="51"/>
      <c r="D160" s="52"/>
      <c r="E160" s="52"/>
      <c r="F160" s="53"/>
      <c r="G160" s="53"/>
      <c r="H160" s="54"/>
      <c r="I160" s="54"/>
    </row>
    <row r="161" spans="2:9" x14ac:dyDescent="0.45">
      <c r="B161" s="51"/>
      <c r="C161" s="51"/>
      <c r="D161" s="52"/>
      <c r="E161" s="52"/>
      <c r="F161" s="53"/>
      <c r="G161" s="53"/>
      <c r="H161" s="54"/>
      <c r="I161" s="54"/>
    </row>
    <row r="162" spans="2:9" x14ac:dyDescent="0.45">
      <c r="B162" s="51"/>
      <c r="C162" s="51"/>
      <c r="D162" s="52"/>
      <c r="E162" s="52"/>
      <c r="F162" s="53"/>
      <c r="G162" s="53"/>
      <c r="H162" s="54"/>
      <c r="I162" s="54"/>
    </row>
    <row r="163" spans="2:9" x14ac:dyDescent="0.45">
      <c r="B163" s="51"/>
      <c r="C163" s="51"/>
      <c r="D163" s="52"/>
      <c r="E163" s="52"/>
      <c r="F163" s="53"/>
      <c r="G163" s="53"/>
      <c r="H163" s="54"/>
      <c r="I163" s="54"/>
    </row>
    <row r="164" spans="2:9" x14ac:dyDescent="0.45">
      <c r="B164" s="51"/>
      <c r="C164" s="51"/>
      <c r="D164" s="52"/>
      <c r="E164" s="52"/>
      <c r="F164" s="53"/>
      <c r="G164" s="53"/>
      <c r="H164" s="54"/>
      <c r="I164" s="54"/>
    </row>
    <row r="165" spans="2:9" x14ac:dyDescent="0.45">
      <c r="B165" s="51"/>
      <c r="C165" s="51"/>
      <c r="D165" s="52"/>
      <c r="E165" s="52"/>
      <c r="F165" s="53"/>
      <c r="G165" s="53"/>
      <c r="H165" s="54"/>
      <c r="I165" s="54"/>
    </row>
    <row r="166" spans="2:9" x14ac:dyDescent="0.45">
      <c r="B166" s="51"/>
      <c r="C166" s="51"/>
      <c r="D166" s="52"/>
      <c r="E166" s="52"/>
      <c r="F166" s="53"/>
      <c r="G166" s="53"/>
      <c r="H166" s="54"/>
      <c r="I166" s="54"/>
    </row>
    <row r="167" spans="2:9" x14ac:dyDescent="0.45">
      <c r="B167" s="51"/>
      <c r="C167" s="51"/>
      <c r="D167" s="52"/>
      <c r="E167" s="52"/>
      <c r="F167" s="53"/>
      <c r="G167" s="53"/>
      <c r="H167" s="54"/>
      <c r="I167" s="54"/>
    </row>
    <row r="168" spans="2:9" x14ac:dyDescent="0.45">
      <c r="B168" s="51"/>
      <c r="C168" s="51"/>
      <c r="D168" s="52"/>
      <c r="E168" s="52"/>
      <c r="F168" s="53"/>
      <c r="G168" s="53"/>
      <c r="H168" s="54"/>
      <c r="I168" s="54"/>
    </row>
    <row r="169" spans="2:9" x14ac:dyDescent="0.45">
      <c r="B169" s="51"/>
      <c r="C169" s="51"/>
      <c r="D169" s="52"/>
      <c r="E169" s="52"/>
      <c r="F169" s="53"/>
      <c r="G169" s="53"/>
      <c r="H169" s="54"/>
      <c r="I169" s="54"/>
    </row>
    <row r="170" spans="2:9" x14ac:dyDescent="0.45">
      <c r="B170" s="51"/>
      <c r="C170" s="51"/>
      <c r="D170" s="52"/>
      <c r="E170" s="52"/>
      <c r="F170" s="53"/>
      <c r="G170" s="53"/>
      <c r="H170" s="54"/>
      <c r="I170" s="54"/>
    </row>
    <row r="171" spans="2:9" x14ac:dyDescent="0.45">
      <c r="B171" s="51"/>
      <c r="C171" s="51"/>
      <c r="D171" s="52"/>
      <c r="E171" s="52"/>
      <c r="F171" s="53"/>
      <c r="G171" s="53"/>
      <c r="H171" s="54"/>
      <c r="I171" s="54"/>
    </row>
  </sheetData>
  <sheetProtection sort="0" autoFilter="0"/>
  <protectedRanges>
    <protectedRange sqref="B3:I3" name="Range1"/>
  </protectedRanges>
  <autoFilter ref="B3:I134">
    <sortState ref="B4:I143">
      <sortCondition ref="B3:B136"/>
    </sortState>
  </autoFilter>
  <mergeCells count="2">
    <mergeCell ref="B2:C2"/>
    <mergeCell ref="D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307</v>
      </c>
      <c r="C2" s="108"/>
    </row>
    <row r="3" spans="1:3" ht="14.65" x14ac:dyDescent="0.45">
      <c r="B3" s="66" t="s">
        <v>308</v>
      </c>
      <c r="C3" s="66" t="s">
        <v>309</v>
      </c>
    </row>
    <row r="4" spans="1:3" ht="43.9" x14ac:dyDescent="0.45">
      <c r="B4" s="67" t="s">
        <v>311</v>
      </c>
      <c r="C4" s="68" t="s">
        <v>339</v>
      </c>
    </row>
    <row r="5" spans="1:3" ht="58.5" x14ac:dyDescent="0.45">
      <c r="B5" s="69" t="s">
        <v>333</v>
      </c>
      <c r="C5" s="68" t="s">
        <v>340</v>
      </c>
    </row>
    <row r="6" spans="1:3" ht="29.25" x14ac:dyDescent="0.45">
      <c r="B6" s="67" t="s">
        <v>324</v>
      </c>
      <c r="C6" s="68" t="s">
        <v>341</v>
      </c>
    </row>
    <row r="7" spans="1:3" ht="29.25" x14ac:dyDescent="0.45">
      <c r="B7" s="69" t="s">
        <v>267</v>
      </c>
      <c r="C7" s="68" t="s">
        <v>342</v>
      </c>
    </row>
    <row r="8" spans="1:3" ht="14.65" x14ac:dyDescent="0.45">
      <c r="B8" s="69" t="s">
        <v>266</v>
      </c>
      <c r="C8" s="70" t="s">
        <v>343</v>
      </c>
    </row>
    <row r="9" spans="1:3" ht="14.65" x14ac:dyDescent="0.45">
      <c r="B9" s="69" t="s">
        <v>332</v>
      </c>
      <c r="C9" s="68" t="s">
        <v>344</v>
      </c>
    </row>
    <row r="10" spans="1:3" ht="117" x14ac:dyDescent="0.45">
      <c r="B10" s="69" t="s">
        <v>334</v>
      </c>
      <c r="C10" s="68" t="s">
        <v>345</v>
      </c>
    </row>
    <row r="11" spans="1:3" ht="29.25" x14ac:dyDescent="0.45">
      <c r="B11" s="69" t="s">
        <v>335</v>
      </c>
      <c r="C11" s="68" t="s">
        <v>346</v>
      </c>
    </row>
    <row r="12" spans="1:3" ht="29.25" x14ac:dyDescent="0.45">
      <c r="B12" s="69" t="s">
        <v>310</v>
      </c>
      <c r="C12" s="68" t="s">
        <v>347</v>
      </c>
    </row>
    <row r="13" spans="1:3" ht="58.5" x14ac:dyDescent="0.45">
      <c r="B13" s="67" t="s">
        <v>312</v>
      </c>
      <c r="C13" s="68" t="s">
        <v>350</v>
      </c>
    </row>
    <row r="14" spans="1:3" ht="15" customHeight="1" x14ac:dyDescent="0.45">
      <c r="B14" s="69" t="s">
        <v>336</v>
      </c>
      <c r="C14" s="68" t="s">
        <v>348</v>
      </c>
    </row>
    <row r="15" spans="1:3" ht="58.5" x14ac:dyDescent="0.45">
      <c r="B15" s="69" t="s">
        <v>331</v>
      </c>
      <c r="C15" s="68" t="s">
        <v>349</v>
      </c>
    </row>
  </sheetData>
  <sheetProtection algorithmName="SHA-256" hashValue="R1aIivoJCnfCAY2ld5f3/mxKbQpQ8/WJCSonRkqHb6Q=" saltValue="sj8rqlXMRQcqVAeDIHOjng==" spinCount="100000" sheet="1" objects="1" scenarios="1"/>
  <sortState ref="B4:C15">
    <sortCondition ref="B4:B15"/>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B1" workbookViewId="0">
      <selection activeCell="B20" sqref="B20"/>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64" customFormat="1" ht="115.5" customHeight="1" thickTop="1" thickBot="1" x14ac:dyDescent="0.5">
      <c r="A1" s="63"/>
      <c r="B1" s="9"/>
      <c r="C1" s="10"/>
    </row>
    <row r="2" spans="1:3" s="65" customFormat="1" ht="19.899999999999999" thickTop="1" thickBot="1" x14ac:dyDescent="0.65">
      <c r="B2" s="107" t="s">
        <v>312</v>
      </c>
      <c r="C2" s="108"/>
    </row>
    <row r="3" spans="1:3" s="65" customFormat="1" ht="19.5" thickBot="1" x14ac:dyDescent="0.65"/>
    <row r="4" spans="1:3" s="65" customFormat="1" ht="54" customHeight="1" thickBot="1" x14ac:dyDescent="0.65">
      <c r="B4" s="109" t="s">
        <v>338</v>
      </c>
      <c r="C4" s="110"/>
    </row>
    <row r="5" spans="1:3" s="65" customFormat="1" ht="19.5" thickBot="1" x14ac:dyDescent="0.65"/>
    <row r="6" spans="1:3" ht="15" thickBot="1" x14ac:dyDescent="0.5">
      <c r="B6" s="42" t="s">
        <v>287</v>
      </c>
      <c r="C6" s="43" t="s">
        <v>288</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98</v>
      </c>
      <c r="C16" s="1" t="s">
        <v>61</v>
      </c>
    </row>
    <row r="17" spans="2:3" x14ac:dyDescent="0.45">
      <c r="B17" s="1" t="s">
        <v>103</v>
      </c>
      <c r="C17" s="1" t="s">
        <v>104</v>
      </c>
    </row>
    <row r="18" spans="2:3" x14ac:dyDescent="0.45">
      <c r="B18" s="1" t="s">
        <v>117</v>
      </c>
      <c r="C18" s="1" t="s">
        <v>61</v>
      </c>
    </row>
    <row r="19" spans="2:3" x14ac:dyDescent="0.45">
      <c r="B19" s="1" t="s">
        <v>118</v>
      </c>
      <c r="C19" s="1" t="s">
        <v>104</v>
      </c>
    </row>
    <row r="20" spans="2:3" x14ac:dyDescent="0.45">
      <c r="B20" s="1" t="s">
        <v>119</v>
      </c>
      <c r="C20" s="1" t="s">
        <v>7</v>
      </c>
    </row>
    <row r="21" spans="2:3" x14ac:dyDescent="0.45">
      <c r="B21" s="1" t="s">
        <v>129</v>
      </c>
      <c r="C21" s="1" t="s">
        <v>104</v>
      </c>
    </row>
    <row r="22" spans="2:3" x14ac:dyDescent="0.45">
      <c r="B22" s="1" t="s">
        <v>136</v>
      </c>
      <c r="C22" s="1" t="s">
        <v>71</v>
      </c>
    </row>
    <row r="23" spans="2:3" x14ac:dyDescent="0.45">
      <c r="B23" s="1" t="s">
        <v>138</v>
      </c>
      <c r="C23" s="1" t="s">
        <v>61</v>
      </c>
    </row>
    <row r="24" spans="2:3" x14ac:dyDescent="0.45">
      <c r="B24" s="1" t="s">
        <v>139</v>
      </c>
      <c r="C24" s="1" t="s">
        <v>140</v>
      </c>
    </row>
    <row r="25" spans="2:3" x14ac:dyDescent="0.45">
      <c r="B25" s="1" t="s">
        <v>163</v>
      </c>
      <c r="C25" s="1" t="s">
        <v>104</v>
      </c>
    </row>
    <row r="26" spans="2:3" x14ac:dyDescent="0.45">
      <c r="B26" s="1" t="s">
        <v>165</v>
      </c>
      <c r="C26" s="1" t="s">
        <v>166</v>
      </c>
    </row>
    <row r="27" spans="2:3" x14ac:dyDescent="0.45">
      <c r="B27" s="1" t="s">
        <v>174</v>
      </c>
      <c r="C27" s="1" t="s">
        <v>104</v>
      </c>
    </row>
    <row r="28" spans="2:3" x14ac:dyDescent="0.45">
      <c r="B28" s="1" t="s">
        <v>270</v>
      </c>
      <c r="C28" s="1" t="s">
        <v>282</v>
      </c>
    </row>
    <row r="29" spans="2:3" x14ac:dyDescent="0.45">
      <c r="B29" s="1" t="s">
        <v>272</v>
      </c>
      <c r="C29" s="1" t="s">
        <v>282</v>
      </c>
    </row>
    <row r="30" spans="2:3" x14ac:dyDescent="0.45">
      <c r="B30" s="1" t="s">
        <v>177</v>
      </c>
      <c r="C30" s="1" t="s">
        <v>178</v>
      </c>
    </row>
    <row r="31" spans="2:3" x14ac:dyDescent="0.45">
      <c r="B31" s="1" t="s">
        <v>273</v>
      </c>
      <c r="C31" s="1" t="s">
        <v>283</v>
      </c>
    </row>
    <row r="32" spans="2:3" x14ac:dyDescent="0.45">
      <c r="B32" s="1" t="s">
        <v>274</v>
      </c>
      <c r="C32" s="1" t="s">
        <v>274</v>
      </c>
    </row>
    <row r="33" spans="2:3" x14ac:dyDescent="0.45">
      <c r="B33" s="1" t="s">
        <v>180</v>
      </c>
      <c r="C33" s="1" t="s">
        <v>25</v>
      </c>
    </row>
    <row r="34" spans="2:3" x14ac:dyDescent="0.45">
      <c r="B34" s="1" t="s">
        <v>186</v>
      </c>
      <c r="C34" s="1" t="s">
        <v>61</v>
      </c>
    </row>
    <row r="35" spans="2:3" x14ac:dyDescent="0.45">
      <c r="B35" s="1" t="s">
        <v>204</v>
      </c>
      <c r="C35" s="1" t="s">
        <v>61</v>
      </c>
    </row>
    <row r="36" spans="2:3" x14ac:dyDescent="0.45">
      <c r="B36" s="1" t="s">
        <v>277</v>
      </c>
      <c r="C36" s="1" t="s">
        <v>286</v>
      </c>
    </row>
    <row r="37" spans="2:3" x14ac:dyDescent="0.45">
      <c r="B37" s="1" t="s">
        <v>210</v>
      </c>
      <c r="C37" s="1" t="s">
        <v>211</v>
      </c>
    </row>
    <row r="38" spans="2:3" x14ac:dyDescent="0.45">
      <c r="B38" s="1" t="s">
        <v>278</v>
      </c>
      <c r="C38" s="1" t="s">
        <v>23</v>
      </c>
    </row>
    <row r="39" spans="2:3" x14ac:dyDescent="0.45">
      <c r="B39" s="1" t="s">
        <v>230</v>
      </c>
      <c r="C39" s="1" t="s">
        <v>231</v>
      </c>
    </row>
    <row r="40" spans="2:3" x14ac:dyDescent="0.45">
      <c r="B40" s="1" t="s">
        <v>232</v>
      </c>
      <c r="C40" s="1" t="s">
        <v>166</v>
      </c>
    </row>
    <row r="41" spans="2:3" x14ac:dyDescent="0.45">
      <c r="B41" s="1" t="s">
        <v>233</v>
      </c>
      <c r="C41" s="1" t="s">
        <v>7</v>
      </c>
    </row>
    <row r="42" spans="2:3" x14ac:dyDescent="0.45">
      <c r="B42" s="1" t="s">
        <v>235</v>
      </c>
      <c r="C42" s="1" t="s">
        <v>236</v>
      </c>
    </row>
    <row r="43" spans="2:3" x14ac:dyDescent="0.45">
      <c r="B43" s="1" t="s">
        <v>237</v>
      </c>
      <c r="C43" s="1" t="s">
        <v>7</v>
      </c>
    </row>
    <row r="44" spans="2:3" x14ac:dyDescent="0.45">
      <c r="B44" s="1" t="s">
        <v>238</v>
      </c>
      <c r="C44" s="1" t="s">
        <v>7</v>
      </c>
    </row>
    <row r="45" spans="2:3" x14ac:dyDescent="0.45">
      <c r="B45" s="1" t="s">
        <v>239</v>
      </c>
      <c r="C45" s="1" t="s">
        <v>61</v>
      </c>
    </row>
    <row r="46" spans="2:3" x14ac:dyDescent="0.45">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167"/>
  <sheetViews>
    <sheetView topLeftCell="A2" workbookViewId="0"/>
  </sheetViews>
  <sheetFormatPr defaultRowHeight="14.65" x14ac:dyDescent="0.45"/>
  <cols>
    <col min="1" max="1" width="15" style="71" customWidth="1"/>
    <col min="2" max="2" width="68.73046875" bestFit="1" customWidth="1"/>
    <col min="3" max="3" width="71" bestFit="1" customWidth="1"/>
    <col min="4" max="7" width="20.265625" style="7" customWidth="1"/>
    <col min="8" max="9" width="20.265625" customWidth="1"/>
    <col min="10" max="15" width="20.265625" style="8" customWidth="1"/>
    <col min="16" max="25" width="20.265625" customWidth="1"/>
  </cols>
  <sheetData>
    <row r="1" spans="1:25" s="44" customFormat="1" ht="44.25" thickBot="1" x14ac:dyDescent="0.5">
      <c r="A1" s="72" t="s">
        <v>293</v>
      </c>
      <c r="B1" s="41" t="s">
        <v>294</v>
      </c>
      <c r="C1" s="41" t="s">
        <v>295</v>
      </c>
      <c r="D1" s="40" t="s">
        <v>296</v>
      </c>
      <c r="E1" s="40" t="s">
        <v>297</v>
      </c>
      <c r="F1" s="40" t="s">
        <v>298</v>
      </c>
      <c r="G1" s="40" t="s">
        <v>325</v>
      </c>
      <c r="H1" s="41" t="s">
        <v>299</v>
      </c>
      <c r="I1" s="41" t="s">
        <v>300</v>
      </c>
      <c r="J1" s="45" t="s">
        <v>316</v>
      </c>
      <c r="K1" s="45" t="s">
        <v>317</v>
      </c>
      <c r="L1" s="45" t="s">
        <v>318</v>
      </c>
      <c r="M1" s="45" t="s">
        <v>326</v>
      </c>
      <c r="N1" s="45" t="s">
        <v>301</v>
      </c>
      <c r="O1" s="45" t="s">
        <v>327</v>
      </c>
      <c r="P1" s="40" t="s">
        <v>329</v>
      </c>
      <c r="Q1" s="40" t="s">
        <v>302</v>
      </c>
      <c r="R1" s="40" t="s">
        <v>303</v>
      </c>
      <c r="S1" s="40" t="s">
        <v>304</v>
      </c>
      <c r="T1" s="40" t="s">
        <v>328</v>
      </c>
      <c r="U1" s="41" t="s">
        <v>305</v>
      </c>
      <c r="V1" s="41" t="s">
        <v>306</v>
      </c>
      <c r="W1" s="45" t="s">
        <v>319</v>
      </c>
      <c r="X1" s="45" t="s">
        <v>320</v>
      </c>
      <c r="Y1" s="45" t="s">
        <v>321</v>
      </c>
    </row>
    <row r="2" spans="1:25" x14ac:dyDescent="0.45">
      <c r="A2" s="71">
        <v>43982</v>
      </c>
      <c r="B2" s="1" t="s">
        <v>280</v>
      </c>
      <c r="C2" s="1" t="s">
        <v>279</v>
      </c>
      <c r="D2" s="2">
        <v>1955627</v>
      </c>
      <c r="E2" s="2">
        <v>1809134</v>
      </c>
      <c r="F2" s="2">
        <v>36585</v>
      </c>
      <c r="G2" s="2">
        <v>109868</v>
      </c>
      <c r="H2" s="3">
        <v>13518812575</v>
      </c>
      <c r="I2" s="3">
        <v>7473</v>
      </c>
      <c r="J2" s="39">
        <v>0.94499999999999995</v>
      </c>
      <c r="K2" s="39">
        <v>4.1000000000000002E-2</v>
      </c>
      <c r="L2" s="39">
        <v>1.4E-2</v>
      </c>
      <c r="M2" s="39">
        <v>0.92600000000000005</v>
      </c>
      <c r="N2" s="39">
        <v>1.7999999999999999E-2</v>
      </c>
      <c r="O2" s="39">
        <v>5.6000000000000001E-2</v>
      </c>
      <c r="P2" s="2">
        <v>117083</v>
      </c>
      <c r="Q2" s="2">
        <v>173620</v>
      </c>
      <c r="R2" s="2">
        <v>177211</v>
      </c>
      <c r="S2" s="2">
        <v>3637</v>
      </c>
      <c r="T2" s="2">
        <v>109868</v>
      </c>
      <c r="U2" s="3">
        <v>1319912319</v>
      </c>
      <c r="V2" s="3">
        <v>7448</v>
      </c>
      <c r="W2" s="39">
        <v>0.95899999999999996</v>
      </c>
      <c r="X2" s="39">
        <v>2.1999999999999999E-2</v>
      </c>
      <c r="Y2" s="39">
        <v>1.7999999999999999E-2</v>
      </c>
    </row>
    <row r="3" spans="1:25" x14ac:dyDescent="0.45">
      <c r="A3" s="71">
        <v>43982</v>
      </c>
      <c r="B3" s="1" t="s">
        <v>322</v>
      </c>
      <c r="C3" s="1" t="s">
        <v>279</v>
      </c>
      <c r="D3" s="2">
        <v>29</v>
      </c>
      <c r="E3" s="2">
        <v>26</v>
      </c>
      <c r="F3" s="2">
        <v>2</v>
      </c>
      <c r="G3" s="2">
        <v>1</v>
      </c>
      <c r="H3" s="3">
        <v>252740</v>
      </c>
      <c r="I3" s="3">
        <v>9721</v>
      </c>
      <c r="J3" s="39">
        <v>0.80800000000000005</v>
      </c>
      <c r="K3" s="39">
        <v>0.154</v>
      </c>
      <c r="L3" s="39">
        <v>3.7999999999999999E-2</v>
      </c>
      <c r="M3" s="39">
        <v>0.92900000000000005</v>
      </c>
      <c r="N3" s="39">
        <v>3.5999999999999997E-2</v>
      </c>
      <c r="O3" s="39">
        <v>3.5999999999999997E-2</v>
      </c>
      <c r="P3" s="2">
        <v>1</v>
      </c>
      <c r="Q3" s="2">
        <v>2</v>
      </c>
      <c r="R3" s="2">
        <v>2</v>
      </c>
      <c r="S3" s="2">
        <v>0</v>
      </c>
      <c r="T3" s="2">
        <v>1</v>
      </c>
      <c r="U3" s="3">
        <v>20000</v>
      </c>
      <c r="V3" s="3">
        <v>10000</v>
      </c>
      <c r="W3" s="39">
        <v>1</v>
      </c>
      <c r="X3" s="39">
        <v>0</v>
      </c>
      <c r="Y3" s="39">
        <v>0</v>
      </c>
    </row>
    <row r="4" spans="1:25" x14ac:dyDescent="0.45">
      <c r="A4" s="71">
        <v>43982</v>
      </c>
      <c r="B4" s="1" t="s">
        <v>2</v>
      </c>
      <c r="C4" s="1" t="s">
        <v>3</v>
      </c>
      <c r="D4" s="2">
        <v>137</v>
      </c>
      <c r="E4" s="2">
        <v>117</v>
      </c>
      <c r="F4" s="2">
        <v>0</v>
      </c>
      <c r="G4" s="2">
        <v>20</v>
      </c>
      <c r="H4" s="3">
        <v>1106651</v>
      </c>
      <c r="I4" s="3">
        <v>9459</v>
      </c>
      <c r="J4" s="39">
        <v>0.32500000000000001</v>
      </c>
      <c r="K4" s="39">
        <v>0.55600000000000005</v>
      </c>
      <c r="L4" s="39">
        <v>0.12</v>
      </c>
      <c r="M4" s="39">
        <v>0.85399999999999998</v>
      </c>
      <c r="N4" s="39">
        <v>0</v>
      </c>
      <c r="O4" s="39">
        <v>0.14599999999999999</v>
      </c>
      <c r="P4" s="2">
        <v>25</v>
      </c>
      <c r="Q4" s="2">
        <v>12</v>
      </c>
      <c r="R4" s="2">
        <v>17</v>
      </c>
      <c r="S4" s="2">
        <v>0</v>
      </c>
      <c r="T4" s="2">
        <v>20</v>
      </c>
      <c r="U4" s="3">
        <v>156820</v>
      </c>
      <c r="V4" s="3">
        <v>9225</v>
      </c>
      <c r="W4" s="39">
        <v>0.70599999999999996</v>
      </c>
      <c r="X4" s="39">
        <v>0.17599999999999999</v>
      </c>
      <c r="Y4" s="39">
        <v>0.11799999999999999</v>
      </c>
    </row>
    <row r="5" spans="1:25" x14ac:dyDescent="0.45">
      <c r="A5" s="71">
        <v>43982</v>
      </c>
      <c r="B5" s="1" t="s">
        <v>4</v>
      </c>
      <c r="C5" s="1" t="s">
        <v>5</v>
      </c>
      <c r="D5" s="2">
        <v>129</v>
      </c>
      <c r="E5" s="2">
        <v>121</v>
      </c>
      <c r="F5" s="2">
        <v>1</v>
      </c>
      <c r="G5" s="2">
        <v>7</v>
      </c>
      <c r="H5" s="3">
        <v>1175621</v>
      </c>
      <c r="I5" s="3">
        <v>9716</v>
      </c>
      <c r="J5" s="39">
        <v>1</v>
      </c>
      <c r="K5" s="39">
        <v>0</v>
      </c>
      <c r="L5" s="39">
        <v>0</v>
      </c>
      <c r="M5" s="39">
        <v>0.93799999999999994</v>
      </c>
      <c r="N5" s="39">
        <v>8.0000000000000002E-3</v>
      </c>
      <c r="O5" s="39">
        <v>5.3999999999999999E-2</v>
      </c>
      <c r="P5" s="2">
        <v>5</v>
      </c>
      <c r="Q5" s="2">
        <v>16</v>
      </c>
      <c r="R5" s="2">
        <v>14</v>
      </c>
      <c r="S5" s="2">
        <v>0</v>
      </c>
      <c r="T5" s="2">
        <v>7</v>
      </c>
      <c r="U5" s="3">
        <v>132500</v>
      </c>
      <c r="V5" s="3">
        <v>9464</v>
      </c>
      <c r="W5" s="39">
        <v>1</v>
      </c>
      <c r="X5" s="39">
        <v>0</v>
      </c>
      <c r="Y5" s="39">
        <v>0</v>
      </c>
    </row>
    <row r="6" spans="1:25" x14ac:dyDescent="0.45">
      <c r="A6" s="71">
        <v>43982</v>
      </c>
      <c r="B6" s="1" t="s">
        <v>6</v>
      </c>
      <c r="C6" s="1" t="s">
        <v>7</v>
      </c>
      <c r="D6" s="2">
        <v>1962</v>
      </c>
      <c r="E6" s="2">
        <v>1707</v>
      </c>
      <c r="F6" s="2">
        <v>32</v>
      </c>
      <c r="G6" s="2">
        <v>223</v>
      </c>
      <c r="H6" s="3">
        <v>12915673</v>
      </c>
      <c r="I6" s="3">
        <v>7566</v>
      </c>
      <c r="J6" s="39">
        <v>0.83899999999999997</v>
      </c>
      <c r="K6" s="39">
        <v>7.9000000000000001E-2</v>
      </c>
      <c r="L6" s="39">
        <v>8.2000000000000003E-2</v>
      </c>
      <c r="M6" s="39">
        <v>0.872</v>
      </c>
      <c r="N6" s="39">
        <v>1.4E-2</v>
      </c>
      <c r="O6" s="39">
        <v>0.114</v>
      </c>
      <c r="P6" s="2">
        <v>211</v>
      </c>
      <c r="Q6" s="2">
        <v>208</v>
      </c>
      <c r="R6" s="2">
        <v>193</v>
      </c>
      <c r="S6" s="2">
        <v>3</v>
      </c>
      <c r="T6" s="2">
        <v>223</v>
      </c>
      <c r="U6" s="3">
        <v>1391296</v>
      </c>
      <c r="V6" s="3">
        <v>7209</v>
      </c>
      <c r="W6" s="39">
        <v>0.79300000000000004</v>
      </c>
      <c r="X6" s="39">
        <v>6.2E-2</v>
      </c>
      <c r="Y6" s="39">
        <v>0.14499999999999999</v>
      </c>
    </row>
    <row r="7" spans="1:25" x14ac:dyDescent="0.45">
      <c r="A7" s="71">
        <v>43982</v>
      </c>
      <c r="B7" s="1" t="s">
        <v>8</v>
      </c>
      <c r="C7" s="1" t="s">
        <v>9</v>
      </c>
      <c r="D7" s="2">
        <v>1841</v>
      </c>
      <c r="E7" s="2">
        <v>1754</v>
      </c>
      <c r="F7" s="2">
        <v>38</v>
      </c>
      <c r="G7" s="2">
        <v>49</v>
      </c>
      <c r="H7" s="3">
        <v>14111255</v>
      </c>
      <c r="I7" s="3">
        <v>8045</v>
      </c>
      <c r="J7" s="39">
        <v>0.98899999999999999</v>
      </c>
      <c r="K7" s="39">
        <v>8.0000000000000002E-3</v>
      </c>
      <c r="L7" s="39">
        <v>3.0000000000000001E-3</v>
      </c>
      <c r="M7" s="39">
        <v>0.95299999999999996</v>
      </c>
      <c r="N7" s="39">
        <v>0.02</v>
      </c>
      <c r="O7" s="39">
        <v>2.7E-2</v>
      </c>
      <c r="P7" s="2">
        <v>66</v>
      </c>
      <c r="Q7" s="2">
        <v>164</v>
      </c>
      <c r="R7" s="2">
        <v>165</v>
      </c>
      <c r="S7" s="2">
        <v>16</v>
      </c>
      <c r="T7" s="2">
        <v>49</v>
      </c>
      <c r="U7" s="3">
        <v>1346646</v>
      </c>
      <c r="V7" s="3">
        <v>8161</v>
      </c>
      <c r="W7" s="39">
        <v>0.97</v>
      </c>
      <c r="X7" s="39">
        <v>1.7999999999999999E-2</v>
      </c>
      <c r="Y7" s="39">
        <v>1.2E-2</v>
      </c>
    </row>
    <row r="8" spans="1:25" x14ac:dyDescent="0.45">
      <c r="A8" s="71">
        <v>43982</v>
      </c>
      <c r="B8" s="1" t="s">
        <v>10</v>
      </c>
      <c r="C8" s="1" t="s">
        <v>9</v>
      </c>
      <c r="D8" s="2">
        <v>13519</v>
      </c>
      <c r="E8" s="2">
        <v>12967</v>
      </c>
      <c r="F8" s="2">
        <v>285</v>
      </c>
      <c r="G8" s="2">
        <v>0</v>
      </c>
      <c r="H8" s="3">
        <v>91479780</v>
      </c>
      <c r="I8" s="3">
        <v>7055</v>
      </c>
      <c r="J8" s="39">
        <v>0.98499999999999999</v>
      </c>
      <c r="K8" s="39">
        <v>1.2999999999999999E-2</v>
      </c>
      <c r="L8" s="39">
        <v>2E-3</v>
      </c>
      <c r="M8" s="39">
        <v>0.96</v>
      </c>
      <c r="N8" s="39">
        <v>0.02</v>
      </c>
      <c r="O8" s="39">
        <v>0.02</v>
      </c>
      <c r="P8" s="2">
        <v>0</v>
      </c>
      <c r="Q8" s="2">
        <v>0</v>
      </c>
      <c r="R8" s="2">
        <v>0</v>
      </c>
      <c r="S8" s="2">
        <v>0</v>
      </c>
      <c r="T8" s="2">
        <v>0</v>
      </c>
      <c r="U8" s="3">
        <v>0</v>
      </c>
      <c r="V8" s="3">
        <v>0</v>
      </c>
      <c r="W8" s="39">
        <v>0</v>
      </c>
      <c r="X8" s="39">
        <v>0</v>
      </c>
      <c r="Y8" s="39">
        <v>0</v>
      </c>
    </row>
    <row r="9" spans="1:25" x14ac:dyDescent="0.45">
      <c r="A9" s="71">
        <v>43982</v>
      </c>
      <c r="B9" s="1" t="s">
        <v>11</v>
      </c>
      <c r="C9" s="1" t="s">
        <v>9</v>
      </c>
      <c r="D9" s="2">
        <v>48061</v>
      </c>
      <c r="E9" s="2">
        <v>46305</v>
      </c>
      <c r="F9" s="2">
        <v>740</v>
      </c>
      <c r="G9" s="2">
        <v>0</v>
      </c>
      <c r="H9" s="3">
        <v>381095174</v>
      </c>
      <c r="I9" s="3">
        <v>8230</v>
      </c>
      <c r="J9" s="39">
        <v>0.98899999999999999</v>
      </c>
      <c r="K9" s="39">
        <v>0.01</v>
      </c>
      <c r="L9" s="39">
        <v>1E-3</v>
      </c>
      <c r="M9" s="39">
        <v>0.96399999999999997</v>
      </c>
      <c r="N9" s="39">
        <v>1.4999999999999999E-2</v>
      </c>
      <c r="O9" s="39">
        <v>2.1000000000000001E-2</v>
      </c>
      <c r="P9" s="2">
        <v>0</v>
      </c>
      <c r="Q9" s="2">
        <v>0</v>
      </c>
      <c r="R9" s="2">
        <v>0</v>
      </c>
      <c r="S9" s="2">
        <v>0</v>
      </c>
      <c r="T9" s="2">
        <v>0</v>
      </c>
      <c r="U9" s="3">
        <v>0</v>
      </c>
      <c r="V9" s="3">
        <v>0</v>
      </c>
      <c r="W9" s="39">
        <v>0</v>
      </c>
      <c r="X9" s="39">
        <v>0</v>
      </c>
      <c r="Y9" s="39">
        <v>0</v>
      </c>
    </row>
    <row r="10" spans="1:25" x14ac:dyDescent="0.45">
      <c r="A10" s="71">
        <v>43982</v>
      </c>
      <c r="B10" s="1" t="s">
        <v>12</v>
      </c>
      <c r="C10" s="1" t="s">
        <v>13</v>
      </c>
      <c r="D10" s="2">
        <v>1323</v>
      </c>
      <c r="E10" s="2">
        <v>1262</v>
      </c>
      <c r="F10" s="2">
        <v>3</v>
      </c>
      <c r="G10" s="2">
        <v>58</v>
      </c>
      <c r="H10" s="3">
        <v>11963612</v>
      </c>
      <c r="I10" s="3">
        <v>9480</v>
      </c>
      <c r="J10" s="39">
        <v>0.99399999999999999</v>
      </c>
      <c r="K10" s="39">
        <v>3.0000000000000001E-3</v>
      </c>
      <c r="L10" s="39">
        <v>2E-3</v>
      </c>
      <c r="M10" s="39">
        <v>0.95399999999999996</v>
      </c>
      <c r="N10" s="39">
        <v>2E-3</v>
      </c>
      <c r="O10" s="39">
        <v>4.3999999999999997E-2</v>
      </c>
      <c r="P10" s="2">
        <v>53</v>
      </c>
      <c r="Q10" s="2">
        <v>148</v>
      </c>
      <c r="R10" s="2">
        <v>143</v>
      </c>
      <c r="S10" s="2">
        <v>0</v>
      </c>
      <c r="T10" s="2">
        <v>58</v>
      </c>
      <c r="U10" s="3">
        <v>1349302</v>
      </c>
      <c r="V10" s="3">
        <v>9436</v>
      </c>
      <c r="W10" s="39">
        <v>1</v>
      </c>
      <c r="X10" s="39">
        <v>0</v>
      </c>
      <c r="Y10" s="39">
        <v>0</v>
      </c>
    </row>
    <row r="11" spans="1:25" x14ac:dyDescent="0.45">
      <c r="A11" s="71">
        <v>43982</v>
      </c>
      <c r="B11" s="1" t="s">
        <v>14</v>
      </c>
      <c r="C11" s="1" t="s">
        <v>7</v>
      </c>
      <c r="D11" s="2">
        <v>4081</v>
      </c>
      <c r="E11" s="2">
        <v>3829</v>
      </c>
      <c r="F11" s="2">
        <v>68</v>
      </c>
      <c r="G11" s="2">
        <v>184</v>
      </c>
      <c r="H11" s="3">
        <v>31072548</v>
      </c>
      <c r="I11" s="3">
        <v>8115</v>
      </c>
      <c r="J11" s="39">
        <v>0.998</v>
      </c>
      <c r="K11" s="39">
        <v>2E-3</v>
      </c>
      <c r="L11" s="39">
        <v>0</v>
      </c>
      <c r="M11" s="39">
        <v>0.93799999999999994</v>
      </c>
      <c r="N11" s="39">
        <v>1.7000000000000001E-2</v>
      </c>
      <c r="O11" s="39">
        <v>4.4999999999999998E-2</v>
      </c>
      <c r="P11" s="2">
        <v>195</v>
      </c>
      <c r="Q11" s="2">
        <v>418</v>
      </c>
      <c r="R11" s="2">
        <v>427</v>
      </c>
      <c r="S11" s="2">
        <v>2</v>
      </c>
      <c r="T11" s="2">
        <v>184</v>
      </c>
      <c r="U11" s="3">
        <v>3467609</v>
      </c>
      <c r="V11" s="3">
        <v>8121</v>
      </c>
      <c r="W11" s="39">
        <v>0.99299999999999999</v>
      </c>
      <c r="X11" s="39">
        <v>7.0000000000000001E-3</v>
      </c>
      <c r="Y11" s="39">
        <v>0</v>
      </c>
    </row>
    <row r="12" spans="1:25" x14ac:dyDescent="0.45">
      <c r="A12" s="71">
        <v>43982</v>
      </c>
      <c r="B12" s="1" t="s">
        <v>15</v>
      </c>
      <c r="C12" s="1" t="s">
        <v>16</v>
      </c>
      <c r="D12" s="2">
        <v>28</v>
      </c>
      <c r="E12" s="2">
        <v>28</v>
      </c>
      <c r="F12" s="2">
        <v>0</v>
      </c>
      <c r="G12" s="2">
        <v>0</v>
      </c>
      <c r="H12" s="3">
        <v>248800</v>
      </c>
      <c r="I12" s="3">
        <v>8886</v>
      </c>
      <c r="J12" s="39">
        <v>1</v>
      </c>
      <c r="K12" s="39">
        <v>0</v>
      </c>
      <c r="L12" s="39">
        <v>0</v>
      </c>
      <c r="M12" s="39">
        <v>1</v>
      </c>
      <c r="N12" s="39">
        <v>0</v>
      </c>
      <c r="O12" s="39">
        <v>0</v>
      </c>
      <c r="P12" s="2">
        <v>4</v>
      </c>
      <c r="Q12" s="2">
        <v>3</v>
      </c>
      <c r="R12" s="2">
        <v>7</v>
      </c>
      <c r="S12" s="2">
        <v>0</v>
      </c>
      <c r="T12" s="2">
        <v>0</v>
      </c>
      <c r="U12" s="3">
        <v>64000</v>
      </c>
      <c r="V12" s="3">
        <v>9143</v>
      </c>
      <c r="W12" s="39">
        <v>1</v>
      </c>
      <c r="X12" s="39">
        <v>0</v>
      </c>
      <c r="Y12" s="39">
        <v>0</v>
      </c>
    </row>
    <row r="13" spans="1:25" x14ac:dyDescent="0.45">
      <c r="A13" s="71">
        <v>43982</v>
      </c>
      <c r="B13" s="1" t="s">
        <v>17</v>
      </c>
      <c r="C13" s="1" t="s">
        <v>3</v>
      </c>
      <c r="D13" s="2">
        <v>8567</v>
      </c>
      <c r="E13" s="2">
        <v>7687</v>
      </c>
      <c r="F13" s="2">
        <v>351</v>
      </c>
      <c r="G13" s="2">
        <v>529</v>
      </c>
      <c r="H13" s="3">
        <v>64840424</v>
      </c>
      <c r="I13" s="3">
        <v>8435</v>
      </c>
      <c r="J13" s="39">
        <v>0.48399999999999999</v>
      </c>
      <c r="K13" s="39">
        <v>0.35299999999999998</v>
      </c>
      <c r="L13" s="39">
        <v>0.16300000000000001</v>
      </c>
      <c r="M13" s="39">
        <v>0.89800000000000002</v>
      </c>
      <c r="N13" s="39">
        <v>0.04</v>
      </c>
      <c r="O13" s="39">
        <v>6.2E-2</v>
      </c>
      <c r="P13" s="2">
        <v>699</v>
      </c>
      <c r="Q13" s="2">
        <v>840</v>
      </c>
      <c r="R13" s="2">
        <v>986</v>
      </c>
      <c r="S13" s="2">
        <v>24</v>
      </c>
      <c r="T13" s="2">
        <v>529</v>
      </c>
      <c r="U13" s="3">
        <v>7410179</v>
      </c>
      <c r="V13" s="3">
        <v>7515</v>
      </c>
      <c r="W13" s="39">
        <v>0.63300000000000001</v>
      </c>
      <c r="X13" s="39">
        <v>0.14299999999999999</v>
      </c>
      <c r="Y13" s="39">
        <v>0.224</v>
      </c>
    </row>
    <row r="14" spans="1:25" x14ac:dyDescent="0.45">
      <c r="A14" s="71">
        <v>43982</v>
      </c>
      <c r="B14" s="1" t="s">
        <v>18</v>
      </c>
      <c r="C14" s="1" t="s">
        <v>19</v>
      </c>
      <c r="D14" s="2">
        <v>1404</v>
      </c>
      <c r="E14" s="2">
        <v>1242</v>
      </c>
      <c r="F14" s="2">
        <v>5</v>
      </c>
      <c r="G14" s="2">
        <v>157</v>
      </c>
      <c r="H14" s="3">
        <v>11908199</v>
      </c>
      <c r="I14" s="3">
        <v>9588</v>
      </c>
      <c r="J14" s="39">
        <v>0.86099999999999999</v>
      </c>
      <c r="K14" s="39">
        <v>0.13</v>
      </c>
      <c r="L14" s="39">
        <v>8.9999999999999993E-3</v>
      </c>
      <c r="M14" s="39">
        <v>0.88700000000000001</v>
      </c>
      <c r="N14" s="39">
        <v>1E-3</v>
      </c>
      <c r="O14" s="39">
        <v>0.112</v>
      </c>
      <c r="P14" s="2">
        <v>162</v>
      </c>
      <c r="Q14" s="2">
        <v>174</v>
      </c>
      <c r="R14" s="2">
        <v>178</v>
      </c>
      <c r="S14" s="2">
        <v>1</v>
      </c>
      <c r="T14" s="2">
        <v>157</v>
      </c>
      <c r="U14" s="3">
        <v>1700241</v>
      </c>
      <c r="V14" s="3">
        <v>9552</v>
      </c>
      <c r="W14" s="39">
        <v>0.98299999999999998</v>
      </c>
      <c r="X14" s="39">
        <v>0</v>
      </c>
      <c r="Y14" s="39">
        <v>1.7000000000000001E-2</v>
      </c>
    </row>
    <row r="15" spans="1:25" x14ac:dyDescent="0.45">
      <c r="A15" s="71">
        <v>43982</v>
      </c>
      <c r="B15" s="1" t="s">
        <v>20</v>
      </c>
      <c r="C15" s="1" t="s">
        <v>21</v>
      </c>
      <c r="D15" s="2">
        <v>2108</v>
      </c>
      <c r="E15" s="2">
        <v>2086</v>
      </c>
      <c r="F15" s="2">
        <v>19</v>
      </c>
      <c r="G15" s="2">
        <v>3</v>
      </c>
      <c r="H15" s="3">
        <v>16866584</v>
      </c>
      <c r="I15" s="3">
        <v>8086</v>
      </c>
      <c r="J15" s="39">
        <v>0.40699999999999997</v>
      </c>
      <c r="K15" s="39">
        <v>0.23</v>
      </c>
      <c r="L15" s="39">
        <v>0.36299999999999999</v>
      </c>
      <c r="M15" s="39">
        <v>0.99</v>
      </c>
      <c r="N15" s="39">
        <v>8.9999999999999993E-3</v>
      </c>
      <c r="O15" s="39">
        <v>1E-3</v>
      </c>
      <c r="P15" s="2">
        <v>20</v>
      </c>
      <c r="Q15" s="2">
        <v>193</v>
      </c>
      <c r="R15" s="2">
        <v>205</v>
      </c>
      <c r="S15" s="2">
        <v>5</v>
      </c>
      <c r="T15" s="2">
        <v>3</v>
      </c>
      <c r="U15" s="3">
        <v>1657612</v>
      </c>
      <c r="V15" s="3">
        <v>8086</v>
      </c>
      <c r="W15" s="39">
        <v>0.95099999999999996</v>
      </c>
      <c r="X15" s="39">
        <v>0.02</v>
      </c>
      <c r="Y15" s="39">
        <v>2.9000000000000001E-2</v>
      </c>
    </row>
    <row r="16" spans="1:25" x14ac:dyDescent="0.45">
      <c r="A16" s="71">
        <v>43982</v>
      </c>
      <c r="B16" s="1" t="s">
        <v>22</v>
      </c>
      <c r="C16" s="1" t="s">
        <v>23</v>
      </c>
      <c r="D16" s="2">
        <v>404</v>
      </c>
      <c r="E16" s="2">
        <v>383</v>
      </c>
      <c r="F16" s="2">
        <v>6</v>
      </c>
      <c r="G16" s="2">
        <v>15</v>
      </c>
      <c r="H16" s="3">
        <v>2671820</v>
      </c>
      <c r="I16" s="3">
        <v>6976</v>
      </c>
      <c r="J16" s="39">
        <v>1</v>
      </c>
      <c r="K16" s="39">
        <v>0</v>
      </c>
      <c r="L16" s="39">
        <v>0</v>
      </c>
      <c r="M16" s="39">
        <v>0.94799999999999995</v>
      </c>
      <c r="N16" s="39">
        <v>1.4999999999999999E-2</v>
      </c>
      <c r="O16" s="39">
        <v>3.6999999999999998E-2</v>
      </c>
      <c r="P16" s="2">
        <v>19</v>
      </c>
      <c r="Q16" s="2">
        <v>37</v>
      </c>
      <c r="R16" s="2">
        <v>40</v>
      </c>
      <c r="S16" s="2">
        <v>1</v>
      </c>
      <c r="T16" s="2">
        <v>15</v>
      </c>
      <c r="U16" s="3">
        <v>267248</v>
      </c>
      <c r="V16" s="3">
        <v>6681</v>
      </c>
      <c r="W16" s="39">
        <v>1</v>
      </c>
      <c r="X16" s="39">
        <v>0</v>
      </c>
      <c r="Y16" s="39">
        <v>0</v>
      </c>
    </row>
    <row r="17" spans="1:25" x14ac:dyDescent="0.45">
      <c r="A17" s="71">
        <v>43982</v>
      </c>
      <c r="B17" s="1" t="s">
        <v>24</v>
      </c>
      <c r="C17" s="1" t="s">
        <v>25</v>
      </c>
      <c r="D17" s="2">
        <v>834</v>
      </c>
      <c r="E17" s="2">
        <v>770</v>
      </c>
      <c r="F17" s="2">
        <v>37</v>
      </c>
      <c r="G17" s="2">
        <v>27</v>
      </c>
      <c r="H17" s="3">
        <v>4562035</v>
      </c>
      <c r="I17" s="3">
        <v>5925</v>
      </c>
      <c r="J17" s="39">
        <v>0.96799999999999997</v>
      </c>
      <c r="K17" s="39">
        <v>1.2E-2</v>
      </c>
      <c r="L17" s="39">
        <v>2.1000000000000001E-2</v>
      </c>
      <c r="M17" s="39">
        <v>0.92300000000000004</v>
      </c>
      <c r="N17" s="39">
        <v>4.3999999999999997E-2</v>
      </c>
      <c r="O17" s="39">
        <v>3.2000000000000001E-2</v>
      </c>
      <c r="P17" s="2">
        <v>43</v>
      </c>
      <c r="Q17" s="2">
        <v>84</v>
      </c>
      <c r="R17" s="2">
        <v>98</v>
      </c>
      <c r="S17" s="2">
        <v>2</v>
      </c>
      <c r="T17" s="2">
        <v>27</v>
      </c>
      <c r="U17" s="3">
        <v>582769</v>
      </c>
      <c r="V17" s="3">
        <v>5947</v>
      </c>
      <c r="W17" s="39">
        <v>0.878</v>
      </c>
      <c r="X17" s="39">
        <v>0.01</v>
      </c>
      <c r="Y17" s="39">
        <v>0.112</v>
      </c>
    </row>
    <row r="18" spans="1:25" x14ac:dyDescent="0.45">
      <c r="A18" s="71">
        <v>43982</v>
      </c>
      <c r="B18" s="1" t="s">
        <v>26</v>
      </c>
      <c r="C18" s="1" t="s">
        <v>27</v>
      </c>
      <c r="D18" s="2">
        <v>3975</v>
      </c>
      <c r="E18" s="2">
        <v>3703</v>
      </c>
      <c r="F18" s="2">
        <v>38</v>
      </c>
      <c r="G18" s="2">
        <v>230</v>
      </c>
      <c r="H18" s="3">
        <v>28692789</v>
      </c>
      <c r="I18" s="3">
        <v>7749</v>
      </c>
      <c r="J18" s="39">
        <v>0.879</v>
      </c>
      <c r="K18" s="39">
        <v>0.1</v>
      </c>
      <c r="L18" s="39">
        <v>2.1000000000000001E-2</v>
      </c>
      <c r="M18" s="39">
        <v>0.93200000000000005</v>
      </c>
      <c r="N18" s="39">
        <v>8.9999999999999993E-3</v>
      </c>
      <c r="O18" s="39">
        <v>5.8999999999999997E-2</v>
      </c>
      <c r="P18" s="2">
        <v>289</v>
      </c>
      <c r="Q18" s="2">
        <v>332</v>
      </c>
      <c r="R18" s="2">
        <v>384</v>
      </c>
      <c r="S18" s="2">
        <v>7</v>
      </c>
      <c r="T18" s="2">
        <v>230</v>
      </c>
      <c r="U18" s="3">
        <v>2718058</v>
      </c>
      <c r="V18" s="3">
        <v>7078</v>
      </c>
      <c r="W18" s="39">
        <v>0.90900000000000003</v>
      </c>
      <c r="X18" s="39">
        <v>0.06</v>
      </c>
      <c r="Y18" s="39">
        <v>3.1E-2</v>
      </c>
    </row>
    <row r="19" spans="1:25" x14ac:dyDescent="0.45">
      <c r="A19" s="71">
        <v>43982</v>
      </c>
      <c r="B19" s="1" t="s">
        <v>28</v>
      </c>
      <c r="C19" s="1" t="s">
        <v>29</v>
      </c>
      <c r="D19" s="2">
        <v>14450</v>
      </c>
      <c r="E19" s="2">
        <v>12742</v>
      </c>
      <c r="F19" s="2">
        <v>520</v>
      </c>
      <c r="G19" s="2">
        <v>1188</v>
      </c>
      <c r="H19" s="3">
        <v>94736759</v>
      </c>
      <c r="I19" s="3">
        <v>7435</v>
      </c>
      <c r="J19" s="39">
        <v>0.98099999999999998</v>
      </c>
      <c r="K19" s="39">
        <v>1.4999999999999999E-2</v>
      </c>
      <c r="L19" s="39">
        <v>4.0000000000000001E-3</v>
      </c>
      <c r="M19" s="39">
        <v>0.88200000000000001</v>
      </c>
      <c r="N19" s="39">
        <v>3.5000000000000003E-2</v>
      </c>
      <c r="O19" s="39">
        <v>8.2000000000000003E-2</v>
      </c>
      <c r="P19" s="2">
        <v>1458</v>
      </c>
      <c r="Q19" s="2">
        <v>1403</v>
      </c>
      <c r="R19" s="2">
        <v>1625</v>
      </c>
      <c r="S19" s="2">
        <v>48</v>
      </c>
      <c r="T19" s="2">
        <v>1188</v>
      </c>
      <c r="U19" s="3">
        <v>11947997</v>
      </c>
      <c r="V19" s="3">
        <v>7353</v>
      </c>
      <c r="W19" s="39">
        <v>0.97099999999999997</v>
      </c>
      <c r="X19" s="39">
        <v>2.1999999999999999E-2</v>
      </c>
      <c r="Y19" s="39">
        <v>7.0000000000000001E-3</v>
      </c>
    </row>
    <row r="20" spans="1:25" x14ac:dyDescent="0.45">
      <c r="A20" s="71">
        <v>43982</v>
      </c>
      <c r="B20" s="1" t="s">
        <v>30</v>
      </c>
      <c r="C20" s="1" t="s">
        <v>31</v>
      </c>
      <c r="D20" s="2">
        <v>267731</v>
      </c>
      <c r="E20" s="2">
        <v>240455</v>
      </c>
      <c r="F20" s="2">
        <v>6344</v>
      </c>
      <c r="G20" s="2">
        <v>20932</v>
      </c>
      <c r="H20" s="3">
        <v>1799700833</v>
      </c>
      <c r="I20" s="3">
        <v>7485</v>
      </c>
      <c r="J20" s="39">
        <v>0.96299999999999997</v>
      </c>
      <c r="K20" s="39">
        <v>0.02</v>
      </c>
      <c r="L20" s="39">
        <v>1.7000000000000001E-2</v>
      </c>
      <c r="M20" s="39">
        <v>0.89800000000000002</v>
      </c>
      <c r="N20" s="39">
        <v>2.3E-2</v>
      </c>
      <c r="O20" s="39">
        <v>7.8E-2</v>
      </c>
      <c r="P20" s="2">
        <v>23253</v>
      </c>
      <c r="Q20" s="2">
        <v>24815</v>
      </c>
      <c r="R20" s="2">
        <v>26494</v>
      </c>
      <c r="S20" s="2">
        <v>642</v>
      </c>
      <c r="T20" s="2">
        <v>20932</v>
      </c>
      <c r="U20" s="3">
        <v>197030749</v>
      </c>
      <c r="V20" s="3">
        <v>7437</v>
      </c>
      <c r="W20" s="39">
        <v>0.97</v>
      </c>
      <c r="X20" s="39">
        <v>1.6E-2</v>
      </c>
      <c r="Y20" s="39">
        <v>1.4E-2</v>
      </c>
    </row>
    <row r="21" spans="1:25" x14ac:dyDescent="0.45">
      <c r="A21" s="71">
        <v>43982</v>
      </c>
      <c r="B21" s="1" t="s">
        <v>32</v>
      </c>
      <c r="C21" s="1" t="s">
        <v>33</v>
      </c>
      <c r="D21" s="2">
        <v>31852</v>
      </c>
      <c r="E21" s="2">
        <v>28021</v>
      </c>
      <c r="F21" s="2">
        <v>1122</v>
      </c>
      <c r="G21" s="2">
        <v>2709</v>
      </c>
      <c r="H21" s="3">
        <v>64551649</v>
      </c>
      <c r="I21" s="3">
        <v>2304</v>
      </c>
      <c r="J21" s="39">
        <v>0.97499999999999998</v>
      </c>
      <c r="K21" s="39">
        <v>1.9E-2</v>
      </c>
      <c r="L21" s="39">
        <v>6.0000000000000001E-3</v>
      </c>
      <c r="M21" s="39">
        <v>0.88</v>
      </c>
      <c r="N21" s="39">
        <v>3.5000000000000003E-2</v>
      </c>
      <c r="O21" s="39">
        <v>8.5000000000000006E-2</v>
      </c>
      <c r="P21" s="2">
        <v>2200</v>
      </c>
      <c r="Q21" s="2">
        <v>3050</v>
      </c>
      <c r="R21" s="2">
        <v>2408</v>
      </c>
      <c r="S21" s="2">
        <v>133</v>
      </c>
      <c r="T21" s="2">
        <v>2709</v>
      </c>
      <c r="U21" s="3">
        <v>5544790</v>
      </c>
      <c r="V21" s="3">
        <v>2303</v>
      </c>
      <c r="W21" s="39">
        <v>0.94</v>
      </c>
      <c r="X21" s="39">
        <v>0.03</v>
      </c>
      <c r="Y21" s="39">
        <v>0.03</v>
      </c>
    </row>
    <row r="22" spans="1:25" x14ac:dyDescent="0.45">
      <c r="A22" s="71">
        <v>43982</v>
      </c>
      <c r="B22" s="1" t="s">
        <v>34</v>
      </c>
      <c r="C22" s="1" t="s">
        <v>35</v>
      </c>
      <c r="D22" s="2">
        <v>483</v>
      </c>
      <c r="E22" s="2">
        <v>442</v>
      </c>
      <c r="F22" s="2">
        <v>4</v>
      </c>
      <c r="G22" s="2">
        <v>37</v>
      </c>
      <c r="H22" s="3">
        <v>4234702</v>
      </c>
      <c r="I22" s="3">
        <v>9581</v>
      </c>
      <c r="J22" s="39">
        <v>0.61799999999999999</v>
      </c>
      <c r="K22" s="39">
        <v>0.29399999999999998</v>
      </c>
      <c r="L22" s="39">
        <v>8.7999999999999995E-2</v>
      </c>
      <c r="M22" s="39">
        <v>0.91500000000000004</v>
      </c>
      <c r="N22" s="39">
        <v>8.0000000000000002E-3</v>
      </c>
      <c r="O22" s="39">
        <v>7.6999999999999999E-2</v>
      </c>
      <c r="P22" s="2">
        <v>59</v>
      </c>
      <c r="Q22" s="2">
        <v>47</v>
      </c>
      <c r="R22" s="2">
        <v>69</v>
      </c>
      <c r="S22" s="2">
        <v>0</v>
      </c>
      <c r="T22" s="2">
        <v>37</v>
      </c>
      <c r="U22" s="3">
        <v>649300</v>
      </c>
      <c r="V22" s="3">
        <v>9410</v>
      </c>
      <c r="W22" s="39">
        <v>0.60899999999999999</v>
      </c>
      <c r="X22" s="39">
        <v>0.33300000000000002</v>
      </c>
      <c r="Y22" s="39">
        <v>5.8000000000000003E-2</v>
      </c>
    </row>
    <row r="23" spans="1:25" x14ac:dyDescent="0.45">
      <c r="A23" s="71">
        <v>43982</v>
      </c>
      <c r="B23" s="1" t="s">
        <v>36</v>
      </c>
      <c r="C23" s="1" t="s">
        <v>37</v>
      </c>
      <c r="D23" s="2">
        <v>185</v>
      </c>
      <c r="E23" s="2">
        <v>171</v>
      </c>
      <c r="F23" s="2">
        <v>2</v>
      </c>
      <c r="G23" s="2">
        <v>12</v>
      </c>
      <c r="H23" s="3">
        <v>1624942</v>
      </c>
      <c r="I23" s="3">
        <v>9503</v>
      </c>
      <c r="J23" s="39">
        <v>0.97699999999999998</v>
      </c>
      <c r="K23" s="39">
        <v>2.3E-2</v>
      </c>
      <c r="L23" s="39">
        <v>0</v>
      </c>
      <c r="M23" s="39">
        <v>0.92400000000000004</v>
      </c>
      <c r="N23" s="39">
        <v>1.0999999999999999E-2</v>
      </c>
      <c r="O23" s="39">
        <v>6.5000000000000002E-2</v>
      </c>
      <c r="P23" s="2">
        <v>10</v>
      </c>
      <c r="Q23" s="2">
        <v>18</v>
      </c>
      <c r="R23" s="2">
        <v>16</v>
      </c>
      <c r="S23" s="2">
        <v>0</v>
      </c>
      <c r="T23" s="2">
        <v>12</v>
      </c>
      <c r="U23" s="3">
        <v>149500</v>
      </c>
      <c r="V23" s="3">
        <v>9344</v>
      </c>
      <c r="W23" s="39">
        <v>0.93799999999999994</v>
      </c>
      <c r="X23" s="39">
        <v>6.3E-2</v>
      </c>
      <c r="Y23" s="39">
        <v>0</v>
      </c>
    </row>
    <row r="24" spans="1:25" x14ac:dyDescent="0.45">
      <c r="A24" s="71">
        <v>43982</v>
      </c>
      <c r="B24" s="1" t="s">
        <v>38</v>
      </c>
      <c r="C24" s="1" t="s">
        <v>39</v>
      </c>
      <c r="D24" s="2">
        <v>6</v>
      </c>
      <c r="E24" s="2">
        <v>6</v>
      </c>
      <c r="F24" s="2">
        <v>0</v>
      </c>
      <c r="G24" s="2">
        <v>0</v>
      </c>
      <c r="H24" s="3">
        <v>60000</v>
      </c>
      <c r="I24" s="3">
        <v>10000</v>
      </c>
      <c r="J24" s="39">
        <v>1</v>
      </c>
      <c r="K24" s="39">
        <v>0</v>
      </c>
      <c r="L24" s="39">
        <v>0</v>
      </c>
      <c r="M24" s="39">
        <v>1</v>
      </c>
      <c r="N24" s="39">
        <v>0</v>
      </c>
      <c r="O24" s="39">
        <v>0</v>
      </c>
      <c r="P24" s="2">
        <v>0</v>
      </c>
      <c r="Q24" s="2">
        <v>1</v>
      </c>
      <c r="R24" s="2">
        <v>1</v>
      </c>
      <c r="S24" s="2">
        <v>0</v>
      </c>
      <c r="T24" s="2">
        <v>0</v>
      </c>
      <c r="U24" s="3">
        <v>10000</v>
      </c>
      <c r="V24" s="3">
        <v>10000</v>
      </c>
      <c r="W24" s="39">
        <v>1</v>
      </c>
      <c r="X24" s="39">
        <v>0</v>
      </c>
      <c r="Y24" s="39">
        <v>0</v>
      </c>
    </row>
    <row r="25" spans="1:25" x14ac:dyDescent="0.45">
      <c r="A25" s="71">
        <v>43982</v>
      </c>
      <c r="B25" s="1" t="s">
        <v>40</v>
      </c>
      <c r="C25" s="1" t="s">
        <v>41</v>
      </c>
      <c r="D25" s="2">
        <v>175</v>
      </c>
      <c r="E25" s="2">
        <v>166</v>
      </c>
      <c r="F25" s="2">
        <v>1</v>
      </c>
      <c r="G25" s="2">
        <v>8</v>
      </c>
      <c r="H25" s="3">
        <v>1590629</v>
      </c>
      <c r="I25" s="3">
        <v>9582</v>
      </c>
      <c r="J25" s="39">
        <v>0.98799999999999999</v>
      </c>
      <c r="K25" s="39">
        <v>0</v>
      </c>
      <c r="L25" s="39">
        <v>1.2E-2</v>
      </c>
      <c r="M25" s="39">
        <v>0.94899999999999995</v>
      </c>
      <c r="N25" s="39">
        <v>6.0000000000000001E-3</v>
      </c>
      <c r="O25" s="39">
        <v>4.5999999999999999E-2</v>
      </c>
      <c r="P25" s="2">
        <v>8</v>
      </c>
      <c r="Q25" s="2">
        <v>19</v>
      </c>
      <c r="R25" s="2">
        <v>19</v>
      </c>
      <c r="S25" s="2">
        <v>0</v>
      </c>
      <c r="T25" s="2">
        <v>8</v>
      </c>
      <c r="U25" s="3">
        <v>188000</v>
      </c>
      <c r="V25" s="3">
        <v>9895</v>
      </c>
      <c r="W25" s="39">
        <v>1</v>
      </c>
      <c r="X25" s="39">
        <v>0</v>
      </c>
      <c r="Y25" s="39">
        <v>0</v>
      </c>
    </row>
    <row r="26" spans="1:25" x14ac:dyDescent="0.45">
      <c r="A26" s="71">
        <v>43982</v>
      </c>
      <c r="B26" s="1" t="s">
        <v>42</v>
      </c>
      <c r="C26" s="1" t="s">
        <v>43</v>
      </c>
      <c r="D26" s="2">
        <v>13286</v>
      </c>
      <c r="E26" s="2">
        <v>12152</v>
      </c>
      <c r="F26" s="2">
        <v>153</v>
      </c>
      <c r="G26" s="2">
        <v>981</v>
      </c>
      <c r="H26" s="3">
        <v>107155739</v>
      </c>
      <c r="I26" s="3">
        <v>8818</v>
      </c>
      <c r="J26" s="39">
        <v>0.96599999999999997</v>
      </c>
      <c r="K26" s="39">
        <v>2.5000000000000001E-2</v>
      </c>
      <c r="L26" s="39">
        <v>8.9999999999999993E-3</v>
      </c>
      <c r="M26" s="39">
        <v>0.91500000000000004</v>
      </c>
      <c r="N26" s="39">
        <v>1.0999999999999999E-2</v>
      </c>
      <c r="O26" s="39">
        <v>7.3999999999999996E-2</v>
      </c>
      <c r="P26" s="2">
        <v>1109</v>
      </c>
      <c r="Q26" s="2">
        <v>1193</v>
      </c>
      <c r="R26" s="2">
        <v>1304</v>
      </c>
      <c r="S26" s="2">
        <v>17</v>
      </c>
      <c r="T26" s="2">
        <v>981</v>
      </c>
      <c r="U26" s="3">
        <v>11446828</v>
      </c>
      <c r="V26" s="3">
        <v>8778</v>
      </c>
      <c r="W26" s="39">
        <v>0.98</v>
      </c>
      <c r="X26" s="39">
        <v>1.4999999999999999E-2</v>
      </c>
      <c r="Y26" s="39">
        <v>5.0000000000000001E-3</v>
      </c>
    </row>
    <row r="27" spans="1:25" x14ac:dyDescent="0.45">
      <c r="A27" s="71">
        <v>43982</v>
      </c>
      <c r="B27" s="1" t="s">
        <v>44</v>
      </c>
      <c r="C27" s="1" t="s">
        <v>45</v>
      </c>
      <c r="D27" s="2">
        <v>20001</v>
      </c>
      <c r="E27" s="2">
        <v>18281</v>
      </c>
      <c r="F27" s="2">
        <v>410</v>
      </c>
      <c r="G27" s="2">
        <v>1276</v>
      </c>
      <c r="H27" s="3">
        <v>139950944</v>
      </c>
      <c r="I27" s="3">
        <v>7656</v>
      </c>
      <c r="J27" s="39">
        <v>0.93300000000000005</v>
      </c>
      <c r="K27" s="39">
        <v>5.3999999999999999E-2</v>
      </c>
      <c r="L27" s="39">
        <v>1.2999999999999999E-2</v>
      </c>
      <c r="M27" s="39">
        <v>0.91400000000000003</v>
      </c>
      <c r="N27" s="39">
        <v>0.02</v>
      </c>
      <c r="O27" s="39">
        <v>6.6000000000000003E-2</v>
      </c>
      <c r="P27" s="2">
        <v>1361</v>
      </c>
      <c r="Q27" s="2">
        <v>1757</v>
      </c>
      <c r="R27" s="2">
        <v>1796</v>
      </c>
      <c r="S27" s="2">
        <v>46</v>
      </c>
      <c r="T27" s="2">
        <v>1276</v>
      </c>
      <c r="U27" s="3">
        <v>13327153</v>
      </c>
      <c r="V27" s="3">
        <v>7420</v>
      </c>
      <c r="W27" s="39">
        <v>0.96799999999999997</v>
      </c>
      <c r="X27" s="39">
        <v>1.7999999999999999E-2</v>
      </c>
      <c r="Y27" s="39">
        <v>1.4E-2</v>
      </c>
    </row>
    <row r="28" spans="1:25" x14ac:dyDescent="0.45">
      <c r="A28" s="71">
        <v>43982</v>
      </c>
      <c r="B28" s="1" t="s">
        <v>48</v>
      </c>
      <c r="C28" s="1" t="s">
        <v>49</v>
      </c>
      <c r="D28" s="2">
        <v>1053</v>
      </c>
      <c r="E28" s="2">
        <v>942</v>
      </c>
      <c r="F28" s="2">
        <v>12</v>
      </c>
      <c r="G28" s="2">
        <v>99</v>
      </c>
      <c r="H28" s="3">
        <v>7410768</v>
      </c>
      <c r="I28" s="3">
        <v>7867</v>
      </c>
      <c r="J28" s="39">
        <v>0.97699999999999998</v>
      </c>
      <c r="K28" s="39">
        <v>1.9E-2</v>
      </c>
      <c r="L28" s="39">
        <v>4.0000000000000001E-3</v>
      </c>
      <c r="M28" s="39">
        <v>0.89500000000000002</v>
      </c>
      <c r="N28" s="39">
        <v>1.0999999999999999E-2</v>
      </c>
      <c r="O28" s="39">
        <v>9.4E-2</v>
      </c>
      <c r="P28" s="2">
        <v>97</v>
      </c>
      <c r="Q28" s="2">
        <v>105</v>
      </c>
      <c r="R28" s="2">
        <v>103</v>
      </c>
      <c r="S28" s="2">
        <v>0</v>
      </c>
      <c r="T28" s="2">
        <v>99</v>
      </c>
      <c r="U28" s="3">
        <v>772172</v>
      </c>
      <c r="V28" s="3">
        <v>7497</v>
      </c>
      <c r="W28" s="39">
        <v>0.96099999999999997</v>
      </c>
      <c r="X28" s="39">
        <v>2.9000000000000001E-2</v>
      </c>
      <c r="Y28" s="39">
        <v>0.01</v>
      </c>
    </row>
    <row r="29" spans="1:25" x14ac:dyDescent="0.45">
      <c r="A29" s="71">
        <v>43982</v>
      </c>
      <c r="B29" s="1" t="s">
        <v>52</v>
      </c>
      <c r="C29" s="1" t="s">
        <v>53</v>
      </c>
      <c r="D29" s="2">
        <v>438</v>
      </c>
      <c r="E29" s="2">
        <v>382</v>
      </c>
      <c r="F29" s="2">
        <v>34</v>
      </c>
      <c r="G29" s="2">
        <v>35</v>
      </c>
      <c r="H29" s="3">
        <v>3556534</v>
      </c>
      <c r="I29" s="3">
        <v>9310</v>
      </c>
      <c r="J29" s="39">
        <v>0.94799999999999995</v>
      </c>
      <c r="K29" s="39">
        <v>2.9000000000000001E-2</v>
      </c>
      <c r="L29" s="39">
        <v>2.4E-2</v>
      </c>
      <c r="M29" s="39">
        <v>0.872</v>
      </c>
      <c r="N29" s="39">
        <v>7.8E-2</v>
      </c>
      <c r="O29" s="39">
        <v>0.05</v>
      </c>
      <c r="P29" s="2">
        <v>36</v>
      </c>
      <c r="Q29" s="2">
        <v>59</v>
      </c>
      <c r="R29" s="2">
        <v>55</v>
      </c>
      <c r="S29" s="2">
        <v>5</v>
      </c>
      <c r="T29" s="2">
        <v>35</v>
      </c>
      <c r="U29" s="3">
        <v>515957</v>
      </c>
      <c r="V29" s="3">
        <v>9381</v>
      </c>
      <c r="W29" s="39">
        <v>0.85499999999999998</v>
      </c>
      <c r="X29" s="39">
        <v>0.127</v>
      </c>
      <c r="Y29" s="39">
        <v>1.7999999999999999E-2</v>
      </c>
    </row>
    <row r="30" spans="1:25" x14ac:dyDescent="0.45">
      <c r="A30" s="71">
        <v>43982</v>
      </c>
      <c r="B30" s="1" t="s">
        <v>54</v>
      </c>
      <c r="C30" s="1" t="s">
        <v>55</v>
      </c>
      <c r="D30" s="2">
        <v>8298</v>
      </c>
      <c r="E30" s="2">
        <v>7542</v>
      </c>
      <c r="F30" s="2">
        <v>209</v>
      </c>
      <c r="G30" s="2">
        <v>547</v>
      </c>
      <c r="H30" s="3">
        <v>58433213</v>
      </c>
      <c r="I30" s="3">
        <v>7748</v>
      </c>
      <c r="J30" s="39">
        <v>0.97099999999999997</v>
      </c>
      <c r="K30" s="39">
        <v>1.9E-2</v>
      </c>
      <c r="L30" s="39">
        <v>1.0999999999999999E-2</v>
      </c>
      <c r="M30" s="39">
        <v>0.90900000000000003</v>
      </c>
      <c r="N30" s="39">
        <v>2.5000000000000001E-2</v>
      </c>
      <c r="O30" s="39">
        <v>6.6000000000000003E-2</v>
      </c>
      <c r="P30" s="2">
        <v>583</v>
      </c>
      <c r="Q30" s="2">
        <v>650</v>
      </c>
      <c r="R30" s="2">
        <v>674</v>
      </c>
      <c r="S30" s="2">
        <v>12</v>
      </c>
      <c r="T30" s="2">
        <v>547</v>
      </c>
      <c r="U30" s="3">
        <v>5046421</v>
      </c>
      <c r="V30" s="3">
        <v>7487</v>
      </c>
      <c r="W30" s="39">
        <v>0.97199999999999998</v>
      </c>
      <c r="X30" s="39">
        <v>0.01</v>
      </c>
      <c r="Y30" s="39">
        <v>1.7999999999999999E-2</v>
      </c>
    </row>
    <row r="31" spans="1:25" x14ac:dyDescent="0.45">
      <c r="A31" s="71">
        <v>43982</v>
      </c>
      <c r="B31" s="1" t="s">
        <v>56</v>
      </c>
      <c r="C31" s="1" t="s">
        <v>57</v>
      </c>
      <c r="D31" s="2">
        <v>42601</v>
      </c>
      <c r="E31" s="2">
        <v>41225</v>
      </c>
      <c r="F31" s="2">
        <v>1062</v>
      </c>
      <c r="G31" s="2">
        <v>443</v>
      </c>
      <c r="H31" s="3">
        <v>323243786</v>
      </c>
      <c r="I31" s="3">
        <v>7841</v>
      </c>
      <c r="J31" s="39">
        <v>0.96899999999999997</v>
      </c>
      <c r="K31" s="39">
        <v>2.9000000000000001E-2</v>
      </c>
      <c r="L31" s="39">
        <v>2E-3</v>
      </c>
      <c r="M31" s="39">
        <v>0.96899999999999997</v>
      </c>
      <c r="N31" s="39">
        <v>2.3E-2</v>
      </c>
      <c r="O31" s="39">
        <v>7.0000000000000001E-3</v>
      </c>
      <c r="P31" s="2">
        <v>433</v>
      </c>
      <c r="Q31" s="2">
        <v>3811</v>
      </c>
      <c r="R31" s="2">
        <v>3785</v>
      </c>
      <c r="S31" s="2">
        <v>23</v>
      </c>
      <c r="T31" s="2">
        <v>443</v>
      </c>
      <c r="U31" s="3">
        <v>30097073</v>
      </c>
      <c r="V31" s="3">
        <v>7952</v>
      </c>
      <c r="W31" s="39">
        <v>0.996</v>
      </c>
      <c r="X31" s="39">
        <v>1E-3</v>
      </c>
      <c r="Y31" s="39">
        <v>3.0000000000000001E-3</v>
      </c>
    </row>
    <row r="32" spans="1:25" x14ac:dyDescent="0.45">
      <c r="A32" s="71">
        <v>43982</v>
      </c>
      <c r="B32" s="1" t="s">
        <v>58</v>
      </c>
      <c r="C32" s="1" t="s">
        <v>57</v>
      </c>
      <c r="D32" s="2">
        <v>1025</v>
      </c>
      <c r="E32" s="2">
        <v>1015</v>
      </c>
      <c r="F32" s="2">
        <v>9</v>
      </c>
      <c r="G32" s="2">
        <v>2</v>
      </c>
      <c r="H32" s="3">
        <v>9615348</v>
      </c>
      <c r="I32" s="3">
        <v>9473</v>
      </c>
      <c r="J32" s="39">
        <v>0.99199999999999999</v>
      </c>
      <c r="K32" s="39">
        <v>7.0000000000000001E-3</v>
      </c>
      <c r="L32" s="39">
        <v>1E-3</v>
      </c>
      <c r="M32" s="39">
        <v>0.99199999999999999</v>
      </c>
      <c r="N32" s="39">
        <v>7.0000000000000001E-3</v>
      </c>
      <c r="O32" s="39">
        <v>1E-3</v>
      </c>
      <c r="P32" s="2">
        <v>3</v>
      </c>
      <c r="Q32" s="2">
        <v>85</v>
      </c>
      <c r="R32" s="2">
        <v>86</v>
      </c>
      <c r="S32" s="2">
        <v>0</v>
      </c>
      <c r="T32" s="2">
        <v>2</v>
      </c>
      <c r="U32" s="3">
        <v>802127</v>
      </c>
      <c r="V32" s="3">
        <v>9327</v>
      </c>
      <c r="W32" s="39">
        <v>1</v>
      </c>
      <c r="X32" s="39">
        <v>0</v>
      </c>
      <c r="Y32" s="39">
        <v>0</v>
      </c>
    </row>
    <row r="33" spans="1:25" x14ac:dyDescent="0.45">
      <c r="A33" s="71">
        <v>43982</v>
      </c>
      <c r="B33" s="1" t="s">
        <v>59</v>
      </c>
      <c r="C33" s="1" t="s">
        <v>7</v>
      </c>
      <c r="D33" s="2">
        <v>1609</v>
      </c>
      <c r="E33" s="2">
        <v>1514</v>
      </c>
      <c r="F33" s="2">
        <v>16</v>
      </c>
      <c r="G33" s="2">
        <v>79</v>
      </c>
      <c r="H33" s="3">
        <v>13658922</v>
      </c>
      <c r="I33" s="3">
        <v>9022</v>
      </c>
      <c r="J33" s="39">
        <v>0.96699999999999997</v>
      </c>
      <c r="K33" s="39">
        <v>2.1000000000000001E-2</v>
      </c>
      <c r="L33" s="39">
        <v>1.2E-2</v>
      </c>
      <c r="M33" s="39">
        <v>0.94199999999999995</v>
      </c>
      <c r="N33" s="39">
        <v>8.9999999999999993E-3</v>
      </c>
      <c r="O33" s="39">
        <v>4.9000000000000002E-2</v>
      </c>
      <c r="P33" s="2">
        <v>93</v>
      </c>
      <c r="Q33" s="2">
        <v>169</v>
      </c>
      <c r="R33" s="2">
        <v>182</v>
      </c>
      <c r="S33" s="2">
        <v>1</v>
      </c>
      <c r="T33" s="2">
        <v>79</v>
      </c>
      <c r="U33" s="3">
        <v>1646146</v>
      </c>
      <c r="V33" s="3">
        <v>9045</v>
      </c>
      <c r="W33" s="39">
        <v>0.92300000000000004</v>
      </c>
      <c r="X33" s="39">
        <v>2.7E-2</v>
      </c>
      <c r="Y33" s="39">
        <v>4.9000000000000002E-2</v>
      </c>
    </row>
    <row r="34" spans="1:25" x14ac:dyDescent="0.45">
      <c r="A34" s="71">
        <v>43982</v>
      </c>
      <c r="B34" s="1" t="s">
        <v>63</v>
      </c>
      <c r="C34" s="1" t="s">
        <v>64</v>
      </c>
      <c r="D34" s="2">
        <v>4323</v>
      </c>
      <c r="E34" s="2">
        <v>4280</v>
      </c>
      <c r="F34" s="2">
        <v>25</v>
      </c>
      <c r="G34" s="2">
        <v>18</v>
      </c>
      <c r="H34" s="3">
        <v>39112535</v>
      </c>
      <c r="I34" s="3">
        <v>9138</v>
      </c>
      <c r="J34" s="39">
        <v>0.99299999999999999</v>
      </c>
      <c r="K34" s="39">
        <v>7.0000000000000001E-3</v>
      </c>
      <c r="L34" s="39">
        <v>1E-3</v>
      </c>
      <c r="M34" s="39">
        <v>0.99099999999999999</v>
      </c>
      <c r="N34" s="39">
        <v>5.0000000000000001E-3</v>
      </c>
      <c r="O34" s="39">
        <v>4.0000000000000001E-3</v>
      </c>
      <c r="P34" s="2">
        <v>17</v>
      </c>
      <c r="Q34" s="2">
        <v>348</v>
      </c>
      <c r="R34" s="2">
        <v>347</v>
      </c>
      <c r="S34" s="2">
        <v>0</v>
      </c>
      <c r="T34" s="2">
        <v>18</v>
      </c>
      <c r="U34" s="3">
        <v>3103064</v>
      </c>
      <c r="V34" s="3">
        <v>8943</v>
      </c>
      <c r="W34" s="39">
        <v>0.99399999999999999</v>
      </c>
      <c r="X34" s="39">
        <v>3.0000000000000001E-3</v>
      </c>
      <c r="Y34" s="39">
        <v>3.0000000000000001E-3</v>
      </c>
    </row>
    <row r="35" spans="1:25" x14ac:dyDescent="0.45">
      <c r="A35" s="71">
        <v>43982</v>
      </c>
      <c r="B35" s="1" t="s">
        <v>65</v>
      </c>
      <c r="C35" s="1" t="s">
        <v>57</v>
      </c>
      <c r="D35" s="2">
        <v>48682</v>
      </c>
      <c r="E35" s="2">
        <v>47897</v>
      </c>
      <c r="F35" s="2">
        <v>607</v>
      </c>
      <c r="G35" s="2">
        <v>228</v>
      </c>
      <c r="H35" s="3">
        <v>323755760</v>
      </c>
      <c r="I35" s="3">
        <v>6759</v>
      </c>
      <c r="J35" s="39">
        <v>0.99199999999999999</v>
      </c>
      <c r="K35" s="39">
        <v>4.0000000000000001E-3</v>
      </c>
      <c r="L35" s="39">
        <v>4.0000000000000001E-3</v>
      </c>
      <c r="M35" s="39">
        <v>0.98499999999999999</v>
      </c>
      <c r="N35" s="39">
        <v>1.0999999999999999E-2</v>
      </c>
      <c r="O35" s="39">
        <v>4.0000000000000001E-3</v>
      </c>
      <c r="P35" s="2">
        <v>218</v>
      </c>
      <c r="Q35" s="2">
        <v>3104</v>
      </c>
      <c r="R35" s="2">
        <v>3094</v>
      </c>
      <c r="S35" s="2">
        <v>5</v>
      </c>
      <c r="T35" s="2">
        <v>228</v>
      </c>
      <c r="U35" s="3">
        <v>21858451</v>
      </c>
      <c r="V35" s="3">
        <v>7065</v>
      </c>
      <c r="W35" s="39">
        <v>0.99299999999999999</v>
      </c>
      <c r="X35" s="39">
        <v>2E-3</v>
      </c>
      <c r="Y35" s="39">
        <v>5.0000000000000001E-3</v>
      </c>
    </row>
    <row r="36" spans="1:25" x14ac:dyDescent="0.45">
      <c r="A36" s="71">
        <v>43982</v>
      </c>
      <c r="B36" s="1" t="s">
        <v>337</v>
      </c>
      <c r="C36" s="1" t="s">
        <v>66</v>
      </c>
      <c r="D36" s="2">
        <v>101488</v>
      </c>
      <c r="E36" s="2">
        <v>91464</v>
      </c>
      <c r="F36" s="2">
        <v>1369</v>
      </c>
      <c r="G36" s="2">
        <v>8655</v>
      </c>
      <c r="H36" s="3">
        <v>764028520</v>
      </c>
      <c r="I36" s="3">
        <v>8353</v>
      </c>
      <c r="J36" s="39">
        <v>0.96099999999999997</v>
      </c>
      <c r="K36" s="39">
        <v>2.8000000000000001E-2</v>
      </c>
      <c r="L36" s="39">
        <v>1.0999999999999999E-2</v>
      </c>
      <c r="M36" s="39">
        <v>0.90200000000000002</v>
      </c>
      <c r="N36" s="39">
        <v>1.2999999999999999E-2</v>
      </c>
      <c r="O36" s="39">
        <v>8.5000000000000006E-2</v>
      </c>
      <c r="P36" s="2">
        <v>9398</v>
      </c>
      <c r="Q36" s="2">
        <v>9995</v>
      </c>
      <c r="R36" s="2">
        <v>10634</v>
      </c>
      <c r="S36" s="2">
        <v>104</v>
      </c>
      <c r="T36" s="2">
        <v>8655</v>
      </c>
      <c r="U36" s="3">
        <v>87649534</v>
      </c>
      <c r="V36" s="3">
        <v>8242</v>
      </c>
      <c r="W36" s="39">
        <v>0.96499999999999997</v>
      </c>
      <c r="X36" s="39">
        <v>1.6E-2</v>
      </c>
      <c r="Y36" s="39">
        <v>1.7999999999999999E-2</v>
      </c>
    </row>
    <row r="37" spans="1:25" x14ac:dyDescent="0.45">
      <c r="A37" s="71">
        <v>43982</v>
      </c>
      <c r="B37" s="1" t="s">
        <v>67</v>
      </c>
      <c r="C37" s="1" t="s">
        <v>7</v>
      </c>
      <c r="D37" s="2">
        <v>1758</v>
      </c>
      <c r="E37" s="2">
        <v>1639</v>
      </c>
      <c r="F37" s="2">
        <v>12</v>
      </c>
      <c r="G37" s="2">
        <v>107</v>
      </c>
      <c r="H37" s="3">
        <v>12817050</v>
      </c>
      <c r="I37" s="3">
        <v>7820</v>
      </c>
      <c r="J37" s="39">
        <v>0.94</v>
      </c>
      <c r="K37" s="39">
        <v>5.0999999999999997E-2</v>
      </c>
      <c r="L37" s="39">
        <v>0.01</v>
      </c>
      <c r="M37" s="39">
        <v>0.93300000000000005</v>
      </c>
      <c r="N37" s="39">
        <v>6.0000000000000001E-3</v>
      </c>
      <c r="O37" s="39">
        <v>6.0999999999999999E-2</v>
      </c>
      <c r="P37" s="2">
        <v>117</v>
      </c>
      <c r="Q37" s="2">
        <v>160</v>
      </c>
      <c r="R37" s="2">
        <v>167</v>
      </c>
      <c r="S37" s="2">
        <v>3</v>
      </c>
      <c r="T37" s="2">
        <v>107</v>
      </c>
      <c r="U37" s="3">
        <v>1304564</v>
      </c>
      <c r="V37" s="3">
        <v>7812</v>
      </c>
      <c r="W37" s="39">
        <v>0.98199999999999998</v>
      </c>
      <c r="X37" s="39">
        <v>1.2E-2</v>
      </c>
      <c r="Y37" s="39">
        <v>6.0000000000000001E-3</v>
      </c>
    </row>
    <row r="38" spans="1:25" x14ac:dyDescent="0.45">
      <c r="A38" s="71">
        <v>43982</v>
      </c>
      <c r="B38" s="1" t="s">
        <v>68</v>
      </c>
      <c r="C38" s="1" t="s">
        <v>23</v>
      </c>
      <c r="D38" s="2">
        <v>19</v>
      </c>
      <c r="E38" s="2">
        <v>13</v>
      </c>
      <c r="F38" s="2">
        <v>5</v>
      </c>
      <c r="G38" s="2">
        <v>1</v>
      </c>
      <c r="H38" s="3">
        <v>121000</v>
      </c>
      <c r="I38" s="3">
        <v>9308</v>
      </c>
      <c r="J38" s="39">
        <v>1</v>
      </c>
      <c r="K38" s="39">
        <v>0</v>
      </c>
      <c r="L38" s="39">
        <v>0</v>
      </c>
      <c r="M38" s="39">
        <v>0.68400000000000005</v>
      </c>
      <c r="N38" s="39">
        <v>0.26300000000000001</v>
      </c>
      <c r="O38" s="39">
        <v>5.2999999999999999E-2</v>
      </c>
      <c r="P38" s="2">
        <v>1</v>
      </c>
      <c r="Q38" s="2">
        <v>3</v>
      </c>
      <c r="R38" s="2">
        <v>3</v>
      </c>
      <c r="S38" s="2">
        <v>0</v>
      </c>
      <c r="T38" s="2">
        <v>1</v>
      </c>
      <c r="U38" s="3">
        <v>30000</v>
      </c>
      <c r="V38" s="3">
        <v>10000</v>
      </c>
      <c r="W38" s="39">
        <v>1</v>
      </c>
      <c r="X38" s="39">
        <v>0</v>
      </c>
      <c r="Y38" s="39">
        <v>0</v>
      </c>
    </row>
    <row r="39" spans="1:25" x14ac:dyDescent="0.45">
      <c r="A39" s="71">
        <v>43982</v>
      </c>
      <c r="B39" s="1" t="s">
        <v>69</v>
      </c>
      <c r="C39" s="1" t="s">
        <v>7</v>
      </c>
      <c r="D39" s="2">
        <v>77</v>
      </c>
      <c r="E39" s="2">
        <v>75</v>
      </c>
      <c r="F39" s="2">
        <v>2</v>
      </c>
      <c r="G39" s="2">
        <v>0</v>
      </c>
      <c r="H39" s="3">
        <v>633298</v>
      </c>
      <c r="I39" s="3">
        <v>8444</v>
      </c>
      <c r="J39" s="39">
        <v>1</v>
      </c>
      <c r="K39" s="39">
        <v>0</v>
      </c>
      <c r="L39" s="39">
        <v>0</v>
      </c>
      <c r="M39" s="39">
        <v>0.97399999999999998</v>
      </c>
      <c r="N39" s="39">
        <v>2.5999999999999999E-2</v>
      </c>
      <c r="O39" s="39">
        <v>0</v>
      </c>
      <c r="P39" s="2">
        <v>0</v>
      </c>
      <c r="Q39" s="2">
        <v>0</v>
      </c>
      <c r="R39" s="2">
        <v>0</v>
      </c>
      <c r="S39" s="2">
        <v>0</v>
      </c>
      <c r="T39" s="2">
        <v>0</v>
      </c>
      <c r="U39" s="3">
        <v>0</v>
      </c>
      <c r="V39" s="3">
        <v>0</v>
      </c>
      <c r="W39" s="39">
        <v>0</v>
      </c>
      <c r="X39" s="39">
        <v>0</v>
      </c>
      <c r="Y39" s="39">
        <v>0</v>
      </c>
    </row>
    <row r="40" spans="1:25" x14ac:dyDescent="0.45">
      <c r="A40" s="71">
        <v>43982</v>
      </c>
      <c r="B40" s="1" t="s">
        <v>74</v>
      </c>
      <c r="C40" s="1" t="s">
        <v>61</v>
      </c>
      <c r="D40" s="2">
        <v>1497</v>
      </c>
      <c r="E40" s="2">
        <v>1371</v>
      </c>
      <c r="F40" s="2">
        <v>104</v>
      </c>
      <c r="G40" s="2">
        <v>22</v>
      </c>
      <c r="H40" s="3">
        <v>8404224</v>
      </c>
      <c r="I40" s="3">
        <v>6130</v>
      </c>
      <c r="J40" s="39">
        <v>1</v>
      </c>
      <c r="K40" s="39">
        <v>0</v>
      </c>
      <c r="L40" s="39">
        <v>0</v>
      </c>
      <c r="M40" s="39">
        <v>0.91600000000000004</v>
      </c>
      <c r="N40" s="39">
        <v>6.9000000000000006E-2</v>
      </c>
      <c r="O40" s="39">
        <v>1.4999999999999999E-2</v>
      </c>
      <c r="P40" s="2">
        <v>5</v>
      </c>
      <c r="Q40" s="2">
        <v>90</v>
      </c>
      <c r="R40" s="2">
        <v>67</v>
      </c>
      <c r="S40" s="2">
        <v>6</v>
      </c>
      <c r="T40" s="2">
        <v>22</v>
      </c>
      <c r="U40" s="3">
        <v>331924</v>
      </c>
      <c r="V40" s="3">
        <v>4954</v>
      </c>
      <c r="W40" s="39">
        <v>1</v>
      </c>
      <c r="X40" s="39">
        <v>0</v>
      </c>
      <c r="Y40" s="39">
        <v>0</v>
      </c>
    </row>
    <row r="41" spans="1:25" x14ac:dyDescent="0.45">
      <c r="A41" s="71">
        <v>43982</v>
      </c>
      <c r="B41" s="1" t="s">
        <v>269</v>
      </c>
      <c r="C41" s="1" t="s">
        <v>281</v>
      </c>
      <c r="D41" s="2">
        <v>668</v>
      </c>
      <c r="E41" s="2">
        <v>600</v>
      </c>
      <c r="F41" s="2">
        <v>15</v>
      </c>
      <c r="G41" s="2">
        <v>53</v>
      </c>
      <c r="H41" s="3">
        <v>5110481</v>
      </c>
      <c r="I41" s="3">
        <v>8517</v>
      </c>
      <c r="J41" s="39">
        <v>0.86</v>
      </c>
      <c r="K41" s="39">
        <v>0.107</v>
      </c>
      <c r="L41" s="39">
        <v>3.3000000000000002E-2</v>
      </c>
      <c r="M41" s="39">
        <v>0.9</v>
      </c>
      <c r="N41" s="39">
        <v>2.1000000000000001E-2</v>
      </c>
      <c r="O41" s="39">
        <v>7.9000000000000001E-2</v>
      </c>
      <c r="P41" s="2">
        <v>43</v>
      </c>
      <c r="Q41" s="2">
        <v>72</v>
      </c>
      <c r="R41" s="2">
        <v>61</v>
      </c>
      <c r="S41" s="2">
        <v>1</v>
      </c>
      <c r="T41" s="2">
        <v>53</v>
      </c>
      <c r="U41" s="3">
        <v>553695</v>
      </c>
      <c r="V41" s="3">
        <v>9077</v>
      </c>
      <c r="W41" s="39">
        <v>0.95099999999999996</v>
      </c>
      <c r="X41" s="39">
        <v>0</v>
      </c>
      <c r="Y41" s="39">
        <v>4.9000000000000002E-2</v>
      </c>
    </row>
    <row r="42" spans="1:25" x14ac:dyDescent="0.45">
      <c r="A42" s="71">
        <v>43982</v>
      </c>
      <c r="B42" s="1" t="s">
        <v>77</v>
      </c>
      <c r="C42" s="1" t="s">
        <v>35</v>
      </c>
      <c r="D42" s="2">
        <v>35</v>
      </c>
      <c r="E42" s="2">
        <v>32</v>
      </c>
      <c r="F42" s="2">
        <v>1</v>
      </c>
      <c r="G42" s="2">
        <v>2</v>
      </c>
      <c r="H42" s="3">
        <v>308409</v>
      </c>
      <c r="I42" s="3">
        <v>9638</v>
      </c>
      <c r="J42" s="39">
        <v>0.625</v>
      </c>
      <c r="K42" s="39">
        <v>0.156</v>
      </c>
      <c r="L42" s="39">
        <v>0.219</v>
      </c>
      <c r="M42" s="39">
        <v>0.91400000000000003</v>
      </c>
      <c r="N42" s="39">
        <v>2.9000000000000001E-2</v>
      </c>
      <c r="O42" s="39">
        <v>5.7000000000000002E-2</v>
      </c>
      <c r="P42" s="2">
        <v>1</v>
      </c>
      <c r="Q42" s="2">
        <v>3</v>
      </c>
      <c r="R42" s="2">
        <v>2</v>
      </c>
      <c r="S42" s="2">
        <v>0</v>
      </c>
      <c r="T42" s="2">
        <v>2</v>
      </c>
      <c r="U42" s="3">
        <v>20000</v>
      </c>
      <c r="V42" s="3">
        <v>10000</v>
      </c>
      <c r="W42" s="39">
        <v>0.5</v>
      </c>
      <c r="X42" s="39">
        <v>0</v>
      </c>
      <c r="Y42" s="39">
        <v>0.5</v>
      </c>
    </row>
    <row r="43" spans="1:25" x14ac:dyDescent="0.45">
      <c r="A43" s="71">
        <v>43982</v>
      </c>
      <c r="B43" s="1" t="s">
        <v>78</v>
      </c>
      <c r="C43" s="1" t="s">
        <v>79</v>
      </c>
      <c r="D43" s="2">
        <v>961</v>
      </c>
      <c r="E43" s="2">
        <v>878</v>
      </c>
      <c r="F43" s="2">
        <v>5</v>
      </c>
      <c r="G43" s="2">
        <v>76</v>
      </c>
      <c r="H43" s="3">
        <v>6300559</v>
      </c>
      <c r="I43" s="3">
        <v>7176</v>
      </c>
      <c r="J43" s="39">
        <v>0.89200000000000002</v>
      </c>
      <c r="K43" s="39">
        <v>5.1999999999999998E-2</v>
      </c>
      <c r="L43" s="39">
        <v>5.6000000000000001E-2</v>
      </c>
      <c r="M43" s="39">
        <v>0.91400000000000003</v>
      </c>
      <c r="N43" s="39">
        <v>5.0000000000000001E-3</v>
      </c>
      <c r="O43" s="39">
        <v>8.1000000000000003E-2</v>
      </c>
      <c r="P43" s="2">
        <v>86</v>
      </c>
      <c r="Q43" s="2">
        <v>91</v>
      </c>
      <c r="R43" s="2">
        <v>101</v>
      </c>
      <c r="S43" s="2">
        <v>0</v>
      </c>
      <c r="T43" s="2">
        <v>76</v>
      </c>
      <c r="U43" s="3">
        <v>754921</v>
      </c>
      <c r="V43" s="3">
        <v>7474</v>
      </c>
      <c r="W43" s="39">
        <v>0.96</v>
      </c>
      <c r="X43" s="39">
        <v>0</v>
      </c>
      <c r="Y43" s="39">
        <v>0.04</v>
      </c>
    </row>
    <row r="44" spans="1:25" x14ac:dyDescent="0.45">
      <c r="A44" s="71">
        <v>43982</v>
      </c>
      <c r="B44" s="1" t="s">
        <v>80</v>
      </c>
      <c r="C44" s="1" t="s">
        <v>79</v>
      </c>
      <c r="D44" s="2">
        <v>18</v>
      </c>
      <c r="E44" s="2">
        <v>18</v>
      </c>
      <c r="F44" s="2">
        <v>2</v>
      </c>
      <c r="G44" s="2">
        <v>1</v>
      </c>
      <c r="H44" s="3">
        <v>180000</v>
      </c>
      <c r="I44" s="3">
        <v>10000</v>
      </c>
      <c r="J44" s="39">
        <v>0.5</v>
      </c>
      <c r="K44" s="39">
        <v>0.44400000000000001</v>
      </c>
      <c r="L44" s="39">
        <v>5.6000000000000001E-2</v>
      </c>
      <c r="M44" s="39">
        <v>1</v>
      </c>
      <c r="N44" s="39">
        <v>0.111</v>
      </c>
      <c r="O44" s="39">
        <v>-0.111</v>
      </c>
      <c r="P44" s="2">
        <v>2</v>
      </c>
      <c r="Q44" s="2">
        <v>1</v>
      </c>
      <c r="R44" s="2">
        <v>2</v>
      </c>
      <c r="S44" s="2">
        <v>0</v>
      </c>
      <c r="T44" s="2">
        <v>1</v>
      </c>
      <c r="U44" s="3">
        <v>20000</v>
      </c>
      <c r="V44" s="3">
        <v>10000</v>
      </c>
      <c r="W44" s="39">
        <v>0</v>
      </c>
      <c r="X44" s="39">
        <v>1</v>
      </c>
      <c r="Y44" s="39">
        <v>0</v>
      </c>
    </row>
    <row r="45" spans="1:25" x14ac:dyDescent="0.45">
      <c r="A45" s="71">
        <v>43982</v>
      </c>
      <c r="B45" s="1" t="s">
        <v>81</v>
      </c>
      <c r="C45" s="1" t="s">
        <v>82</v>
      </c>
      <c r="D45" s="2">
        <v>3590</v>
      </c>
      <c r="E45" s="2">
        <v>3265</v>
      </c>
      <c r="F45" s="2">
        <v>38</v>
      </c>
      <c r="G45" s="2">
        <v>287</v>
      </c>
      <c r="H45" s="3">
        <v>28701366</v>
      </c>
      <c r="I45" s="3">
        <v>8791</v>
      </c>
      <c r="J45" s="39">
        <v>0.96</v>
      </c>
      <c r="K45" s="39">
        <v>2.3E-2</v>
      </c>
      <c r="L45" s="39">
        <v>1.7000000000000001E-2</v>
      </c>
      <c r="M45" s="39">
        <v>0.91</v>
      </c>
      <c r="N45" s="39">
        <v>0.01</v>
      </c>
      <c r="O45" s="39">
        <v>0.08</v>
      </c>
      <c r="P45" s="2">
        <v>207</v>
      </c>
      <c r="Q45" s="2">
        <v>344</v>
      </c>
      <c r="R45" s="2">
        <v>259</v>
      </c>
      <c r="S45" s="2">
        <v>5</v>
      </c>
      <c r="T45" s="2">
        <v>287</v>
      </c>
      <c r="U45" s="3">
        <v>2296014</v>
      </c>
      <c r="V45" s="3">
        <v>8865</v>
      </c>
      <c r="W45" s="39">
        <v>0.96099999999999997</v>
      </c>
      <c r="X45" s="39">
        <v>3.1E-2</v>
      </c>
      <c r="Y45" s="39">
        <v>8.0000000000000002E-3</v>
      </c>
    </row>
    <row r="46" spans="1:25" x14ac:dyDescent="0.45">
      <c r="A46" s="71">
        <v>43982</v>
      </c>
      <c r="B46" s="1" t="s">
        <v>83</v>
      </c>
      <c r="C46" s="1" t="s">
        <v>84</v>
      </c>
      <c r="D46" s="2">
        <v>3752</v>
      </c>
      <c r="E46" s="2">
        <v>3561</v>
      </c>
      <c r="F46" s="2">
        <v>29</v>
      </c>
      <c r="G46" s="2">
        <v>160</v>
      </c>
      <c r="H46" s="3">
        <v>31746173</v>
      </c>
      <c r="I46" s="3">
        <v>8915</v>
      </c>
      <c r="J46" s="39">
        <v>0.98199999999999998</v>
      </c>
      <c r="K46" s="39">
        <v>1.4999999999999999E-2</v>
      </c>
      <c r="L46" s="39">
        <v>3.0000000000000001E-3</v>
      </c>
      <c r="M46" s="39">
        <v>0.95</v>
      </c>
      <c r="N46" s="39">
        <v>7.0000000000000001E-3</v>
      </c>
      <c r="O46" s="39">
        <v>4.2999999999999997E-2</v>
      </c>
      <c r="P46" s="2">
        <v>154</v>
      </c>
      <c r="Q46" s="2">
        <v>448</v>
      </c>
      <c r="R46" s="2">
        <v>442</v>
      </c>
      <c r="S46" s="2">
        <v>0</v>
      </c>
      <c r="T46" s="2">
        <v>160</v>
      </c>
      <c r="U46" s="3">
        <v>3952767</v>
      </c>
      <c r="V46" s="3">
        <v>8943</v>
      </c>
      <c r="W46" s="39">
        <v>0.998</v>
      </c>
      <c r="X46" s="39">
        <v>0</v>
      </c>
      <c r="Y46" s="39">
        <v>2E-3</v>
      </c>
    </row>
    <row r="47" spans="1:25" x14ac:dyDescent="0.45">
      <c r="A47" s="71">
        <v>43982</v>
      </c>
      <c r="B47" s="1" t="s">
        <v>86</v>
      </c>
      <c r="C47" s="1" t="s">
        <v>87</v>
      </c>
      <c r="D47" s="2">
        <v>74</v>
      </c>
      <c r="E47" s="2">
        <v>68</v>
      </c>
      <c r="F47" s="2">
        <v>1</v>
      </c>
      <c r="G47" s="2">
        <v>5</v>
      </c>
      <c r="H47" s="3">
        <v>643559</v>
      </c>
      <c r="I47" s="3">
        <v>9464</v>
      </c>
      <c r="J47" s="39">
        <v>0.97099999999999997</v>
      </c>
      <c r="K47" s="39">
        <v>2.9000000000000001E-2</v>
      </c>
      <c r="L47" s="39">
        <v>0</v>
      </c>
      <c r="M47" s="39">
        <v>0.93200000000000005</v>
      </c>
      <c r="N47" s="39">
        <v>0</v>
      </c>
      <c r="O47" s="39">
        <v>6.8000000000000005E-2</v>
      </c>
      <c r="P47" s="2">
        <v>7</v>
      </c>
      <c r="Q47" s="2">
        <v>7</v>
      </c>
      <c r="R47" s="2">
        <v>9</v>
      </c>
      <c r="S47" s="2">
        <v>0</v>
      </c>
      <c r="T47" s="2">
        <v>5</v>
      </c>
      <c r="U47" s="3">
        <v>90000</v>
      </c>
      <c r="V47" s="3">
        <v>10000</v>
      </c>
      <c r="W47" s="39">
        <v>1</v>
      </c>
      <c r="X47" s="39">
        <v>0</v>
      </c>
      <c r="Y47" s="39">
        <v>0</v>
      </c>
    </row>
    <row r="48" spans="1:25" x14ac:dyDescent="0.45">
      <c r="A48" s="71">
        <v>43982</v>
      </c>
      <c r="B48" s="1" t="s">
        <v>88</v>
      </c>
      <c r="C48" s="1" t="s">
        <v>89</v>
      </c>
      <c r="D48" s="2">
        <v>20</v>
      </c>
      <c r="E48" s="2">
        <v>20</v>
      </c>
      <c r="F48" s="2">
        <v>0</v>
      </c>
      <c r="G48" s="2">
        <v>0</v>
      </c>
      <c r="H48" s="3">
        <v>182893</v>
      </c>
      <c r="I48" s="3">
        <v>9145</v>
      </c>
      <c r="J48" s="39">
        <v>1</v>
      </c>
      <c r="K48" s="39">
        <v>0</v>
      </c>
      <c r="L48" s="39">
        <v>0</v>
      </c>
      <c r="M48" s="39">
        <v>1</v>
      </c>
      <c r="N48" s="39">
        <v>0</v>
      </c>
      <c r="O48" s="39">
        <v>0</v>
      </c>
      <c r="P48" s="2">
        <v>0</v>
      </c>
      <c r="Q48" s="2">
        <v>1</v>
      </c>
      <c r="R48" s="2">
        <v>1</v>
      </c>
      <c r="S48" s="2">
        <v>0</v>
      </c>
      <c r="T48" s="2">
        <v>0</v>
      </c>
      <c r="U48" s="3">
        <v>10000</v>
      </c>
      <c r="V48" s="3">
        <v>10000</v>
      </c>
      <c r="W48" s="39">
        <v>1</v>
      </c>
      <c r="X48" s="39">
        <v>0</v>
      </c>
      <c r="Y48" s="39">
        <v>0</v>
      </c>
    </row>
    <row r="49" spans="1:25" x14ac:dyDescent="0.45">
      <c r="A49" s="71">
        <v>43982</v>
      </c>
      <c r="B49" s="1" t="s">
        <v>90</v>
      </c>
      <c r="C49" s="1" t="s">
        <v>91</v>
      </c>
      <c r="D49" s="2">
        <v>27102</v>
      </c>
      <c r="E49" s="2">
        <v>25553</v>
      </c>
      <c r="F49" s="2">
        <v>521</v>
      </c>
      <c r="G49" s="2">
        <v>1025</v>
      </c>
      <c r="H49" s="3">
        <v>220934735</v>
      </c>
      <c r="I49" s="3">
        <v>8646</v>
      </c>
      <c r="J49" s="39">
        <v>0.995</v>
      </c>
      <c r="K49" s="39">
        <v>3.0000000000000001E-3</v>
      </c>
      <c r="L49" s="39">
        <v>2E-3</v>
      </c>
      <c r="M49" s="39">
        <v>0.94299999999999995</v>
      </c>
      <c r="N49" s="39">
        <v>1.9E-2</v>
      </c>
      <c r="O49" s="39">
        <v>3.7999999999999999E-2</v>
      </c>
      <c r="P49" s="2">
        <v>1008</v>
      </c>
      <c r="Q49" s="2">
        <v>3028</v>
      </c>
      <c r="R49" s="2">
        <v>2930</v>
      </c>
      <c r="S49" s="2">
        <v>81</v>
      </c>
      <c r="T49" s="2">
        <v>1025</v>
      </c>
      <c r="U49" s="3">
        <v>25591355</v>
      </c>
      <c r="V49" s="3">
        <v>8734</v>
      </c>
      <c r="W49" s="39">
        <v>0.98899999999999999</v>
      </c>
      <c r="X49" s="39">
        <v>5.0000000000000001E-3</v>
      </c>
      <c r="Y49" s="39">
        <v>6.0000000000000001E-3</v>
      </c>
    </row>
    <row r="50" spans="1:25" x14ac:dyDescent="0.45">
      <c r="A50" s="71">
        <v>43982</v>
      </c>
      <c r="B50" s="1" t="s">
        <v>92</v>
      </c>
      <c r="C50" s="1" t="s">
        <v>93</v>
      </c>
      <c r="D50" s="2">
        <v>5484</v>
      </c>
      <c r="E50" s="2">
        <v>5421</v>
      </c>
      <c r="F50" s="2">
        <v>21</v>
      </c>
      <c r="G50" s="2">
        <v>42</v>
      </c>
      <c r="H50" s="3">
        <v>45840479</v>
      </c>
      <c r="I50" s="3">
        <v>8456</v>
      </c>
      <c r="J50" s="39">
        <v>0.98799999999999999</v>
      </c>
      <c r="K50" s="39">
        <v>7.0000000000000001E-3</v>
      </c>
      <c r="L50" s="39">
        <v>5.0000000000000001E-3</v>
      </c>
      <c r="M50" s="39">
        <v>0.98899999999999999</v>
      </c>
      <c r="N50" s="39">
        <v>4.0000000000000001E-3</v>
      </c>
      <c r="O50" s="39">
        <v>8.0000000000000002E-3</v>
      </c>
      <c r="P50" s="2">
        <v>48</v>
      </c>
      <c r="Q50" s="2">
        <v>568</v>
      </c>
      <c r="R50" s="2">
        <v>568</v>
      </c>
      <c r="S50" s="2">
        <v>6</v>
      </c>
      <c r="T50" s="2">
        <v>42</v>
      </c>
      <c r="U50" s="3">
        <v>4764388</v>
      </c>
      <c r="V50" s="3">
        <v>8388</v>
      </c>
      <c r="W50" s="39">
        <v>0.93700000000000006</v>
      </c>
      <c r="X50" s="39">
        <v>2.5000000000000001E-2</v>
      </c>
      <c r="Y50" s="39">
        <v>3.9E-2</v>
      </c>
    </row>
    <row r="51" spans="1:25" x14ac:dyDescent="0.45">
      <c r="A51" s="71">
        <v>43982</v>
      </c>
      <c r="B51" s="1" t="s">
        <v>94</v>
      </c>
      <c r="C51" s="1" t="s">
        <v>61</v>
      </c>
      <c r="D51" s="2">
        <v>1963</v>
      </c>
      <c r="E51" s="2">
        <v>1885</v>
      </c>
      <c r="F51" s="2">
        <v>55</v>
      </c>
      <c r="G51" s="2">
        <v>23</v>
      </c>
      <c r="H51" s="3">
        <v>13391791</v>
      </c>
      <c r="I51" s="3">
        <v>7104</v>
      </c>
      <c r="J51" s="39">
        <v>0.51700000000000002</v>
      </c>
      <c r="K51" s="39">
        <v>0.42499999999999999</v>
      </c>
      <c r="L51" s="39">
        <v>5.7000000000000002E-2</v>
      </c>
      <c r="M51" s="39">
        <v>0.96</v>
      </c>
      <c r="N51" s="39">
        <v>2.8000000000000001E-2</v>
      </c>
      <c r="O51" s="39">
        <v>1.2E-2</v>
      </c>
      <c r="P51" s="2">
        <v>52</v>
      </c>
      <c r="Q51" s="2">
        <v>166</v>
      </c>
      <c r="R51" s="2">
        <v>193</v>
      </c>
      <c r="S51" s="2">
        <v>2</v>
      </c>
      <c r="T51" s="2">
        <v>23</v>
      </c>
      <c r="U51" s="3">
        <v>1208994</v>
      </c>
      <c r="V51" s="3">
        <v>6264</v>
      </c>
      <c r="W51" s="39">
        <v>0.99</v>
      </c>
      <c r="X51" s="39">
        <v>5.0000000000000001E-3</v>
      </c>
      <c r="Y51" s="39">
        <v>5.0000000000000001E-3</v>
      </c>
    </row>
    <row r="52" spans="1:25" x14ac:dyDescent="0.45">
      <c r="A52" s="71">
        <v>43982</v>
      </c>
      <c r="B52" s="1" t="s">
        <v>95</v>
      </c>
      <c r="C52" s="1" t="s">
        <v>96</v>
      </c>
      <c r="D52" s="2">
        <v>18</v>
      </c>
      <c r="E52" s="2">
        <v>16</v>
      </c>
      <c r="F52" s="2">
        <v>0</v>
      </c>
      <c r="G52" s="2">
        <v>2</v>
      </c>
      <c r="H52" s="3">
        <v>142249</v>
      </c>
      <c r="I52" s="3">
        <v>8891</v>
      </c>
      <c r="J52" s="39">
        <v>1</v>
      </c>
      <c r="K52" s="39">
        <v>0</v>
      </c>
      <c r="L52" s="39">
        <v>0</v>
      </c>
      <c r="M52" s="39">
        <v>0.88900000000000001</v>
      </c>
      <c r="N52" s="39">
        <v>0</v>
      </c>
      <c r="O52" s="39">
        <v>0.111</v>
      </c>
      <c r="P52" s="2">
        <v>0</v>
      </c>
      <c r="Q52" s="2">
        <v>3</v>
      </c>
      <c r="R52" s="2">
        <v>1</v>
      </c>
      <c r="S52" s="2">
        <v>0</v>
      </c>
      <c r="T52" s="2">
        <v>2</v>
      </c>
      <c r="U52" s="3">
        <v>2500</v>
      </c>
      <c r="V52" s="3">
        <v>2500</v>
      </c>
      <c r="W52" s="39">
        <v>1</v>
      </c>
      <c r="X52" s="39">
        <v>0</v>
      </c>
      <c r="Y52" s="39">
        <v>0</v>
      </c>
    </row>
    <row r="53" spans="1:25" x14ac:dyDescent="0.45">
      <c r="A53" s="71">
        <v>43982</v>
      </c>
      <c r="B53" s="1" t="s">
        <v>97</v>
      </c>
      <c r="C53" s="1" t="s">
        <v>61</v>
      </c>
      <c r="D53" s="2">
        <v>2404</v>
      </c>
      <c r="E53" s="2">
        <v>2271</v>
      </c>
      <c r="F53" s="2">
        <v>90</v>
      </c>
      <c r="G53" s="2">
        <v>43</v>
      </c>
      <c r="H53" s="3">
        <v>8834636</v>
      </c>
      <c r="I53" s="3">
        <v>3890</v>
      </c>
      <c r="J53" s="39">
        <v>0.64300000000000002</v>
      </c>
      <c r="K53" s="39">
        <v>0.23400000000000001</v>
      </c>
      <c r="L53" s="39">
        <v>0.123</v>
      </c>
      <c r="M53" s="39">
        <v>0.94499999999999995</v>
      </c>
      <c r="N53" s="39">
        <v>3.6999999999999998E-2</v>
      </c>
      <c r="O53" s="39">
        <v>1.7999999999999999E-2</v>
      </c>
      <c r="P53" s="2">
        <v>64</v>
      </c>
      <c r="Q53" s="2">
        <v>221</v>
      </c>
      <c r="R53" s="2">
        <v>240</v>
      </c>
      <c r="S53" s="2">
        <v>2</v>
      </c>
      <c r="T53" s="2">
        <v>43</v>
      </c>
      <c r="U53" s="3">
        <v>931191</v>
      </c>
      <c r="V53" s="3">
        <v>3880</v>
      </c>
      <c r="W53" s="39">
        <v>0.89200000000000002</v>
      </c>
      <c r="X53" s="39">
        <v>1.7000000000000001E-2</v>
      </c>
      <c r="Y53" s="39">
        <v>9.1999999999999998E-2</v>
      </c>
    </row>
    <row r="54" spans="1:25" x14ac:dyDescent="0.45">
      <c r="A54" s="71">
        <v>43982</v>
      </c>
      <c r="B54" s="1" t="s">
        <v>99</v>
      </c>
      <c r="C54" s="1" t="s">
        <v>100</v>
      </c>
      <c r="D54" s="2">
        <v>7569</v>
      </c>
      <c r="E54" s="2">
        <v>7171</v>
      </c>
      <c r="F54" s="2">
        <v>117</v>
      </c>
      <c r="G54" s="2">
        <v>281</v>
      </c>
      <c r="H54" s="3">
        <v>51217613</v>
      </c>
      <c r="I54" s="3">
        <v>7142</v>
      </c>
      <c r="J54" s="39">
        <v>0.93500000000000005</v>
      </c>
      <c r="K54" s="39">
        <v>0.06</v>
      </c>
      <c r="L54" s="39">
        <v>5.0000000000000001E-3</v>
      </c>
      <c r="M54" s="39">
        <v>0.94899999999999995</v>
      </c>
      <c r="N54" s="39">
        <v>1.4E-2</v>
      </c>
      <c r="O54" s="39">
        <v>3.6999999999999998E-2</v>
      </c>
      <c r="P54" s="2">
        <v>301</v>
      </c>
      <c r="Q54" s="2">
        <v>730</v>
      </c>
      <c r="R54" s="2">
        <v>746</v>
      </c>
      <c r="S54" s="2">
        <v>4</v>
      </c>
      <c r="T54" s="2">
        <v>281</v>
      </c>
      <c r="U54" s="3">
        <v>5263374</v>
      </c>
      <c r="V54" s="3">
        <v>7055</v>
      </c>
      <c r="W54" s="39">
        <v>0.996</v>
      </c>
      <c r="X54" s="39">
        <v>1E-3</v>
      </c>
      <c r="Y54" s="39">
        <v>3.0000000000000001E-3</v>
      </c>
    </row>
    <row r="55" spans="1:25" x14ac:dyDescent="0.45">
      <c r="A55" s="71">
        <v>43982</v>
      </c>
      <c r="B55" s="1" t="s">
        <v>101</v>
      </c>
      <c r="C55" s="1" t="s">
        <v>102</v>
      </c>
      <c r="D55" s="2">
        <v>88447</v>
      </c>
      <c r="E55" s="2">
        <v>79259</v>
      </c>
      <c r="F55" s="2">
        <v>1049</v>
      </c>
      <c r="G55" s="2">
        <v>8139</v>
      </c>
      <c r="H55" s="3">
        <v>623298041</v>
      </c>
      <c r="I55" s="3">
        <v>7864</v>
      </c>
      <c r="J55" s="39">
        <v>0.97299999999999998</v>
      </c>
      <c r="K55" s="39">
        <v>1.7999999999999999E-2</v>
      </c>
      <c r="L55" s="39">
        <v>8.9999999999999993E-3</v>
      </c>
      <c r="M55" s="39">
        <v>0.89700000000000002</v>
      </c>
      <c r="N55" s="39">
        <v>1.0999999999999999E-2</v>
      </c>
      <c r="O55" s="39">
        <v>9.1999999999999998E-2</v>
      </c>
      <c r="P55" s="2">
        <v>9052</v>
      </c>
      <c r="Q55" s="2">
        <v>9626</v>
      </c>
      <c r="R55" s="2">
        <v>10393</v>
      </c>
      <c r="S55" s="2">
        <v>146</v>
      </c>
      <c r="T55" s="2">
        <v>8139</v>
      </c>
      <c r="U55" s="3">
        <v>81453368</v>
      </c>
      <c r="V55" s="3">
        <v>7837</v>
      </c>
      <c r="W55" s="39">
        <v>0.97299999999999998</v>
      </c>
      <c r="X55" s="39">
        <v>1.6E-2</v>
      </c>
      <c r="Y55" s="39">
        <v>1.2E-2</v>
      </c>
    </row>
    <row r="56" spans="1:25" x14ac:dyDescent="0.45">
      <c r="A56" s="71">
        <v>43982</v>
      </c>
      <c r="B56" s="1" t="s">
        <v>105</v>
      </c>
      <c r="C56" s="1" t="s">
        <v>106</v>
      </c>
      <c r="D56" s="2">
        <v>96</v>
      </c>
      <c r="E56" s="2">
        <v>85</v>
      </c>
      <c r="F56" s="2">
        <v>1</v>
      </c>
      <c r="G56" s="2">
        <v>10</v>
      </c>
      <c r="H56" s="3">
        <v>826606</v>
      </c>
      <c r="I56" s="3">
        <v>9725</v>
      </c>
      <c r="J56" s="39">
        <v>1</v>
      </c>
      <c r="K56" s="39">
        <v>0</v>
      </c>
      <c r="L56" s="39">
        <v>0</v>
      </c>
      <c r="M56" s="39">
        <v>0.88500000000000001</v>
      </c>
      <c r="N56" s="39">
        <v>0.01</v>
      </c>
      <c r="O56" s="39">
        <v>0.104</v>
      </c>
      <c r="P56" s="2">
        <v>7</v>
      </c>
      <c r="Q56" s="2">
        <v>8</v>
      </c>
      <c r="R56" s="2">
        <v>5</v>
      </c>
      <c r="S56" s="2">
        <v>0</v>
      </c>
      <c r="T56" s="2">
        <v>10</v>
      </c>
      <c r="U56" s="3">
        <v>50000</v>
      </c>
      <c r="V56" s="3">
        <v>10000</v>
      </c>
      <c r="W56" s="39">
        <v>1</v>
      </c>
      <c r="X56" s="39">
        <v>0</v>
      </c>
      <c r="Y56" s="39">
        <v>0</v>
      </c>
    </row>
    <row r="57" spans="1:25" x14ac:dyDescent="0.45">
      <c r="A57" s="71">
        <v>43982</v>
      </c>
      <c r="B57" s="1" t="s">
        <v>107</v>
      </c>
      <c r="C57" s="1" t="s">
        <v>108</v>
      </c>
      <c r="D57" s="2">
        <v>203879</v>
      </c>
      <c r="E57" s="2">
        <v>188056</v>
      </c>
      <c r="F57" s="2">
        <v>3574</v>
      </c>
      <c r="G57" s="2">
        <v>12249</v>
      </c>
      <c r="H57" s="3">
        <v>1286701913</v>
      </c>
      <c r="I57" s="3">
        <v>6842</v>
      </c>
      <c r="J57" s="39">
        <v>0.95899999999999996</v>
      </c>
      <c r="K57" s="39">
        <v>0.02</v>
      </c>
      <c r="L57" s="39">
        <v>2.1999999999999999E-2</v>
      </c>
      <c r="M57" s="39">
        <v>0.92300000000000004</v>
      </c>
      <c r="N57" s="39">
        <v>1.7000000000000001E-2</v>
      </c>
      <c r="O57" s="39">
        <v>0.06</v>
      </c>
      <c r="P57" s="2">
        <v>14126</v>
      </c>
      <c r="Q57" s="2">
        <v>14386</v>
      </c>
      <c r="R57" s="2">
        <v>15939</v>
      </c>
      <c r="S57" s="2">
        <v>324</v>
      </c>
      <c r="T57" s="2">
        <v>12249</v>
      </c>
      <c r="U57" s="3">
        <v>107794353</v>
      </c>
      <c r="V57" s="3">
        <v>6763</v>
      </c>
      <c r="W57" s="39">
        <v>0.96</v>
      </c>
      <c r="X57" s="39">
        <v>1.6E-2</v>
      </c>
      <c r="Y57" s="39">
        <v>2.5000000000000001E-2</v>
      </c>
    </row>
    <row r="58" spans="1:25" x14ac:dyDescent="0.45">
      <c r="A58" s="71">
        <v>43982</v>
      </c>
      <c r="B58" s="1" t="s">
        <v>109</v>
      </c>
      <c r="C58" s="1" t="s">
        <v>61</v>
      </c>
      <c r="D58" s="2">
        <v>1006</v>
      </c>
      <c r="E58" s="2">
        <v>962</v>
      </c>
      <c r="F58" s="2">
        <v>4</v>
      </c>
      <c r="G58" s="2">
        <v>40</v>
      </c>
      <c r="H58" s="3">
        <v>9283123</v>
      </c>
      <c r="I58" s="3">
        <v>9650</v>
      </c>
      <c r="J58" s="39">
        <v>0.95299999999999996</v>
      </c>
      <c r="K58" s="39">
        <v>3.7999999999999999E-2</v>
      </c>
      <c r="L58" s="39">
        <v>8.0000000000000002E-3</v>
      </c>
      <c r="M58" s="39">
        <v>0.95699999999999996</v>
      </c>
      <c r="N58" s="39">
        <v>3.0000000000000001E-3</v>
      </c>
      <c r="O58" s="39">
        <v>0.04</v>
      </c>
      <c r="P58" s="2">
        <v>39</v>
      </c>
      <c r="Q58" s="2">
        <v>96</v>
      </c>
      <c r="R58" s="2">
        <v>95</v>
      </c>
      <c r="S58" s="2">
        <v>0</v>
      </c>
      <c r="T58" s="2">
        <v>40</v>
      </c>
      <c r="U58" s="3">
        <v>908321</v>
      </c>
      <c r="V58" s="3">
        <v>9561</v>
      </c>
      <c r="W58" s="39">
        <v>0.97899999999999998</v>
      </c>
      <c r="X58" s="39">
        <v>1.0999999999999999E-2</v>
      </c>
      <c r="Y58" s="39">
        <v>1.0999999999999999E-2</v>
      </c>
    </row>
    <row r="59" spans="1:25" x14ac:dyDescent="0.45">
      <c r="A59" s="71">
        <v>43982</v>
      </c>
      <c r="B59" s="1" t="s">
        <v>110</v>
      </c>
      <c r="C59" s="1" t="s">
        <v>111</v>
      </c>
      <c r="D59" s="2">
        <v>847</v>
      </c>
      <c r="E59" s="2">
        <v>813</v>
      </c>
      <c r="F59" s="2">
        <v>3</v>
      </c>
      <c r="G59" s="2">
        <v>31</v>
      </c>
      <c r="H59" s="3">
        <v>7196386</v>
      </c>
      <c r="I59" s="3">
        <v>8852</v>
      </c>
      <c r="J59" s="39">
        <v>0.96699999999999997</v>
      </c>
      <c r="K59" s="39">
        <v>2.5000000000000001E-2</v>
      </c>
      <c r="L59" s="39">
        <v>8.9999999999999993E-3</v>
      </c>
      <c r="M59" s="39">
        <v>0.96199999999999997</v>
      </c>
      <c r="N59" s="39">
        <v>1E-3</v>
      </c>
      <c r="O59" s="39">
        <v>3.6999999999999998E-2</v>
      </c>
      <c r="P59" s="2">
        <v>32</v>
      </c>
      <c r="Q59" s="2">
        <v>87</v>
      </c>
      <c r="R59" s="2">
        <v>88</v>
      </c>
      <c r="S59" s="2">
        <v>0</v>
      </c>
      <c r="T59" s="2">
        <v>31</v>
      </c>
      <c r="U59" s="3">
        <v>782410</v>
      </c>
      <c r="V59" s="3">
        <v>8891</v>
      </c>
      <c r="W59" s="39">
        <v>1</v>
      </c>
      <c r="X59" s="39">
        <v>0</v>
      </c>
      <c r="Y59" s="39">
        <v>0</v>
      </c>
    </row>
    <row r="60" spans="1:25" x14ac:dyDescent="0.45">
      <c r="A60" s="71">
        <v>43982</v>
      </c>
      <c r="B60" s="1" t="s">
        <v>112</v>
      </c>
      <c r="C60" s="1" t="s">
        <v>104</v>
      </c>
      <c r="D60" s="2">
        <v>18</v>
      </c>
      <c r="E60" s="2">
        <v>14</v>
      </c>
      <c r="F60" s="2">
        <v>2</v>
      </c>
      <c r="G60" s="2">
        <v>2</v>
      </c>
      <c r="H60" s="3">
        <v>125130</v>
      </c>
      <c r="I60" s="3">
        <v>8938</v>
      </c>
      <c r="J60" s="39">
        <v>1</v>
      </c>
      <c r="K60" s="39">
        <v>0</v>
      </c>
      <c r="L60" s="39">
        <v>0</v>
      </c>
      <c r="M60" s="39">
        <v>0.77800000000000002</v>
      </c>
      <c r="N60" s="39">
        <v>0.111</v>
      </c>
      <c r="O60" s="39">
        <v>0.111</v>
      </c>
      <c r="P60" s="2">
        <v>1</v>
      </c>
      <c r="Q60" s="2">
        <v>2</v>
      </c>
      <c r="R60" s="2">
        <v>1</v>
      </c>
      <c r="S60" s="2">
        <v>0</v>
      </c>
      <c r="T60" s="2">
        <v>2</v>
      </c>
      <c r="U60" s="3">
        <v>10000</v>
      </c>
      <c r="V60" s="3">
        <v>10000</v>
      </c>
      <c r="W60" s="39">
        <v>1</v>
      </c>
      <c r="X60" s="39">
        <v>0</v>
      </c>
      <c r="Y60" s="39">
        <v>0</v>
      </c>
    </row>
    <row r="61" spans="1:25" x14ac:dyDescent="0.45">
      <c r="A61" s="71">
        <v>43982</v>
      </c>
      <c r="B61" s="1" t="s">
        <v>113</v>
      </c>
      <c r="C61" s="1" t="s">
        <v>61</v>
      </c>
      <c r="D61" s="2">
        <v>6864</v>
      </c>
      <c r="E61" s="2">
        <v>6689</v>
      </c>
      <c r="F61" s="2">
        <v>49</v>
      </c>
      <c r="G61" s="2">
        <v>126</v>
      </c>
      <c r="H61" s="3">
        <v>53344152</v>
      </c>
      <c r="I61" s="3">
        <v>7975</v>
      </c>
      <c r="J61" s="39">
        <v>0.67600000000000005</v>
      </c>
      <c r="K61" s="39">
        <v>0.30199999999999999</v>
      </c>
      <c r="L61" s="39">
        <v>2.1000000000000001E-2</v>
      </c>
      <c r="M61" s="39">
        <v>0.97499999999999998</v>
      </c>
      <c r="N61" s="39">
        <v>7.0000000000000001E-3</v>
      </c>
      <c r="O61" s="39">
        <v>1.7999999999999999E-2</v>
      </c>
      <c r="P61" s="2">
        <v>143</v>
      </c>
      <c r="Q61" s="2">
        <v>500</v>
      </c>
      <c r="R61" s="2">
        <v>505</v>
      </c>
      <c r="S61" s="2">
        <v>12</v>
      </c>
      <c r="T61" s="2">
        <v>126</v>
      </c>
      <c r="U61" s="3">
        <v>3983837</v>
      </c>
      <c r="V61" s="3">
        <v>7889</v>
      </c>
      <c r="W61" s="39">
        <v>0.96599999999999997</v>
      </c>
      <c r="X61" s="39">
        <v>2.1999999999999999E-2</v>
      </c>
      <c r="Y61" s="39">
        <v>1.2E-2</v>
      </c>
    </row>
    <row r="62" spans="1:25" x14ac:dyDescent="0.45">
      <c r="A62" s="71">
        <v>43982</v>
      </c>
      <c r="B62" s="1" t="s">
        <v>114</v>
      </c>
      <c r="C62" s="1" t="s">
        <v>115</v>
      </c>
      <c r="D62" s="2">
        <v>19012</v>
      </c>
      <c r="E62" s="2">
        <v>17350</v>
      </c>
      <c r="F62" s="2">
        <v>590</v>
      </c>
      <c r="G62" s="2">
        <v>1072</v>
      </c>
      <c r="H62" s="3">
        <v>122636884</v>
      </c>
      <c r="I62" s="3">
        <v>7068</v>
      </c>
      <c r="J62" s="39">
        <v>0.58599999999999997</v>
      </c>
      <c r="K62" s="39">
        <v>0.40400000000000003</v>
      </c>
      <c r="L62" s="39">
        <v>0.01</v>
      </c>
      <c r="M62" s="39">
        <v>0.91300000000000003</v>
      </c>
      <c r="N62" s="39">
        <v>3.1E-2</v>
      </c>
      <c r="O62" s="39">
        <v>5.6000000000000001E-2</v>
      </c>
      <c r="P62" s="2">
        <v>1234</v>
      </c>
      <c r="Q62" s="2">
        <v>1297</v>
      </c>
      <c r="R62" s="2">
        <v>1420</v>
      </c>
      <c r="S62" s="2">
        <v>39</v>
      </c>
      <c r="T62" s="2">
        <v>1072</v>
      </c>
      <c r="U62" s="3">
        <v>9903748</v>
      </c>
      <c r="V62" s="3">
        <v>6974</v>
      </c>
      <c r="W62" s="39">
        <v>0.97499999999999998</v>
      </c>
      <c r="X62" s="39">
        <v>1.7999999999999999E-2</v>
      </c>
      <c r="Y62" s="39">
        <v>8.0000000000000002E-3</v>
      </c>
    </row>
    <row r="63" spans="1:25" x14ac:dyDescent="0.45">
      <c r="A63" s="71">
        <v>43982</v>
      </c>
      <c r="B63" s="1" t="s">
        <v>116</v>
      </c>
      <c r="C63" s="1" t="s">
        <v>39</v>
      </c>
      <c r="D63" s="2">
        <v>16863</v>
      </c>
      <c r="E63" s="2">
        <v>16377</v>
      </c>
      <c r="F63" s="2">
        <v>142</v>
      </c>
      <c r="G63" s="2">
        <v>344</v>
      </c>
      <c r="H63" s="3">
        <v>127279376</v>
      </c>
      <c r="I63" s="3">
        <v>7772</v>
      </c>
      <c r="J63" s="39">
        <v>0.98199999999999998</v>
      </c>
      <c r="K63" s="39">
        <v>1.7000000000000001E-2</v>
      </c>
      <c r="L63" s="39">
        <v>1E-3</v>
      </c>
      <c r="M63" s="39">
        <v>0.97099999999999997</v>
      </c>
      <c r="N63" s="39">
        <v>8.0000000000000002E-3</v>
      </c>
      <c r="O63" s="39">
        <v>0.02</v>
      </c>
      <c r="P63" s="2">
        <v>296</v>
      </c>
      <c r="Q63" s="2">
        <v>1585</v>
      </c>
      <c r="R63" s="2">
        <v>1529</v>
      </c>
      <c r="S63" s="2">
        <v>8</v>
      </c>
      <c r="T63" s="2">
        <v>344</v>
      </c>
      <c r="U63" s="3">
        <v>11835852</v>
      </c>
      <c r="V63" s="3">
        <v>7741</v>
      </c>
      <c r="W63" s="39">
        <v>0.97699999999999998</v>
      </c>
      <c r="X63" s="39">
        <v>1.7999999999999999E-2</v>
      </c>
      <c r="Y63" s="39">
        <v>5.0000000000000001E-3</v>
      </c>
    </row>
    <row r="64" spans="1:25" x14ac:dyDescent="0.45">
      <c r="A64" s="71">
        <v>43982</v>
      </c>
      <c r="B64" s="1" t="s">
        <v>120</v>
      </c>
      <c r="C64" s="1" t="s">
        <v>121</v>
      </c>
      <c r="D64" s="2">
        <v>21610</v>
      </c>
      <c r="E64" s="2">
        <v>20205</v>
      </c>
      <c r="F64" s="2">
        <v>409</v>
      </c>
      <c r="G64" s="2">
        <v>996</v>
      </c>
      <c r="H64" s="3">
        <v>150860772</v>
      </c>
      <c r="I64" s="3">
        <v>7467</v>
      </c>
      <c r="J64" s="39">
        <v>0.92300000000000004</v>
      </c>
      <c r="K64" s="39">
        <v>4.1000000000000002E-2</v>
      </c>
      <c r="L64" s="39">
        <v>3.6999999999999998E-2</v>
      </c>
      <c r="M64" s="39">
        <v>0.93500000000000005</v>
      </c>
      <c r="N64" s="39">
        <v>1.9E-2</v>
      </c>
      <c r="O64" s="39">
        <v>4.5999999999999999E-2</v>
      </c>
      <c r="P64" s="2">
        <v>1074</v>
      </c>
      <c r="Q64" s="2">
        <v>2073</v>
      </c>
      <c r="R64" s="2">
        <v>2120</v>
      </c>
      <c r="S64" s="2">
        <v>31</v>
      </c>
      <c r="T64" s="2">
        <v>996</v>
      </c>
      <c r="U64" s="3">
        <v>15903411</v>
      </c>
      <c r="V64" s="3">
        <v>7502</v>
      </c>
      <c r="W64" s="39">
        <v>0.93300000000000005</v>
      </c>
      <c r="X64" s="39">
        <v>1.7999999999999999E-2</v>
      </c>
      <c r="Y64" s="39">
        <v>4.9000000000000002E-2</v>
      </c>
    </row>
    <row r="65" spans="1:25" x14ac:dyDescent="0.45">
      <c r="A65" s="71">
        <v>43982</v>
      </c>
      <c r="B65" s="1" t="s">
        <v>122</v>
      </c>
      <c r="C65" s="1" t="s">
        <v>123</v>
      </c>
      <c r="D65" s="2">
        <v>2348</v>
      </c>
      <c r="E65" s="2">
        <v>2150</v>
      </c>
      <c r="F65" s="2">
        <v>24</v>
      </c>
      <c r="G65" s="2">
        <v>174</v>
      </c>
      <c r="H65" s="3">
        <v>18732842</v>
      </c>
      <c r="I65" s="3">
        <v>8713</v>
      </c>
      <c r="J65" s="39">
        <v>0.95499999999999996</v>
      </c>
      <c r="K65" s="39">
        <v>3.2000000000000001E-2</v>
      </c>
      <c r="L65" s="39">
        <v>1.2999999999999999E-2</v>
      </c>
      <c r="M65" s="39">
        <v>0.91600000000000004</v>
      </c>
      <c r="N65" s="39">
        <v>0.01</v>
      </c>
      <c r="O65" s="39">
        <v>7.3999999999999996E-2</v>
      </c>
      <c r="P65" s="2">
        <v>190</v>
      </c>
      <c r="Q65" s="2">
        <v>218</v>
      </c>
      <c r="R65" s="2">
        <v>230</v>
      </c>
      <c r="S65" s="2">
        <v>4</v>
      </c>
      <c r="T65" s="2">
        <v>174</v>
      </c>
      <c r="U65" s="3">
        <v>1939421</v>
      </c>
      <c r="V65" s="3">
        <v>8432</v>
      </c>
      <c r="W65" s="39">
        <v>0.97799999999999998</v>
      </c>
      <c r="X65" s="39">
        <v>1.2999999999999999E-2</v>
      </c>
      <c r="Y65" s="39">
        <v>8.9999999999999993E-3</v>
      </c>
    </row>
    <row r="66" spans="1:25" x14ac:dyDescent="0.45">
      <c r="A66" s="71">
        <v>43982</v>
      </c>
      <c r="B66" s="1" t="s">
        <v>124</v>
      </c>
      <c r="C66" s="1" t="s">
        <v>61</v>
      </c>
      <c r="D66" s="2">
        <v>867</v>
      </c>
      <c r="E66" s="2">
        <v>814</v>
      </c>
      <c r="F66" s="2">
        <v>33</v>
      </c>
      <c r="G66" s="2">
        <v>20</v>
      </c>
      <c r="H66" s="3">
        <v>6048053</v>
      </c>
      <c r="I66" s="3">
        <v>7430</v>
      </c>
      <c r="J66" s="39">
        <v>0.78100000000000003</v>
      </c>
      <c r="K66" s="39">
        <v>9.7000000000000003E-2</v>
      </c>
      <c r="L66" s="39">
        <v>0.122</v>
      </c>
      <c r="M66" s="39">
        <v>0.93899999999999995</v>
      </c>
      <c r="N66" s="39">
        <v>3.7999999999999999E-2</v>
      </c>
      <c r="O66" s="39">
        <v>2.3E-2</v>
      </c>
      <c r="P66" s="2">
        <v>34</v>
      </c>
      <c r="Q66" s="2">
        <v>69</v>
      </c>
      <c r="R66" s="2">
        <v>79</v>
      </c>
      <c r="S66" s="2">
        <v>4</v>
      </c>
      <c r="T66" s="2">
        <v>20</v>
      </c>
      <c r="U66" s="3">
        <v>569840</v>
      </c>
      <c r="V66" s="3">
        <v>7213</v>
      </c>
      <c r="W66" s="39">
        <v>0.81</v>
      </c>
      <c r="X66" s="39">
        <v>7.5999999999999998E-2</v>
      </c>
      <c r="Y66" s="39">
        <v>0.114</v>
      </c>
    </row>
    <row r="67" spans="1:25" x14ac:dyDescent="0.45">
      <c r="A67" s="71">
        <v>43982</v>
      </c>
      <c r="B67" s="1" t="s">
        <v>125</v>
      </c>
      <c r="C67" s="1" t="s">
        <v>126</v>
      </c>
      <c r="D67" s="2">
        <v>6225</v>
      </c>
      <c r="E67" s="2">
        <v>5999</v>
      </c>
      <c r="F67" s="2">
        <v>68</v>
      </c>
      <c r="G67" s="2">
        <v>0</v>
      </c>
      <c r="H67" s="3">
        <v>53434146</v>
      </c>
      <c r="I67" s="3">
        <v>8907</v>
      </c>
      <c r="J67" s="39">
        <v>0.95899999999999996</v>
      </c>
      <c r="K67" s="39">
        <v>3.9E-2</v>
      </c>
      <c r="L67" s="39">
        <v>2E-3</v>
      </c>
      <c r="M67" s="39">
        <v>0.96499999999999997</v>
      </c>
      <c r="N67" s="39">
        <v>8.9999999999999993E-3</v>
      </c>
      <c r="O67" s="39">
        <v>2.5000000000000001E-2</v>
      </c>
      <c r="P67" s="2">
        <v>0</v>
      </c>
      <c r="Q67" s="2">
        <v>0</v>
      </c>
      <c r="R67" s="2">
        <v>0</v>
      </c>
      <c r="S67" s="2">
        <v>0</v>
      </c>
      <c r="T67" s="2">
        <v>0</v>
      </c>
      <c r="U67" s="3">
        <v>0</v>
      </c>
      <c r="V67" s="3">
        <v>0</v>
      </c>
      <c r="W67" s="39">
        <v>0</v>
      </c>
      <c r="X67" s="39">
        <v>0</v>
      </c>
      <c r="Y67" s="39">
        <v>0</v>
      </c>
    </row>
    <row r="68" spans="1:25" x14ac:dyDescent="0.45">
      <c r="A68" s="71">
        <v>43982</v>
      </c>
      <c r="B68" s="1" t="s">
        <v>127</v>
      </c>
      <c r="C68" s="1" t="s">
        <v>128</v>
      </c>
      <c r="D68" s="2">
        <v>38</v>
      </c>
      <c r="E68" s="2">
        <v>28</v>
      </c>
      <c r="F68" s="2">
        <v>6</v>
      </c>
      <c r="G68" s="2">
        <v>4</v>
      </c>
      <c r="H68" s="3">
        <v>210287</v>
      </c>
      <c r="I68" s="3">
        <v>7510</v>
      </c>
      <c r="J68" s="39">
        <v>0.53600000000000003</v>
      </c>
      <c r="K68" s="39">
        <v>0.17899999999999999</v>
      </c>
      <c r="L68" s="39">
        <v>0.28599999999999998</v>
      </c>
      <c r="M68" s="39">
        <v>0.73699999999999999</v>
      </c>
      <c r="N68" s="39">
        <v>0.158</v>
      </c>
      <c r="O68" s="39">
        <v>0.105</v>
      </c>
      <c r="P68" s="2">
        <v>6</v>
      </c>
      <c r="Q68" s="2">
        <v>2</v>
      </c>
      <c r="R68" s="2">
        <v>3</v>
      </c>
      <c r="S68" s="2">
        <v>1</v>
      </c>
      <c r="T68" s="2">
        <v>4</v>
      </c>
      <c r="U68" s="3">
        <v>14441</v>
      </c>
      <c r="V68" s="3">
        <v>4814</v>
      </c>
      <c r="W68" s="39">
        <v>0.66700000000000004</v>
      </c>
      <c r="X68" s="39">
        <v>0.33300000000000002</v>
      </c>
      <c r="Y68" s="39">
        <v>0</v>
      </c>
    </row>
    <row r="69" spans="1:25" x14ac:dyDescent="0.45">
      <c r="A69" s="71">
        <v>43982</v>
      </c>
      <c r="B69" s="1" t="s">
        <v>130</v>
      </c>
      <c r="C69" s="1" t="s">
        <v>131</v>
      </c>
      <c r="D69" s="2">
        <v>3039</v>
      </c>
      <c r="E69" s="2">
        <v>2814</v>
      </c>
      <c r="F69" s="2">
        <v>47</v>
      </c>
      <c r="G69" s="2">
        <v>178</v>
      </c>
      <c r="H69" s="3">
        <v>22958206</v>
      </c>
      <c r="I69" s="3">
        <v>8159</v>
      </c>
      <c r="J69" s="39">
        <v>0.98299999999999998</v>
      </c>
      <c r="K69" s="39">
        <v>1.2999999999999999E-2</v>
      </c>
      <c r="L69" s="39">
        <v>4.0000000000000001E-3</v>
      </c>
      <c r="M69" s="39">
        <v>0.92700000000000005</v>
      </c>
      <c r="N69" s="39">
        <v>1.4999999999999999E-2</v>
      </c>
      <c r="O69" s="39">
        <v>5.8999999999999997E-2</v>
      </c>
      <c r="P69" s="2">
        <v>163</v>
      </c>
      <c r="Q69" s="2">
        <v>303</v>
      </c>
      <c r="R69" s="2">
        <v>285</v>
      </c>
      <c r="S69" s="2">
        <v>3</v>
      </c>
      <c r="T69" s="2">
        <v>178</v>
      </c>
      <c r="U69" s="3">
        <v>2355638</v>
      </c>
      <c r="V69" s="3">
        <v>8265</v>
      </c>
      <c r="W69" s="39">
        <v>0.97899999999999998</v>
      </c>
      <c r="X69" s="39">
        <v>4.0000000000000001E-3</v>
      </c>
      <c r="Y69" s="39">
        <v>1.7999999999999999E-2</v>
      </c>
    </row>
    <row r="70" spans="1:25" x14ac:dyDescent="0.45">
      <c r="A70" s="71">
        <v>43982</v>
      </c>
      <c r="B70" s="1" t="s">
        <v>132</v>
      </c>
      <c r="C70" s="1" t="s">
        <v>133</v>
      </c>
      <c r="D70" s="2">
        <v>3583</v>
      </c>
      <c r="E70" s="2">
        <v>3170</v>
      </c>
      <c r="F70" s="2">
        <v>24</v>
      </c>
      <c r="G70" s="2">
        <v>389</v>
      </c>
      <c r="H70" s="3">
        <v>27313698</v>
      </c>
      <c r="I70" s="3">
        <v>8616</v>
      </c>
      <c r="J70" s="39">
        <v>0.95399999999999996</v>
      </c>
      <c r="K70" s="39">
        <v>2.7E-2</v>
      </c>
      <c r="L70" s="39">
        <v>1.9E-2</v>
      </c>
      <c r="M70" s="39">
        <v>0.88500000000000001</v>
      </c>
      <c r="N70" s="39">
        <v>6.0000000000000001E-3</v>
      </c>
      <c r="O70" s="39">
        <v>0.109</v>
      </c>
      <c r="P70" s="2">
        <v>229</v>
      </c>
      <c r="Q70" s="2">
        <v>446</v>
      </c>
      <c r="R70" s="2">
        <v>284</v>
      </c>
      <c r="S70" s="2">
        <v>2</v>
      </c>
      <c r="T70" s="2">
        <v>389</v>
      </c>
      <c r="U70" s="3">
        <v>2392173</v>
      </c>
      <c r="V70" s="3">
        <v>8423</v>
      </c>
      <c r="W70" s="39">
        <v>0.96099999999999997</v>
      </c>
      <c r="X70" s="39">
        <v>2.5000000000000001E-2</v>
      </c>
      <c r="Y70" s="39">
        <v>1.4E-2</v>
      </c>
    </row>
    <row r="71" spans="1:25" x14ac:dyDescent="0.45">
      <c r="A71" s="71">
        <v>43982</v>
      </c>
      <c r="B71" s="1" t="s">
        <v>134</v>
      </c>
      <c r="C71" s="1" t="s">
        <v>135</v>
      </c>
      <c r="D71" s="2">
        <v>171</v>
      </c>
      <c r="E71" s="2">
        <v>164</v>
      </c>
      <c r="F71" s="2">
        <v>0</v>
      </c>
      <c r="G71" s="2">
        <v>7</v>
      </c>
      <c r="H71" s="3">
        <v>1345010</v>
      </c>
      <c r="I71" s="3">
        <v>8201</v>
      </c>
      <c r="J71" s="39">
        <v>0.95699999999999996</v>
      </c>
      <c r="K71" s="39">
        <v>0.03</v>
      </c>
      <c r="L71" s="39">
        <v>1.2E-2</v>
      </c>
      <c r="M71" s="39">
        <v>0.95899999999999996</v>
      </c>
      <c r="N71" s="39">
        <v>0</v>
      </c>
      <c r="O71" s="39">
        <v>4.1000000000000002E-2</v>
      </c>
      <c r="P71" s="2">
        <v>3</v>
      </c>
      <c r="Q71" s="2">
        <v>14</v>
      </c>
      <c r="R71" s="2">
        <v>10</v>
      </c>
      <c r="S71" s="2">
        <v>0</v>
      </c>
      <c r="T71" s="2">
        <v>7</v>
      </c>
      <c r="U71" s="3">
        <v>96000</v>
      </c>
      <c r="V71" s="3">
        <v>9600</v>
      </c>
      <c r="W71" s="39">
        <v>1</v>
      </c>
      <c r="X71" s="39">
        <v>0</v>
      </c>
      <c r="Y71" s="39">
        <v>0</v>
      </c>
    </row>
    <row r="72" spans="1:25" x14ac:dyDescent="0.45">
      <c r="A72" s="71">
        <v>43982</v>
      </c>
      <c r="B72" s="1" t="s">
        <v>137</v>
      </c>
      <c r="C72" s="1" t="s">
        <v>71</v>
      </c>
      <c r="D72" s="2">
        <v>2277</v>
      </c>
      <c r="E72" s="2">
        <v>2089</v>
      </c>
      <c r="F72" s="2">
        <v>16</v>
      </c>
      <c r="G72" s="2">
        <v>172</v>
      </c>
      <c r="H72" s="3">
        <v>19770168</v>
      </c>
      <c r="I72" s="3">
        <v>9464</v>
      </c>
      <c r="J72" s="39">
        <v>0.72199999999999998</v>
      </c>
      <c r="K72" s="39">
        <v>0.223</v>
      </c>
      <c r="L72" s="39">
        <v>5.5E-2</v>
      </c>
      <c r="M72" s="39">
        <v>0.91700000000000004</v>
      </c>
      <c r="N72" s="39">
        <v>7.0000000000000001E-3</v>
      </c>
      <c r="O72" s="39">
        <v>7.5999999999999998E-2</v>
      </c>
      <c r="P72" s="2">
        <v>180</v>
      </c>
      <c r="Q72" s="2">
        <v>206</v>
      </c>
      <c r="R72" s="2">
        <v>213</v>
      </c>
      <c r="S72" s="2">
        <v>1</v>
      </c>
      <c r="T72" s="2">
        <v>172</v>
      </c>
      <c r="U72" s="3">
        <v>1990978</v>
      </c>
      <c r="V72" s="3">
        <v>9347</v>
      </c>
      <c r="W72" s="39">
        <v>0.82199999999999995</v>
      </c>
      <c r="X72" s="39">
        <v>9.4E-2</v>
      </c>
      <c r="Y72" s="39">
        <v>8.5000000000000006E-2</v>
      </c>
    </row>
    <row r="73" spans="1:25" x14ac:dyDescent="0.45">
      <c r="A73" s="71">
        <v>43982</v>
      </c>
      <c r="B73" s="1" t="s">
        <v>141</v>
      </c>
      <c r="C73" s="1" t="s">
        <v>61</v>
      </c>
      <c r="D73" s="2">
        <v>3112</v>
      </c>
      <c r="E73" s="2">
        <v>2977</v>
      </c>
      <c r="F73" s="2">
        <v>35</v>
      </c>
      <c r="G73" s="2">
        <v>100</v>
      </c>
      <c r="H73" s="3">
        <v>19078921</v>
      </c>
      <c r="I73" s="3">
        <v>6409</v>
      </c>
      <c r="J73" s="39">
        <v>0.82899999999999996</v>
      </c>
      <c r="K73" s="39">
        <v>9.0999999999999998E-2</v>
      </c>
      <c r="L73" s="39">
        <v>0.08</v>
      </c>
      <c r="M73" s="39">
        <v>0.95699999999999996</v>
      </c>
      <c r="N73" s="39">
        <v>1.0999999999999999E-2</v>
      </c>
      <c r="O73" s="39">
        <v>3.2000000000000001E-2</v>
      </c>
      <c r="P73" s="2">
        <v>115</v>
      </c>
      <c r="Q73" s="2">
        <v>286</v>
      </c>
      <c r="R73" s="2">
        <v>293</v>
      </c>
      <c r="S73" s="2">
        <v>8</v>
      </c>
      <c r="T73" s="2">
        <v>100</v>
      </c>
      <c r="U73" s="3">
        <v>1700164</v>
      </c>
      <c r="V73" s="3">
        <v>5803</v>
      </c>
      <c r="W73" s="39">
        <v>0.98</v>
      </c>
      <c r="X73" s="39">
        <v>0.01</v>
      </c>
      <c r="Y73" s="39">
        <v>0.01</v>
      </c>
    </row>
    <row r="74" spans="1:25" x14ac:dyDescent="0.45">
      <c r="A74" s="71">
        <v>43982</v>
      </c>
      <c r="B74" s="1" t="s">
        <v>142</v>
      </c>
      <c r="C74" s="1" t="s">
        <v>143</v>
      </c>
      <c r="D74" s="2">
        <v>2439</v>
      </c>
      <c r="E74" s="2">
        <v>2280</v>
      </c>
      <c r="F74" s="2">
        <v>14</v>
      </c>
      <c r="G74" s="2">
        <v>145</v>
      </c>
      <c r="H74" s="3">
        <v>21608250</v>
      </c>
      <c r="I74" s="3">
        <v>9477</v>
      </c>
      <c r="J74" s="39">
        <v>0.97499999999999998</v>
      </c>
      <c r="K74" s="39">
        <v>1.6E-2</v>
      </c>
      <c r="L74" s="39">
        <v>8.9999999999999993E-3</v>
      </c>
      <c r="M74" s="39">
        <v>0.93600000000000005</v>
      </c>
      <c r="N74" s="39">
        <v>5.0000000000000001E-3</v>
      </c>
      <c r="O74" s="39">
        <v>5.8999999999999997E-2</v>
      </c>
      <c r="P74" s="2">
        <v>127</v>
      </c>
      <c r="Q74" s="2">
        <v>269</v>
      </c>
      <c r="R74" s="2">
        <v>250</v>
      </c>
      <c r="S74" s="2">
        <v>1</v>
      </c>
      <c r="T74" s="2">
        <v>145</v>
      </c>
      <c r="U74" s="3">
        <v>2384098</v>
      </c>
      <c r="V74" s="3">
        <v>9536</v>
      </c>
      <c r="W74" s="39">
        <v>0.95599999999999996</v>
      </c>
      <c r="X74" s="39">
        <v>2.4E-2</v>
      </c>
      <c r="Y74" s="39">
        <v>0.02</v>
      </c>
    </row>
    <row r="75" spans="1:25" x14ac:dyDescent="0.45">
      <c r="A75" s="71">
        <v>43982</v>
      </c>
      <c r="B75" s="1" t="s">
        <v>144</v>
      </c>
      <c r="C75" s="1" t="s">
        <v>61</v>
      </c>
      <c r="D75" s="2">
        <v>11</v>
      </c>
      <c r="E75" s="2">
        <v>9</v>
      </c>
      <c r="F75" s="2">
        <v>1</v>
      </c>
      <c r="G75" s="2">
        <v>1</v>
      </c>
      <c r="H75" s="3">
        <v>85000</v>
      </c>
      <c r="I75" s="3">
        <v>9444</v>
      </c>
      <c r="J75" s="39">
        <v>0.88900000000000001</v>
      </c>
      <c r="K75" s="39">
        <v>0.111</v>
      </c>
      <c r="L75" s="39">
        <v>0</v>
      </c>
      <c r="M75" s="39">
        <v>0.9</v>
      </c>
      <c r="N75" s="39">
        <v>0</v>
      </c>
      <c r="O75" s="39">
        <v>0.1</v>
      </c>
      <c r="P75" s="2">
        <v>0</v>
      </c>
      <c r="Q75" s="2">
        <v>2</v>
      </c>
      <c r="R75" s="2">
        <v>1</v>
      </c>
      <c r="S75" s="2">
        <v>0</v>
      </c>
      <c r="T75" s="2">
        <v>1</v>
      </c>
      <c r="U75" s="3">
        <v>10000</v>
      </c>
      <c r="V75" s="3">
        <v>10000</v>
      </c>
      <c r="W75" s="39">
        <v>1</v>
      </c>
      <c r="X75" s="39">
        <v>0</v>
      </c>
      <c r="Y75" s="39">
        <v>0</v>
      </c>
    </row>
    <row r="76" spans="1:25" x14ac:dyDescent="0.45">
      <c r="A76" s="71">
        <v>43982</v>
      </c>
      <c r="B76" s="1" t="s">
        <v>145</v>
      </c>
      <c r="C76" s="1" t="s">
        <v>146</v>
      </c>
      <c r="D76" s="2">
        <v>356</v>
      </c>
      <c r="E76" s="2">
        <v>331</v>
      </c>
      <c r="F76" s="2">
        <v>10</v>
      </c>
      <c r="G76" s="2">
        <v>15</v>
      </c>
      <c r="H76" s="3">
        <v>2707107</v>
      </c>
      <c r="I76" s="3">
        <v>8179</v>
      </c>
      <c r="J76" s="39">
        <v>0.96699999999999997</v>
      </c>
      <c r="K76" s="39">
        <v>8.9999999999999993E-3</v>
      </c>
      <c r="L76" s="39">
        <v>2.4E-2</v>
      </c>
      <c r="M76" s="39">
        <v>0.93</v>
      </c>
      <c r="N76" s="39">
        <v>2.8000000000000001E-2</v>
      </c>
      <c r="O76" s="39">
        <v>4.2000000000000003E-2</v>
      </c>
      <c r="P76" s="2">
        <v>21</v>
      </c>
      <c r="Q76" s="2">
        <v>20</v>
      </c>
      <c r="R76" s="2">
        <v>26</v>
      </c>
      <c r="S76" s="2">
        <v>0</v>
      </c>
      <c r="T76" s="2">
        <v>15</v>
      </c>
      <c r="U76" s="3">
        <v>189535</v>
      </c>
      <c r="V76" s="3">
        <v>7290</v>
      </c>
      <c r="W76" s="39">
        <v>0.92300000000000004</v>
      </c>
      <c r="X76" s="39">
        <v>3.7999999999999999E-2</v>
      </c>
      <c r="Y76" s="39">
        <v>3.7999999999999999E-2</v>
      </c>
    </row>
    <row r="77" spans="1:25" x14ac:dyDescent="0.45">
      <c r="A77" s="71">
        <v>43982</v>
      </c>
      <c r="B77" s="1" t="s">
        <v>147</v>
      </c>
      <c r="C77" s="1" t="s">
        <v>148</v>
      </c>
      <c r="D77" s="2">
        <v>3794</v>
      </c>
      <c r="E77" s="2">
        <v>3580</v>
      </c>
      <c r="F77" s="2">
        <v>84</v>
      </c>
      <c r="G77" s="2">
        <v>130</v>
      </c>
      <c r="H77" s="3">
        <v>25402645</v>
      </c>
      <c r="I77" s="3">
        <v>7096</v>
      </c>
      <c r="J77" s="39">
        <v>1</v>
      </c>
      <c r="K77" s="39">
        <v>0</v>
      </c>
      <c r="L77" s="39">
        <v>0</v>
      </c>
      <c r="M77" s="39">
        <v>0.94599999999999995</v>
      </c>
      <c r="N77" s="39">
        <v>1.9E-2</v>
      </c>
      <c r="O77" s="39">
        <v>3.4000000000000002E-2</v>
      </c>
      <c r="P77" s="2">
        <v>150</v>
      </c>
      <c r="Q77" s="2">
        <v>445</v>
      </c>
      <c r="R77" s="2">
        <v>444</v>
      </c>
      <c r="S77" s="2">
        <v>21</v>
      </c>
      <c r="T77" s="2">
        <v>130</v>
      </c>
      <c r="U77" s="3">
        <v>3258149</v>
      </c>
      <c r="V77" s="3">
        <v>7338</v>
      </c>
      <c r="W77" s="39">
        <v>1</v>
      </c>
      <c r="X77" s="39">
        <v>0</v>
      </c>
      <c r="Y77" s="39">
        <v>0</v>
      </c>
    </row>
    <row r="78" spans="1:25" x14ac:dyDescent="0.45">
      <c r="A78" s="71">
        <v>43982</v>
      </c>
      <c r="B78" s="1" t="s">
        <v>149</v>
      </c>
      <c r="C78" s="1" t="s">
        <v>150</v>
      </c>
      <c r="D78" s="2">
        <v>6041</v>
      </c>
      <c r="E78" s="2">
        <v>5629</v>
      </c>
      <c r="F78" s="2">
        <v>76</v>
      </c>
      <c r="G78" s="2">
        <v>336</v>
      </c>
      <c r="H78" s="3">
        <v>49008194</v>
      </c>
      <c r="I78" s="3">
        <v>8706</v>
      </c>
      <c r="J78" s="39">
        <v>0.77500000000000002</v>
      </c>
      <c r="K78" s="39">
        <v>0.217</v>
      </c>
      <c r="L78" s="39">
        <v>8.0000000000000002E-3</v>
      </c>
      <c r="M78" s="39">
        <v>0.93200000000000005</v>
      </c>
      <c r="N78" s="39">
        <v>1.2E-2</v>
      </c>
      <c r="O78" s="39">
        <v>5.6000000000000001E-2</v>
      </c>
      <c r="P78" s="2">
        <v>327</v>
      </c>
      <c r="Q78" s="2">
        <v>497</v>
      </c>
      <c r="R78" s="2">
        <v>480</v>
      </c>
      <c r="S78" s="2">
        <v>8</v>
      </c>
      <c r="T78" s="2">
        <v>336</v>
      </c>
      <c r="U78" s="3">
        <v>4067240</v>
      </c>
      <c r="V78" s="3">
        <v>8473</v>
      </c>
      <c r="W78" s="39">
        <v>0.97499999999999998</v>
      </c>
      <c r="X78" s="39">
        <v>2E-3</v>
      </c>
      <c r="Y78" s="39">
        <v>2.3E-2</v>
      </c>
    </row>
    <row r="79" spans="1:25" x14ac:dyDescent="0.45">
      <c r="A79" s="71">
        <v>43982</v>
      </c>
      <c r="B79" s="1" t="s">
        <v>151</v>
      </c>
      <c r="C79" s="1" t="s">
        <v>152</v>
      </c>
      <c r="D79" s="2">
        <v>16</v>
      </c>
      <c r="E79" s="2">
        <v>15</v>
      </c>
      <c r="F79" s="2">
        <v>0</v>
      </c>
      <c r="G79" s="2">
        <v>1</v>
      </c>
      <c r="H79" s="3">
        <v>139126</v>
      </c>
      <c r="I79" s="3">
        <v>9275</v>
      </c>
      <c r="J79" s="39">
        <v>0.33300000000000002</v>
      </c>
      <c r="K79" s="39">
        <v>0.66700000000000004</v>
      </c>
      <c r="L79" s="39">
        <v>0</v>
      </c>
      <c r="M79" s="39">
        <v>0.93799999999999994</v>
      </c>
      <c r="N79" s="39">
        <v>0</v>
      </c>
      <c r="O79" s="39">
        <v>6.3E-2</v>
      </c>
      <c r="P79" s="2">
        <v>3</v>
      </c>
      <c r="Q79" s="2">
        <v>1</v>
      </c>
      <c r="R79" s="2">
        <v>3</v>
      </c>
      <c r="S79" s="2">
        <v>0</v>
      </c>
      <c r="T79" s="2">
        <v>1</v>
      </c>
      <c r="U79" s="3">
        <v>30000</v>
      </c>
      <c r="V79" s="3">
        <v>10000</v>
      </c>
      <c r="W79" s="39">
        <v>0.66700000000000004</v>
      </c>
      <c r="X79" s="39">
        <v>0.33300000000000002</v>
      </c>
      <c r="Y79" s="39">
        <v>0</v>
      </c>
    </row>
    <row r="80" spans="1:25" x14ac:dyDescent="0.45">
      <c r="A80" s="71">
        <v>43982</v>
      </c>
      <c r="B80" s="1" t="s">
        <v>153</v>
      </c>
      <c r="C80" s="1" t="s">
        <v>152</v>
      </c>
      <c r="D80" s="2">
        <v>10862</v>
      </c>
      <c r="E80" s="2">
        <v>10169</v>
      </c>
      <c r="F80" s="2">
        <v>111</v>
      </c>
      <c r="G80" s="2">
        <v>582</v>
      </c>
      <c r="H80" s="3">
        <v>87707545</v>
      </c>
      <c r="I80" s="3">
        <v>8625</v>
      </c>
      <c r="J80" s="39">
        <v>0.84</v>
      </c>
      <c r="K80" s="39">
        <v>0.15</v>
      </c>
      <c r="L80" s="39">
        <v>0.01</v>
      </c>
      <c r="M80" s="39">
        <v>0.93700000000000006</v>
      </c>
      <c r="N80" s="39">
        <v>8.9999999999999993E-3</v>
      </c>
      <c r="O80" s="39">
        <v>5.3999999999999999E-2</v>
      </c>
      <c r="P80" s="2">
        <v>508</v>
      </c>
      <c r="Q80" s="2">
        <v>1088</v>
      </c>
      <c r="R80" s="2">
        <v>1006</v>
      </c>
      <c r="S80" s="2">
        <v>8</v>
      </c>
      <c r="T80" s="2">
        <v>582</v>
      </c>
      <c r="U80" s="3">
        <v>8642171</v>
      </c>
      <c r="V80" s="3">
        <v>8591</v>
      </c>
      <c r="W80" s="39">
        <v>0.98399999999999999</v>
      </c>
      <c r="X80" s="39">
        <v>4.0000000000000001E-3</v>
      </c>
      <c r="Y80" s="39">
        <v>1.2E-2</v>
      </c>
    </row>
    <row r="81" spans="1:25" x14ac:dyDescent="0.45">
      <c r="A81" s="71">
        <v>43982</v>
      </c>
      <c r="B81" s="1" t="s">
        <v>154</v>
      </c>
      <c r="C81" s="1" t="s">
        <v>155</v>
      </c>
      <c r="D81" s="2">
        <v>715</v>
      </c>
      <c r="E81" s="2">
        <v>674</v>
      </c>
      <c r="F81" s="2">
        <v>7</v>
      </c>
      <c r="G81" s="2">
        <v>34</v>
      </c>
      <c r="H81" s="3">
        <v>5705544</v>
      </c>
      <c r="I81" s="3">
        <v>8465</v>
      </c>
      <c r="J81" s="39">
        <v>0.97</v>
      </c>
      <c r="K81" s="39">
        <v>2.5000000000000001E-2</v>
      </c>
      <c r="L81" s="39">
        <v>4.0000000000000001E-3</v>
      </c>
      <c r="M81" s="39">
        <v>0.94399999999999995</v>
      </c>
      <c r="N81" s="39">
        <v>8.0000000000000002E-3</v>
      </c>
      <c r="O81" s="39">
        <v>4.8000000000000001E-2</v>
      </c>
      <c r="P81" s="2">
        <v>32</v>
      </c>
      <c r="Q81" s="2">
        <v>64</v>
      </c>
      <c r="R81" s="2">
        <v>62</v>
      </c>
      <c r="S81" s="2">
        <v>0</v>
      </c>
      <c r="T81" s="2">
        <v>34</v>
      </c>
      <c r="U81" s="3">
        <v>520117</v>
      </c>
      <c r="V81" s="3">
        <v>8389</v>
      </c>
      <c r="W81" s="39">
        <v>0.98399999999999999</v>
      </c>
      <c r="X81" s="39">
        <v>0</v>
      </c>
      <c r="Y81" s="39">
        <v>1.6E-2</v>
      </c>
    </row>
    <row r="82" spans="1:25" x14ac:dyDescent="0.45">
      <c r="A82" s="71">
        <v>43982</v>
      </c>
      <c r="B82" s="1" t="s">
        <v>156</v>
      </c>
      <c r="C82" s="1" t="s">
        <v>23</v>
      </c>
      <c r="D82" s="2">
        <v>6889</v>
      </c>
      <c r="E82" s="2">
        <v>6658</v>
      </c>
      <c r="F82" s="2">
        <v>8</v>
      </c>
      <c r="G82" s="2">
        <v>223</v>
      </c>
      <c r="H82" s="3">
        <v>55610673</v>
      </c>
      <c r="I82" s="3">
        <v>8352</v>
      </c>
      <c r="J82" s="39">
        <v>0.99099999999999999</v>
      </c>
      <c r="K82" s="39">
        <v>8.9999999999999993E-3</v>
      </c>
      <c r="L82" s="39">
        <v>0</v>
      </c>
      <c r="M82" s="39">
        <v>0.96699999999999997</v>
      </c>
      <c r="N82" s="39">
        <v>0</v>
      </c>
      <c r="O82" s="39">
        <v>3.2000000000000001E-2</v>
      </c>
      <c r="P82" s="2">
        <v>197</v>
      </c>
      <c r="Q82" s="2">
        <v>562</v>
      </c>
      <c r="R82" s="2">
        <v>536</v>
      </c>
      <c r="S82" s="2">
        <v>0</v>
      </c>
      <c r="T82" s="2">
        <v>223</v>
      </c>
      <c r="U82" s="3">
        <v>4490827</v>
      </c>
      <c r="V82" s="3">
        <v>8378</v>
      </c>
      <c r="W82" s="39">
        <v>1</v>
      </c>
      <c r="X82" s="39">
        <v>0</v>
      </c>
      <c r="Y82" s="39">
        <v>0</v>
      </c>
    </row>
    <row r="83" spans="1:25" x14ac:dyDescent="0.45">
      <c r="A83" s="71">
        <v>43982</v>
      </c>
      <c r="B83" s="1" t="s">
        <v>157</v>
      </c>
      <c r="C83" s="1" t="s">
        <v>158</v>
      </c>
      <c r="D83" s="2">
        <v>3617</v>
      </c>
      <c r="E83" s="2">
        <v>3499</v>
      </c>
      <c r="F83" s="2">
        <v>2</v>
      </c>
      <c r="G83" s="2">
        <v>116</v>
      </c>
      <c r="H83" s="3">
        <v>32644519</v>
      </c>
      <c r="I83" s="3">
        <v>9330</v>
      </c>
      <c r="J83" s="39">
        <v>0.997</v>
      </c>
      <c r="K83" s="39">
        <v>3.0000000000000001E-3</v>
      </c>
      <c r="L83" s="39">
        <v>0</v>
      </c>
      <c r="M83" s="39">
        <v>0.96799999999999997</v>
      </c>
      <c r="N83" s="39">
        <v>0</v>
      </c>
      <c r="O83" s="39">
        <v>3.2000000000000001E-2</v>
      </c>
      <c r="P83" s="2">
        <v>146</v>
      </c>
      <c r="Q83" s="2">
        <v>539</v>
      </c>
      <c r="R83" s="2">
        <v>569</v>
      </c>
      <c r="S83" s="2">
        <v>0</v>
      </c>
      <c r="T83" s="2">
        <v>116</v>
      </c>
      <c r="U83" s="3">
        <v>5404972</v>
      </c>
      <c r="V83" s="3">
        <v>9499</v>
      </c>
      <c r="W83" s="39">
        <v>0.995</v>
      </c>
      <c r="X83" s="39">
        <v>5.0000000000000001E-3</v>
      </c>
      <c r="Y83" s="39">
        <v>0</v>
      </c>
    </row>
    <row r="84" spans="1:25" x14ac:dyDescent="0.45">
      <c r="A84" s="71">
        <v>43982</v>
      </c>
      <c r="B84" s="1" t="s">
        <v>159</v>
      </c>
      <c r="C84" s="1" t="s">
        <v>76</v>
      </c>
      <c r="D84" s="2">
        <v>66693</v>
      </c>
      <c r="E84" s="2">
        <v>62888</v>
      </c>
      <c r="F84" s="2">
        <v>1309</v>
      </c>
      <c r="G84" s="2">
        <v>2496</v>
      </c>
      <c r="H84" s="3">
        <v>476514712</v>
      </c>
      <c r="I84" s="3">
        <v>7577</v>
      </c>
      <c r="J84" s="39">
        <v>0.89600000000000002</v>
      </c>
      <c r="K84" s="39">
        <v>9.2999999999999999E-2</v>
      </c>
      <c r="L84" s="39">
        <v>1.0999999999999999E-2</v>
      </c>
      <c r="M84" s="39">
        <v>0.94299999999999995</v>
      </c>
      <c r="N84" s="39">
        <v>1.9E-2</v>
      </c>
      <c r="O84" s="39">
        <v>3.6999999999999998E-2</v>
      </c>
      <c r="P84" s="2">
        <v>2511</v>
      </c>
      <c r="Q84" s="2">
        <v>6766</v>
      </c>
      <c r="R84" s="2">
        <v>6613</v>
      </c>
      <c r="S84" s="2">
        <v>168</v>
      </c>
      <c r="T84" s="2">
        <v>2496</v>
      </c>
      <c r="U84" s="3">
        <v>50960311</v>
      </c>
      <c r="V84" s="3">
        <v>7706</v>
      </c>
      <c r="W84" s="39">
        <v>0.97499999999999998</v>
      </c>
      <c r="X84" s="39">
        <v>1.4999999999999999E-2</v>
      </c>
      <c r="Y84" s="39">
        <v>0.01</v>
      </c>
    </row>
    <row r="85" spans="1:25" x14ac:dyDescent="0.45">
      <c r="A85" s="71">
        <v>43982</v>
      </c>
      <c r="B85" s="1" t="s">
        <v>160</v>
      </c>
      <c r="C85" s="1" t="s">
        <v>76</v>
      </c>
      <c r="D85" s="2">
        <v>1391</v>
      </c>
      <c r="E85" s="2">
        <v>1271</v>
      </c>
      <c r="F85" s="2">
        <v>12</v>
      </c>
      <c r="G85" s="2">
        <v>108</v>
      </c>
      <c r="H85" s="3">
        <v>12035383</v>
      </c>
      <c r="I85" s="3">
        <v>9469</v>
      </c>
      <c r="J85" s="39">
        <v>0.97799999999999998</v>
      </c>
      <c r="K85" s="39">
        <v>1.9E-2</v>
      </c>
      <c r="L85" s="39">
        <v>3.0000000000000001E-3</v>
      </c>
      <c r="M85" s="39">
        <v>0.91400000000000003</v>
      </c>
      <c r="N85" s="39">
        <v>8.9999999999999993E-3</v>
      </c>
      <c r="O85" s="39">
        <v>7.8E-2</v>
      </c>
      <c r="P85" s="2">
        <v>70</v>
      </c>
      <c r="Q85" s="2">
        <v>146</v>
      </c>
      <c r="R85" s="2">
        <v>108</v>
      </c>
      <c r="S85" s="2">
        <v>0</v>
      </c>
      <c r="T85" s="2">
        <v>108</v>
      </c>
      <c r="U85" s="3">
        <v>1010901</v>
      </c>
      <c r="V85" s="3">
        <v>9360</v>
      </c>
      <c r="W85" s="39">
        <v>0.96299999999999997</v>
      </c>
      <c r="X85" s="39">
        <v>1.9E-2</v>
      </c>
      <c r="Y85" s="39">
        <v>1.9E-2</v>
      </c>
    </row>
    <row r="86" spans="1:25" x14ac:dyDescent="0.45">
      <c r="A86" s="71">
        <v>43982</v>
      </c>
      <c r="B86" s="1" t="s">
        <v>161</v>
      </c>
      <c r="C86" s="1" t="s">
        <v>162</v>
      </c>
      <c r="D86" s="2">
        <v>28329</v>
      </c>
      <c r="E86" s="2">
        <v>25726</v>
      </c>
      <c r="F86" s="2">
        <v>440</v>
      </c>
      <c r="G86" s="2">
        <v>2163</v>
      </c>
      <c r="H86" s="3">
        <v>216166333</v>
      </c>
      <c r="I86" s="3">
        <v>8403</v>
      </c>
      <c r="J86" s="39">
        <v>0.97199999999999998</v>
      </c>
      <c r="K86" s="39">
        <v>1.9E-2</v>
      </c>
      <c r="L86" s="39">
        <v>8.9999999999999993E-3</v>
      </c>
      <c r="M86" s="39">
        <v>0.90800000000000003</v>
      </c>
      <c r="N86" s="39">
        <v>1.4999999999999999E-2</v>
      </c>
      <c r="O86" s="39">
        <v>7.5999999999999998E-2</v>
      </c>
      <c r="P86" s="2">
        <v>1618</v>
      </c>
      <c r="Q86" s="2">
        <v>2578</v>
      </c>
      <c r="R86" s="2">
        <v>1999</v>
      </c>
      <c r="S86" s="2">
        <v>34</v>
      </c>
      <c r="T86" s="2">
        <v>2163</v>
      </c>
      <c r="U86" s="3">
        <v>16503668</v>
      </c>
      <c r="V86" s="3">
        <v>8256</v>
      </c>
      <c r="W86" s="39">
        <v>0.95599999999999996</v>
      </c>
      <c r="X86" s="39">
        <v>2.9000000000000001E-2</v>
      </c>
      <c r="Y86" s="39">
        <v>1.4999999999999999E-2</v>
      </c>
    </row>
    <row r="87" spans="1:25" x14ac:dyDescent="0.45">
      <c r="A87" s="71">
        <v>43982</v>
      </c>
      <c r="B87" s="1" t="s">
        <v>164</v>
      </c>
      <c r="C87" s="1" t="s">
        <v>84</v>
      </c>
      <c r="D87" s="2">
        <v>2661</v>
      </c>
      <c r="E87" s="2">
        <v>2510</v>
      </c>
      <c r="F87" s="2">
        <v>34</v>
      </c>
      <c r="G87" s="2">
        <v>117</v>
      </c>
      <c r="H87" s="3">
        <v>19023525</v>
      </c>
      <c r="I87" s="3">
        <v>7579</v>
      </c>
      <c r="J87" s="39">
        <v>0.86899999999999999</v>
      </c>
      <c r="K87" s="39">
        <v>0.121</v>
      </c>
      <c r="L87" s="39">
        <v>0.01</v>
      </c>
      <c r="M87" s="39">
        <v>0.94399999999999995</v>
      </c>
      <c r="N87" s="39">
        <v>1.2E-2</v>
      </c>
      <c r="O87" s="39">
        <v>4.3999999999999997E-2</v>
      </c>
      <c r="P87" s="2">
        <v>131</v>
      </c>
      <c r="Q87" s="2">
        <v>306</v>
      </c>
      <c r="R87" s="2">
        <v>316</v>
      </c>
      <c r="S87" s="2">
        <v>4</v>
      </c>
      <c r="T87" s="2">
        <v>117</v>
      </c>
      <c r="U87" s="3">
        <v>2444439</v>
      </c>
      <c r="V87" s="3">
        <v>7736</v>
      </c>
      <c r="W87" s="39">
        <v>0.98699999999999999</v>
      </c>
      <c r="X87" s="39">
        <v>6.0000000000000001E-3</v>
      </c>
      <c r="Y87" s="39">
        <v>6.0000000000000001E-3</v>
      </c>
    </row>
    <row r="88" spans="1:25" x14ac:dyDescent="0.45">
      <c r="A88" s="71">
        <v>43982</v>
      </c>
      <c r="B88" s="1" t="s">
        <v>167</v>
      </c>
      <c r="C88" s="1" t="s">
        <v>166</v>
      </c>
      <c r="D88" s="2">
        <v>1141</v>
      </c>
      <c r="E88" s="2">
        <v>1107</v>
      </c>
      <c r="F88" s="2">
        <v>65</v>
      </c>
      <c r="G88" s="2">
        <v>169</v>
      </c>
      <c r="H88" s="3">
        <v>9948636</v>
      </c>
      <c r="I88" s="3">
        <v>8987</v>
      </c>
      <c r="J88" s="39">
        <v>0.97699999999999998</v>
      </c>
      <c r="K88" s="39">
        <v>3.0000000000000001E-3</v>
      </c>
      <c r="L88" s="39">
        <v>0.02</v>
      </c>
      <c r="M88" s="39">
        <v>0.97099999999999997</v>
      </c>
      <c r="N88" s="39">
        <v>5.6000000000000001E-2</v>
      </c>
      <c r="O88" s="39">
        <v>-2.7E-2</v>
      </c>
      <c r="P88" s="2">
        <v>219</v>
      </c>
      <c r="Q88" s="2">
        <v>384</v>
      </c>
      <c r="R88" s="2">
        <v>395</v>
      </c>
      <c r="S88" s="2">
        <v>39</v>
      </c>
      <c r="T88" s="2">
        <v>169</v>
      </c>
      <c r="U88" s="3">
        <v>3545828</v>
      </c>
      <c r="V88" s="3">
        <v>8977</v>
      </c>
      <c r="W88" s="39">
        <v>0.97199999999999998</v>
      </c>
      <c r="X88" s="39">
        <v>3.0000000000000001E-3</v>
      </c>
      <c r="Y88" s="39">
        <v>2.5000000000000001E-2</v>
      </c>
    </row>
    <row r="89" spans="1:25" x14ac:dyDescent="0.45">
      <c r="A89" s="71">
        <v>43982</v>
      </c>
      <c r="B89" s="1" t="s">
        <v>168</v>
      </c>
      <c r="C89" s="1" t="s">
        <v>169</v>
      </c>
      <c r="D89" s="2">
        <v>1005</v>
      </c>
      <c r="E89" s="2">
        <v>911</v>
      </c>
      <c r="F89" s="2">
        <v>9</v>
      </c>
      <c r="G89" s="2">
        <v>85</v>
      </c>
      <c r="H89" s="3">
        <v>7556288</v>
      </c>
      <c r="I89" s="3">
        <v>8294</v>
      </c>
      <c r="J89" s="39">
        <v>0.97299999999999998</v>
      </c>
      <c r="K89" s="39">
        <v>1.9E-2</v>
      </c>
      <c r="L89" s="39">
        <v>8.9999999999999993E-3</v>
      </c>
      <c r="M89" s="39">
        <v>0.90600000000000003</v>
      </c>
      <c r="N89" s="39">
        <v>8.9999999999999993E-3</v>
      </c>
      <c r="O89" s="39">
        <v>8.5000000000000006E-2</v>
      </c>
      <c r="P89" s="2">
        <v>102</v>
      </c>
      <c r="Q89" s="2">
        <v>100</v>
      </c>
      <c r="R89" s="2">
        <v>115</v>
      </c>
      <c r="S89" s="2">
        <v>2</v>
      </c>
      <c r="T89" s="2">
        <v>85</v>
      </c>
      <c r="U89" s="3">
        <v>945410</v>
      </c>
      <c r="V89" s="3">
        <v>8221</v>
      </c>
      <c r="W89" s="39">
        <v>0.97399999999999998</v>
      </c>
      <c r="X89" s="39">
        <v>0</v>
      </c>
      <c r="Y89" s="39">
        <v>2.5999999999999999E-2</v>
      </c>
    </row>
    <row r="90" spans="1:25" x14ac:dyDescent="0.45">
      <c r="A90" s="71">
        <v>43982</v>
      </c>
      <c r="B90" s="1" t="s">
        <v>170</v>
      </c>
      <c r="C90" s="1" t="s">
        <v>171</v>
      </c>
      <c r="D90" s="2">
        <v>2657</v>
      </c>
      <c r="E90" s="2">
        <v>2631</v>
      </c>
      <c r="F90" s="2">
        <v>4</v>
      </c>
      <c r="G90" s="2">
        <v>0</v>
      </c>
      <c r="H90" s="3">
        <v>24903871</v>
      </c>
      <c r="I90" s="3">
        <v>9466</v>
      </c>
      <c r="J90" s="39">
        <v>0.98799999999999999</v>
      </c>
      <c r="K90" s="39">
        <v>1.0999999999999999E-2</v>
      </c>
      <c r="L90" s="39">
        <v>1E-3</v>
      </c>
      <c r="M90" s="39">
        <v>0.99099999999999999</v>
      </c>
      <c r="N90" s="39">
        <v>1E-3</v>
      </c>
      <c r="O90" s="39">
        <v>8.0000000000000002E-3</v>
      </c>
      <c r="P90" s="2">
        <v>0</v>
      </c>
      <c r="Q90" s="2">
        <v>0</v>
      </c>
      <c r="R90" s="2">
        <v>0</v>
      </c>
      <c r="S90" s="2">
        <v>0</v>
      </c>
      <c r="T90" s="2">
        <v>0</v>
      </c>
      <c r="U90" s="3">
        <v>0</v>
      </c>
      <c r="V90" s="3">
        <v>0</v>
      </c>
      <c r="W90" s="39">
        <v>0</v>
      </c>
      <c r="X90" s="39">
        <v>0</v>
      </c>
      <c r="Y90" s="39">
        <v>0</v>
      </c>
    </row>
    <row r="91" spans="1:25" x14ac:dyDescent="0.45">
      <c r="A91" s="71">
        <v>43982</v>
      </c>
      <c r="B91" s="1" t="s">
        <v>172</v>
      </c>
      <c r="C91" s="1" t="s">
        <v>173</v>
      </c>
      <c r="D91" s="2">
        <v>4220</v>
      </c>
      <c r="E91" s="2">
        <v>4019</v>
      </c>
      <c r="F91" s="2">
        <v>29</v>
      </c>
      <c r="G91" s="2">
        <v>172</v>
      </c>
      <c r="H91" s="3">
        <v>32329296</v>
      </c>
      <c r="I91" s="3">
        <v>8044</v>
      </c>
      <c r="J91" s="39">
        <v>0.96799999999999997</v>
      </c>
      <c r="K91" s="39">
        <v>2.7E-2</v>
      </c>
      <c r="L91" s="39">
        <v>5.0000000000000001E-3</v>
      </c>
      <c r="M91" s="39">
        <v>0.95299999999999996</v>
      </c>
      <c r="N91" s="39">
        <v>6.0000000000000001E-3</v>
      </c>
      <c r="O91" s="39">
        <v>4.1000000000000002E-2</v>
      </c>
      <c r="P91" s="2">
        <v>129</v>
      </c>
      <c r="Q91" s="2">
        <v>421</v>
      </c>
      <c r="R91" s="2">
        <v>375</v>
      </c>
      <c r="S91" s="2">
        <v>3</v>
      </c>
      <c r="T91" s="2">
        <v>172</v>
      </c>
      <c r="U91" s="3">
        <v>3032959</v>
      </c>
      <c r="V91" s="3">
        <v>8088</v>
      </c>
      <c r="W91" s="39">
        <v>0.98699999999999999</v>
      </c>
      <c r="X91" s="39">
        <v>3.0000000000000001E-3</v>
      </c>
      <c r="Y91" s="39">
        <v>1.0999999999999999E-2</v>
      </c>
    </row>
    <row r="92" spans="1:25" x14ac:dyDescent="0.45">
      <c r="A92" s="71">
        <v>43982</v>
      </c>
      <c r="B92" s="1" t="s">
        <v>271</v>
      </c>
      <c r="C92" s="1" t="s">
        <v>282</v>
      </c>
      <c r="D92" s="2">
        <v>69</v>
      </c>
      <c r="E92" s="2">
        <v>0</v>
      </c>
      <c r="F92" s="2">
        <v>69</v>
      </c>
      <c r="G92" s="2">
        <v>0</v>
      </c>
      <c r="H92" s="3">
        <v>0</v>
      </c>
      <c r="I92" s="3">
        <v>0</v>
      </c>
      <c r="J92" s="39">
        <v>0</v>
      </c>
      <c r="K92" s="39">
        <v>0</v>
      </c>
      <c r="L92" s="39">
        <v>0</v>
      </c>
      <c r="M92" s="39">
        <v>0</v>
      </c>
      <c r="N92" s="39">
        <v>1</v>
      </c>
      <c r="O92" s="39">
        <v>0</v>
      </c>
      <c r="P92" s="2">
        <v>0</v>
      </c>
      <c r="Q92" s="2">
        <v>15</v>
      </c>
      <c r="R92" s="2">
        <v>0</v>
      </c>
      <c r="S92" s="2">
        <v>15</v>
      </c>
      <c r="T92" s="2">
        <v>0</v>
      </c>
      <c r="U92" s="3">
        <v>0</v>
      </c>
      <c r="V92" s="3">
        <v>0</v>
      </c>
      <c r="W92" s="39">
        <v>0</v>
      </c>
      <c r="X92" s="39">
        <v>0</v>
      </c>
      <c r="Y92" s="39">
        <v>0</v>
      </c>
    </row>
    <row r="93" spans="1:25" x14ac:dyDescent="0.45">
      <c r="A93" s="71">
        <v>43982</v>
      </c>
      <c r="B93" s="1" t="s">
        <v>175</v>
      </c>
      <c r="C93" s="1" t="s">
        <v>176</v>
      </c>
      <c r="D93" s="2">
        <v>859</v>
      </c>
      <c r="E93" s="2">
        <v>756</v>
      </c>
      <c r="F93" s="2">
        <v>17</v>
      </c>
      <c r="G93" s="2">
        <v>86</v>
      </c>
      <c r="H93" s="3">
        <v>6936862</v>
      </c>
      <c r="I93" s="3">
        <v>9176</v>
      </c>
      <c r="J93" s="39">
        <v>0.59499999999999997</v>
      </c>
      <c r="K93" s="39">
        <v>0.31</v>
      </c>
      <c r="L93" s="39">
        <v>9.5000000000000001E-2</v>
      </c>
      <c r="M93" s="39">
        <v>0.88200000000000001</v>
      </c>
      <c r="N93" s="39">
        <v>1.7999999999999999E-2</v>
      </c>
      <c r="O93" s="39">
        <v>0.1</v>
      </c>
      <c r="P93" s="2">
        <v>124</v>
      </c>
      <c r="Q93" s="2">
        <v>92</v>
      </c>
      <c r="R93" s="2">
        <v>124</v>
      </c>
      <c r="S93" s="2">
        <v>6</v>
      </c>
      <c r="T93" s="2">
        <v>86</v>
      </c>
      <c r="U93" s="3">
        <v>1162000</v>
      </c>
      <c r="V93" s="3">
        <v>9371</v>
      </c>
      <c r="W93" s="39">
        <v>0.58899999999999997</v>
      </c>
      <c r="X93" s="39">
        <v>0.35499999999999998</v>
      </c>
      <c r="Y93" s="39">
        <v>5.6000000000000001E-2</v>
      </c>
    </row>
    <row r="94" spans="1:25" x14ac:dyDescent="0.45">
      <c r="A94" s="71">
        <v>43982</v>
      </c>
      <c r="B94" s="1" t="s">
        <v>179</v>
      </c>
      <c r="C94" s="1" t="s">
        <v>104</v>
      </c>
      <c r="D94" s="2">
        <v>27</v>
      </c>
      <c r="E94" s="2">
        <v>26</v>
      </c>
      <c r="F94" s="2">
        <v>1</v>
      </c>
      <c r="G94" s="2">
        <v>0</v>
      </c>
      <c r="H94" s="3">
        <v>231511</v>
      </c>
      <c r="I94" s="3">
        <v>8904</v>
      </c>
      <c r="J94" s="39">
        <v>0.92300000000000004</v>
      </c>
      <c r="K94" s="39">
        <v>0</v>
      </c>
      <c r="L94" s="39">
        <v>7.6999999999999999E-2</v>
      </c>
      <c r="M94" s="39">
        <v>0.96299999999999997</v>
      </c>
      <c r="N94" s="39">
        <v>3.6999999999999998E-2</v>
      </c>
      <c r="O94" s="39">
        <v>0</v>
      </c>
      <c r="P94" s="2">
        <v>3</v>
      </c>
      <c r="Q94" s="2">
        <v>1</v>
      </c>
      <c r="R94" s="2">
        <v>4</v>
      </c>
      <c r="S94" s="2">
        <v>0</v>
      </c>
      <c r="T94" s="2">
        <v>0</v>
      </c>
      <c r="U94" s="3">
        <v>30954</v>
      </c>
      <c r="V94" s="3">
        <v>7739</v>
      </c>
      <c r="W94" s="39">
        <v>0.75</v>
      </c>
      <c r="X94" s="39">
        <v>0</v>
      </c>
      <c r="Y94" s="39">
        <v>0.25</v>
      </c>
    </row>
    <row r="95" spans="1:25" x14ac:dyDescent="0.45">
      <c r="A95" s="71">
        <v>43982</v>
      </c>
      <c r="B95" s="1" t="s">
        <v>181</v>
      </c>
      <c r="C95" s="1" t="s">
        <v>25</v>
      </c>
      <c r="D95" s="2">
        <v>309</v>
      </c>
      <c r="E95" s="2">
        <v>305</v>
      </c>
      <c r="F95" s="2">
        <v>3</v>
      </c>
      <c r="G95" s="2">
        <v>1</v>
      </c>
      <c r="H95" s="3">
        <v>2925353</v>
      </c>
      <c r="I95" s="3">
        <v>9591</v>
      </c>
      <c r="J95" s="39">
        <v>0.95099999999999996</v>
      </c>
      <c r="K95" s="39">
        <v>3.5999999999999997E-2</v>
      </c>
      <c r="L95" s="39">
        <v>1.2999999999999999E-2</v>
      </c>
      <c r="M95" s="39">
        <v>0.98699999999999999</v>
      </c>
      <c r="N95" s="39">
        <v>0.01</v>
      </c>
      <c r="O95" s="39">
        <v>3.0000000000000001E-3</v>
      </c>
      <c r="P95" s="2">
        <v>5</v>
      </c>
      <c r="Q95" s="2">
        <v>33</v>
      </c>
      <c r="R95" s="2">
        <v>37</v>
      </c>
      <c r="S95" s="2">
        <v>0</v>
      </c>
      <c r="T95" s="2">
        <v>1</v>
      </c>
      <c r="U95" s="3">
        <v>349410</v>
      </c>
      <c r="V95" s="3">
        <v>9444</v>
      </c>
      <c r="W95" s="39">
        <v>0.94599999999999995</v>
      </c>
      <c r="X95" s="39">
        <v>2.7E-2</v>
      </c>
      <c r="Y95" s="39">
        <v>2.7E-2</v>
      </c>
    </row>
    <row r="96" spans="1:25" x14ac:dyDescent="0.45">
      <c r="A96" s="71">
        <v>43982</v>
      </c>
      <c r="B96" s="1" t="s">
        <v>182</v>
      </c>
      <c r="C96" s="1" t="s">
        <v>25</v>
      </c>
      <c r="D96" s="2">
        <v>856</v>
      </c>
      <c r="E96" s="2">
        <v>815</v>
      </c>
      <c r="F96" s="2">
        <v>4</v>
      </c>
      <c r="G96" s="2">
        <v>37</v>
      </c>
      <c r="H96" s="3">
        <v>5121946</v>
      </c>
      <c r="I96" s="3">
        <v>6285</v>
      </c>
      <c r="J96" s="39">
        <v>0.92300000000000004</v>
      </c>
      <c r="K96" s="39">
        <v>5.3999999999999999E-2</v>
      </c>
      <c r="L96" s="39">
        <v>2.3E-2</v>
      </c>
      <c r="M96" s="39">
        <v>0.95399999999999996</v>
      </c>
      <c r="N96" s="39">
        <v>2E-3</v>
      </c>
      <c r="O96" s="39">
        <v>4.2999999999999997E-2</v>
      </c>
      <c r="P96" s="2">
        <v>43</v>
      </c>
      <c r="Q96" s="2">
        <v>78</v>
      </c>
      <c r="R96" s="2">
        <v>84</v>
      </c>
      <c r="S96" s="2">
        <v>0</v>
      </c>
      <c r="T96" s="2">
        <v>37</v>
      </c>
      <c r="U96" s="3">
        <v>524331</v>
      </c>
      <c r="V96" s="3">
        <v>6242</v>
      </c>
      <c r="W96" s="39">
        <v>0.95199999999999996</v>
      </c>
      <c r="X96" s="39">
        <v>1.2E-2</v>
      </c>
      <c r="Y96" s="39">
        <v>3.5999999999999997E-2</v>
      </c>
    </row>
    <row r="97" spans="1:25" x14ac:dyDescent="0.45">
      <c r="A97" s="71">
        <v>43982</v>
      </c>
      <c r="B97" s="1" t="s">
        <v>183</v>
      </c>
      <c r="C97" s="1" t="s">
        <v>128</v>
      </c>
      <c r="D97" s="2">
        <v>26</v>
      </c>
      <c r="E97" s="2">
        <v>21</v>
      </c>
      <c r="F97" s="2">
        <v>0</v>
      </c>
      <c r="G97" s="2">
        <v>5</v>
      </c>
      <c r="H97" s="3">
        <v>199469</v>
      </c>
      <c r="I97" s="3">
        <v>9499</v>
      </c>
      <c r="J97" s="39">
        <v>0.61899999999999999</v>
      </c>
      <c r="K97" s="39">
        <v>0.33300000000000002</v>
      </c>
      <c r="L97" s="39">
        <v>4.8000000000000001E-2</v>
      </c>
      <c r="M97" s="39">
        <v>0.80800000000000005</v>
      </c>
      <c r="N97" s="39">
        <v>0</v>
      </c>
      <c r="O97" s="39">
        <v>0.192</v>
      </c>
      <c r="P97" s="2">
        <v>3</v>
      </c>
      <c r="Q97" s="2">
        <v>4</v>
      </c>
      <c r="R97" s="2">
        <v>2</v>
      </c>
      <c r="S97" s="2">
        <v>0</v>
      </c>
      <c r="T97" s="2">
        <v>5</v>
      </c>
      <c r="U97" s="3">
        <v>20000</v>
      </c>
      <c r="V97" s="3">
        <v>10000</v>
      </c>
      <c r="W97" s="39">
        <v>0.5</v>
      </c>
      <c r="X97" s="39">
        <v>0.5</v>
      </c>
      <c r="Y97" s="39">
        <v>0</v>
      </c>
    </row>
    <row r="98" spans="1:25" x14ac:dyDescent="0.45">
      <c r="A98" s="71">
        <v>43982</v>
      </c>
      <c r="B98" s="1" t="s">
        <v>184</v>
      </c>
      <c r="C98" s="1" t="s">
        <v>185</v>
      </c>
      <c r="D98" s="2">
        <v>16</v>
      </c>
      <c r="E98" s="2">
        <v>14</v>
      </c>
      <c r="F98" s="2">
        <v>2</v>
      </c>
      <c r="G98" s="2">
        <v>0</v>
      </c>
      <c r="H98" s="3">
        <v>115536</v>
      </c>
      <c r="I98" s="3">
        <v>8253</v>
      </c>
      <c r="J98" s="39">
        <v>0.71399999999999997</v>
      </c>
      <c r="K98" s="39">
        <v>0.28599999999999998</v>
      </c>
      <c r="L98" s="39">
        <v>0</v>
      </c>
      <c r="M98" s="39">
        <v>0.875</v>
      </c>
      <c r="N98" s="39">
        <v>0.125</v>
      </c>
      <c r="O98" s="39">
        <v>0</v>
      </c>
      <c r="P98" s="2">
        <v>1</v>
      </c>
      <c r="Q98" s="2">
        <v>2</v>
      </c>
      <c r="R98" s="2">
        <v>1</v>
      </c>
      <c r="S98" s="2">
        <v>2</v>
      </c>
      <c r="T98" s="2">
        <v>0</v>
      </c>
      <c r="U98" s="3">
        <v>10000</v>
      </c>
      <c r="V98" s="3">
        <v>10000</v>
      </c>
      <c r="W98" s="39">
        <v>1</v>
      </c>
      <c r="X98" s="39">
        <v>0</v>
      </c>
      <c r="Y98" s="39">
        <v>0</v>
      </c>
    </row>
    <row r="99" spans="1:25" x14ac:dyDescent="0.45">
      <c r="A99" s="71">
        <v>43982</v>
      </c>
      <c r="B99" s="1" t="s">
        <v>187</v>
      </c>
      <c r="C99" s="1" t="s">
        <v>61</v>
      </c>
      <c r="D99" s="2">
        <v>55</v>
      </c>
      <c r="E99" s="2">
        <v>53</v>
      </c>
      <c r="F99" s="2">
        <v>0</v>
      </c>
      <c r="G99" s="2">
        <v>2</v>
      </c>
      <c r="H99" s="3">
        <v>476141</v>
      </c>
      <c r="I99" s="3">
        <v>8984</v>
      </c>
      <c r="J99" s="39">
        <v>0.94299999999999995</v>
      </c>
      <c r="K99" s="39">
        <v>5.7000000000000002E-2</v>
      </c>
      <c r="L99" s="39">
        <v>0</v>
      </c>
      <c r="M99" s="39">
        <v>0.96399999999999997</v>
      </c>
      <c r="N99" s="39">
        <v>0</v>
      </c>
      <c r="O99" s="39">
        <v>3.5999999999999997E-2</v>
      </c>
      <c r="P99" s="2">
        <v>3</v>
      </c>
      <c r="Q99" s="2">
        <v>2</v>
      </c>
      <c r="R99" s="2">
        <v>3</v>
      </c>
      <c r="S99" s="2">
        <v>0</v>
      </c>
      <c r="T99" s="2">
        <v>2</v>
      </c>
      <c r="U99" s="3">
        <v>17596</v>
      </c>
      <c r="V99" s="3">
        <v>5865</v>
      </c>
      <c r="W99" s="39">
        <v>0</v>
      </c>
      <c r="X99" s="39">
        <v>1</v>
      </c>
      <c r="Y99" s="39">
        <v>0</v>
      </c>
    </row>
    <row r="100" spans="1:25" x14ac:dyDescent="0.45">
      <c r="A100" s="71">
        <v>43982</v>
      </c>
      <c r="B100" s="1" t="s">
        <v>188</v>
      </c>
      <c r="C100" s="1" t="s">
        <v>61</v>
      </c>
      <c r="D100" s="2">
        <v>378</v>
      </c>
      <c r="E100" s="2">
        <v>367</v>
      </c>
      <c r="F100" s="2">
        <v>2</v>
      </c>
      <c r="G100" s="2">
        <v>9</v>
      </c>
      <c r="H100" s="3">
        <v>3547661</v>
      </c>
      <c r="I100" s="3">
        <v>9667</v>
      </c>
      <c r="J100" s="39">
        <v>0.94</v>
      </c>
      <c r="K100" s="39">
        <v>5.7000000000000002E-2</v>
      </c>
      <c r="L100" s="39">
        <v>3.0000000000000001E-3</v>
      </c>
      <c r="M100" s="39">
        <v>0.97099999999999997</v>
      </c>
      <c r="N100" s="39">
        <v>5.0000000000000001E-3</v>
      </c>
      <c r="O100" s="39">
        <v>2.4E-2</v>
      </c>
      <c r="P100" s="2">
        <v>9</v>
      </c>
      <c r="Q100" s="2">
        <v>36</v>
      </c>
      <c r="R100" s="2">
        <v>34</v>
      </c>
      <c r="S100" s="2">
        <v>2</v>
      </c>
      <c r="T100" s="2">
        <v>9</v>
      </c>
      <c r="U100" s="3">
        <v>315000</v>
      </c>
      <c r="V100" s="3">
        <v>9265</v>
      </c>
      <c r="W100" s="39">
        <v>0.97099999999999997</v>
      </c>
      <c r="X100" s="39">
        <v>0</v>
      </c>
      <c r="Y100" s="39">
        <v>2.9000000000000001E-2</v>
      </c>
    </row>
    <row r="101" spans="1:25" x14ac:dyDescent="0.45">
      <c r="A101" s="71">
        <v>43982</v>
      </c>
      <c r="B101" s="1" t="s">
        <v>189</v>
      </c>
      <c r="C101" s="1" t="s">
        <v>76</v>
      </c>
      <c r="D101" s="2">
        <v>42</v>
      </c>
      <c r="E101" s="2">
        <v>37</v>
      </c>
      <c r="F101" s="2">
        <v>0</v>
      </c>
      <c r="G101" s="2">
        <v>5</v>
      </c>
      <c r="H101" s="3">
        <v>351999</v>
      </c>
      <c r="I101" s="3">
        <v>9513</v>
      </c>
      <c r="J101" s="39">
        <v>1</v>
      </c>
      <c r="K101" s="39">
        <v>0</v>
      </c>
      <c r="L101" s="39">
        <v>0</v>
      </c>
      <c r="M101" s="39">
        <v>0.88100000000000001</v>
      </c>
      <c r="N101" s="39">
        <v>0</v>
      </c>
      <c r="O101" s="39">
        <v>0.11899999999999999</v>
      </c>
      <c r="P101" s="2">
        <v>3</v>
      </c>
      <c r="Q101" s="2">
        <v>5</v>
      </c>
      <c r="R101" s="2">
        <v>3</v>
      </c>
      <c r="S101" s="2">
        <v>0</v>
      </c>
      <c r="T101" s="2">
        <v>5</v>
      </c>
      <c r="U101" s="3">
        <v>30000</v>
      </c>
      <c r="V101" s="3">
        <v>10000</v>
      </c>
      <c r="W101" s="39">
        <v>1</v>
      </c>
      <c r="X101" s="39">
        <v>0</v>
      </c>
      <c r="Y101" s="39">
        <v>0</v>
      </c>
    </row>
    <row r="102" spans="1:25" x14ac:dyDescent="0.45">
      <c r="A102" s="71">
        <v>43982</v>
      </c>
      <c r="B102" s="1" t="s">
        <v>190</v>
      </c>
      <c r="C102" s="1" t="s">
        <v>191</v>
      </c>
      <c r="D102" s="2">
        <v>11186</v>
      </c>
      <c r="E102" s="2">
        <v>9913</v>
      </c>
      <c r="F102" s="2">
        <v>204</v>
      </c>
      <c r="G102" s="2">
        <v>1069</v>
      </c>
      <c r="H102" s="3">
        <v>64989656</v>
      </c>
      <c r="I102" s="3">
        <v>6556</v>
      </c>
      <c r="J102" s="39">
        <v>0.96</v>
      </c>
      <c r="K102" s="39">
        <v>2.5000000000000001E-2</v>
      </c>
      <c r="L102" s="39">
        <v>1.4999999999999999E-2</v>
      </c>
      <c r="M102" s="39">
        <v>0.88600000000000001</v>
      </c>
      <c r="N102" s="39">
        <v>1.7999999999999999E-2</v>
      </c>
      <c r="O102" s="39">
        <v>9.6000000000000002E-2</v>
      </c>
      <c r="P102" s="2">
        <v>787</v>
      </c>
      <c r="Q102" s="2">
        <v>1272</v>
      </c>
      <c r="R102" s="2">
        <v>962</v>
      </c>
      <c r="S102" s="2">
        <v>28</v>
      </c>
      <c r="T102" s="2">
        <v>1069</v>
      </c>
      <c r="U102" s="3">
        <v>6086787</v>
      </c>
      <c r="V102" s="3">
        <v>6327</v>
      </c>
      <c r="W102" s="39">
        <v>0.96299999999999997</v>
      </c>
      <c r="X102" s="39">
        <v>2.5000000000000001E-2</v>
      </c>
      <c r="Y102" s="39">
        <v>1.2E-2</v>
      </c>
    </row>
    <row r="103" spans="1:25" x14ac:dyDescent="0.45">
      <c r="A103" s="71">
        <v>43982</v>
      </c>
      <c r="B103" s="1" t="s">
        <v>192</v>
      </c>
      <c r="C103" s="1" t="s">
        <v>23</v>
      </c>
      <c r="D103" s="2">
        <v>4639</v>
      </c>
      <c r="E103" s="2">
        <v>4383</v>
      </c>
      <c r="F103" s="2">
        <v>55</v>
      </c>
      <c r="G103" s="2">
        <v>201</v>
      </c>
      <c r="H103" s="3">
        <v>38363524</v>
      </c>
      <c r="I103" s="3">
        <v>8753</v>
      </c>
      <c r="J103" s="39">
        <v>1</v>
      </c>
      <c r="K103" s="39">
        <v>0</v>
      </c>
      <c r="L103" s="39">
        <v>0</v>
      </c>
      <c r="M103" s="39">
        <v>0.94699999999999995</v>
      </c>
      <c r="N103" s="39">
        <v>0.01</v>
      </c>
      <c r="O103" s="39">
        <v>4.2999999999999997E-2</v>
      </c>
      <c r="P103" s="2">
        <v>189</v>
      </c>
      <c r="Q103" s="2">
        <v>444</v>
      </c>
      <c r="R103" s="2">
        <v>422</v>
      </c>
      <c r="S103" s="2">
        <v>10</v>
      </c>
      <c r="T103" s="2">
        <v>201</v>
      </c>
      <c r="U103" s="3">
        <v>3666751</v>
      </c>
      <c r="V103" s="3">
        <v>8689</v>
      </c>
      <c r="W103" s="39">
        <v>1</v>
      </c>
      <c r="X103" s="39">
        <v>0</v>
      </c>
      <c r="Y103" s="39">
        <v>0</v>
      </c>
    </row>
    <row r="104" spans="1:25" x14ac:dyDescent="0.45">
      <c r="A104" s="71">
        <v>43982</v>
      </c>
      <c r="B104" s="1" t="s">
        <v>193</v>
      </c>
      <c r="C104" s="1" t="s">
        <v>23</v>
      </c>
      <c r="D104" s="2">
        <v>3370</v>
      </c>
      <c r="E104" s="2">
        <v>3184</v>
      </c>
      <c r="F104" s="2">
        <v>8</v>
      </c>
      <c r="G104" s="2">
        <v>178</v>
      </c>
      <c r="H104" s="3">
        <v>28711773</v>
      </c>
      <c r="I104" s="3">
        <v>9018</v>
      </c>
      <c r="J104" s="39">
        <v>0.97499999999999998</v>
      </c>
      <c r="K104" s="39">
        <v>2.1000000000000001E-2</v>
      </c>
      <c r="L104" s="39">
        <v>4.0000000000000001E-3</v>
      </c>
      <c r="M104" s="39">
        <v>0.94599999999999995</v>
      </c>
      <c r="N104" s="39">
        <v>1E-3</v>
      </c>
      <c r="O104" s="39">
        <v>5.2999999999999999E-2</v>
      </c>
      <c r="P104" s="2">
        <v>143</v>
      </c>
      <c r="Q104" s="2">
        <v>250</v>
      </c>
      <c r="R104" s="2">
        <v>215</v>
      </c>
      <c r="S104" s="2">
        <v>0</v>
      </c>
      <c r="T104" s="2">
        <v>178</v>
      </c>
      <c r="U104" s="3">
        <v>1913190</v>
      </c>
      <c r="V104" s="3">
        <v>8899</v>
      </c>
      <c r="W104" s="39">
        <v>0.98599999999999999</v>
      </c>
      <c r="X104" s="39">
        <v>8.9999999999999993E-3</v>
      </c>
      <c r="Y104" s="39">
        <v>5.0000000000000001E-3</v>
      </c>
    </row>
    <row r="105" spans="1:25" x14ac:dyDescent="0.45">
      <c r="A105" s="71">
        <v>43982</v>
      </c>
      <c r="B105" s="1" t="s">
        <v>194</v>
      </c>
      <c r="C105" s="1" t="s">
        <v>195</v>
      </c>
      <c r="D105" s="2">
        <v>4905</v>
      </c>
      <c r="E105" s="2">
        <v>4763</v>
      </c>
      <c r="F105" s="2">
        <v>7</v>
      </c>
      <c r="G105" s="2">
        <v>135</v>
      </c>
      <c r="H105" s="3">
        <v>45288086</v>
      </c>
      <c r="I105" s="3">
        <v>9508</v>
      </c>
      <c r="J105" s="39">
        <v>0.64200000000000002</v>
      </c>
      <c r="K105" s="39">
        <v>0.33300000000000002</v>
      </c>
      <c r="L105" s="39">
        <v>2.5000000000000001E-2</v>
      </c>
      <c r="M105" s="39">
        <v>0.97199999999999998</v>
      </c>
      <c r="N105" s="39">
        <v>0</v>
      </c>
      <c r="O105" s="39">
        <v>2.8000000000000001E-2</v>
      </c>
      <c r="P105" s="2">
        <v>150</v>
      </c>
      <c r="Q105" s="2">
        <v>356</v>
      </c>
      <c r="R105" s="2">
        <v>370</v>
      </c>
      <c r="S105" s="2">
        <v>1</v>
      </c>
      <c r="T105" s="2">
        <v>135</v>
      </c>
      <c r="U105" s="3">
        <v>3508701</v>
      </c>
      <c r="V105" s="3">
        <v>9483</v>
      </c>
      <c r="W105" s="39">
        <v>0.98599999999999999</v>
      </c>
      <c r="X105" s="39">
        <v>8.0000000000000002E-3</v>
      </c>
      <c r="Y105" s="39">
        <v>5.0000000000000001E-3</v>
      </c>
    </row>
    <row r="106" spans="1:25" x14ac:dyDescent="0.45">
      <c r="A106" s="71">
        <v>43982</v>
      </c>
      <c r="B106" s="1" t="s">
        <v>196</v>
      </c>
      <c r="C106" s="1" t="s">
        <v>197</v>
      </c>
      <c r="D106" s="2">
        <v>34576</v>
      </c>
      <c r="E106" s="2">
        <v>33432</v>
      </c>
      <c r="F106" s="2">
        <v>149</v>
      </c>
      <c r="G106" s="2">
        <v>995</v>
      </c>
      <c r="H106" s="3">
        <v>260968141</v>
      </c>
      <c r="I106" s="3">
        <v>7806</v>
      </c>
      <c r="J106" s="39">
        <v>0.93700000000000006</v>
      </c>
      <c r="K106" s="39">
        <v>5.0999999999999997E-2</v>
      </c>
      <c r="L106" s="39">
        <v>1.0999999999999999E-2</v>
      </c>
      <c r="M106" s="39">
        <v>0.96699999999999997</v>
      </c>
      <c r="N106" s="39">
        <v>4.0000000000000001E-3</v>
      </c>
      <c r="O106" s="39">
        <v>2.9000000000000001E-2</v>
      </c>
      <c r="P106" s="2">
        <v>1107</v>
      </c>
      <c r="Q106" s="2">
        <v>3665</v>
      </c>
      <c r="R106" s="2">
        <v>3743</v>
      </c>
      <c r="S106" s="2">
        <v>34</v>
      </c>
      <c r="T106" s="2">
        <v>995</v>
      </c>
      <c r="U106" s="3">
        <v>29022182</v>
      </c>
      <c r="V106" s="3">
        <v>7754</v>
      </c>
      <c r="W106" s="39">
        <v>0.97599999999999998</v>
      </c>
      <c r="X106" s="39">
        <v>1.2999999999999999E-2</v>
      </c>
      <c r="Y106" s="39">
        <v>1.0999999999999999E-2</v>
      </c>
    </row>
    <row r="107" spans="1:25" x14ac:dyDescent="0.45">
      <c r="A107" s="71">
        <v>43982</v>
      </c>
      <c r="B107" s="1" t="s">
        <v>198</v>
      </c>
      <c r="C107" s="1" t="s">
        <v>199</v>
      </c>
      <c r="D107" s="2">
        <v>2726</v>
      </c>
      <c r="E107" s="2">
        <v>2617</v>
      </c>
      <c r="F107" s="2">
        <v>21</v>
      </c>
      <c r="G107" s="2">
        <v>88</v>
      </c>
      <c r="H107" s="3">
        <v>22178732</v>
      </c>
      <c r="I107" s="3">
        <v>8475</v>
      </c>
      <c r="J107" s="39">
        <v>0.89500000000000002</v>
      </c>
      <c r="K107" s="39">
        <v>8.8999999999999996E-2</v>
      </c>
      <c r="L107" s="39">
        <v>1.6E-2</v>
      </c>
      <c r="M107" s="39">
        <v>0.96099999999999997</v>
      </c>
      <c r="N107" s="39">
        <v>7.0000000000000001E-3</v>
      </c>
      <c r="O107" s="39">
        <v>3.2000000000000001E-2</v>
      </c>
      <c r="P107" s="2">
        <v>85</v>
      </c>
      <c r="Q107" s="2">
        <v>235</v>
      </c>
      <c r="R107" s="2">
        <v>231</v>
      </c>
      <c r="S107" s="2">
        <v>1</v>
      </c>
      <c r="T107" s="2">
        <v>88</v>
      </c>
      <c r="U107" s="3">
        <v>1998994</v>
      </c>
      <c r="V107" s="3">
        <v>8654</v>
      </c>
      <c r="W107" s="39">
        <v>0.996</v>
      </c>
      <c r="X107" s="39">
        <v>0</v>
      </c>
      <c r="Y107" s="39">
        <v>4.0000000000000001E-3</v>
      </c>
    </row>
    <row r="108" spans="1:25" x14ac:dyDescent="0.45">
      <c r="A108" s="71">
        <v>43982</v>
      </c>
      <c r="B108" s="1" t="s">
        <v>200</v>
      </c>
      <c r="C108" s="1" t="s">
        <v>201</v>
      </c>
      <c r="D108" s="2">
        <v>192502</v>
      </c>
      <c r="E108" s="2">
        <v>172644</v>
      </c>
      <c r="F108" s="2">
        <v>5371</v>
      </c>
      <c r="G108" s="2">
        <v>14487</v>
      </c>
      <c r="H108" s="3">
        <v>1233059683</v>
      </c>
      <c r="I108" s="3">
        <v>7142</v>
      </c>
      <c r="J108" s="39">
        <v>0.95899999999999996</v>
      </c>
      <c r="K108" s="39">
        <v>2.1000000000000001E-2</v>
      </c>
      <c r="L108" s="39">
        <v>0.02</v>
      </c>
      <c r="M108" s="39">
        <v>0.89700000000000002</v>
      </c>
      <c r="N108" s="39">
        <v>2.7E-2</v>
      </c>
      <c r="O108" s="39">
        <v>7.4999999999999997E-2</v>
      </c>
      <c r="P108" s="2">
        <v>16010</v>
      </c>
      <c r="Q108" s="2">
        <v>17145</v>
      </c>
      <c r="R108" s="2">
        <v>18255</v>
      </c>
      <c r="S108" s="2">
        <v>413</v>
      </c>
      <c r="T108" s="2">
        <v>14487</v>
      </c>
      <c r="U108" s="3">
        <v>127888748</v>
      </c>
      <c r="V108" s="3">
        <v>7006</v>
      </c>
      <c r="W108" s="39">
        <v>0.96299999999999997</v>
      </c>
      <c r="X108" s="39">
        <v>0.02</v>
      </c>
      <c r="Y108" s="39">
        <v>1.7000000000000001E-2</v>
      </c>
    </row>
    <row r="109" spans="1:25" x14ac:dyDescent="0.45">
      <c r="A109" s="71">
        <v>43982</v>
      </c>
      <c r="B109" s="1" t="s">
        <v>275</v>
      </c>
      <c r="C109" s="1" t="s">
        <v>284</v>
      </c>
      <c r="D109" s="2">
        <v>179</v>
      </c>
      <c r="E109" s="2">
        <v>149</v>
      </c>
      <c r="F109" s="2">
        <v>12</v>
      </c>
      <c r="G109" s="2">
        <v>18</v>
      </c>
      <c r="H109" s="3">
        <v>1029108</v>
      </c>
      <c r="I109" s="3">
        <v>6907</v>
      </c>
      <c r="J109" s="39">
        <v>0.34899999999999998</v>
      </c>
      <c r="K109" s="39">
        <v>0.40300000000000002</v>
      </c>
      <c r="L109" s="39">
        <v>0.248</v>
      </c>
      <c r="M109" s="39">
        <v>0.83699999999999997</v>
      </c>
      <c r="N109" s="39">
        <v>6.2E-2</v>
      </c>
      <c r="O109" s="39">
        <v>0.10100000000000001</v>
      </c>
      <c r="P109" s="2">
        <v>19</v>
      </c>
      <c r="Q109" s="2">
        <v>21</v>
      </c>
      <c r="R109" s="2">
        <v>18</v>
      </c>
      <c r="S109" s="2">
        <v>4</v>
      </c>
      <c r="T109" s="2">
        <v>18</v>
      </c>
      <c r="U109" s="3">
        <v>112208</v>
      </c>
      <c r="V109" s="3">
        <v>6234</v>
      </c>
      <c r="W109" s="39">
        <v>0.83299999999999996</v>
      </c>
      <c r="X109" s="39">
        <v>0.16700000000000001</v>
      </c>
      <c r="Y109" s="39">
        <v>0</v>
      </c>
    </row>
    <row r="110" spans="1:25" x14ac:dyDescent="0.45">
      <c r="A110" s="71">
        <v>43982</v>
      </c>
      <c r="B110" s="1" t="s">
        <v>202</v>
      </c>
      <c r="C110" s="1" t="s">
        <v>178</v>
      </c>
      <c r="D110" s="2">
        <v>62582</v>
      </c>
      <c r="E110" s="2">
        <v>59747</v>
      </c>
      <c r="F110" s="2">
        <v>489</v>
      </c>
      <c r="G110" s="2">
        <v>2346</v>
      </c>
      <c r="H110" s="3">
        <v>439011967</v>
      </c>
      <c r="I110" s="3">
        <v>7348</v>
      </c>
      <c r="J110" s="39">
        <v>0.79300000000000004</v>
      </c>
      <c r="K110" s="39">
        <v>0.186</v>
      </c>
      <c r="L110" s="39">
        <v>2.1000000000000001E-2</v>
      </c>
      <c r="M110" s="39">
        <v>0.95499999999999996</v>
      </c>
      <c r="N110" s="39">
        <v>8.0000000000000002E-3</v>
      </c>
      <c r="O110" s="39">
        <v>3.6999999999999998E-2</v>
      </c>
      <c r="P110" s="2">
        <v>3149</v>
      </c>
      <c r="Q110" s="2">
        <v>5005</v>
      </c>
      <c r="R110" s="2">
        <v>5792</v>
      </c>
      <c r="S110" s="2">
        <v>16</v>
      </c>
      <c r="T110" s="2">
        <v>2346</v>
      </c>
      <c r="U110" s="3">
        <v>43328674</v>
      </c>
      <c r="V110" s="3">
        <v>7481</v>
      </c>
      <c r="W110" s="39">
        <v>0.94099999999999995</v>
      </c>
      <c r="X110" s="39">
        <v>3.1E-2</v>
      </c>
      <c r="Y110" s="39">
        <v>2.8000000000000001E-2</v>
      </c>
    </row>
    <row r="111" spans="1:25" x14ac:dyDescent="0.45">
      <c r="A111" s="71">
        <v>43982</v>
      </c>
      <c r="B111" s="1" t="s">
        <v>203</v>
      </c>
      <c r="C111" s="1" t="s">
        <v>3</v>
      </c>
      <c r="D111" s="2">
        <v>84175</v>
      </c>
      <c r="E111" s="2">
        <v>78684</v>
      </c>
      <c r="F111" s="2">
        <v>485</v>
      </c>
      <c r="G111" s="2">
        <v>5006</v>
      </c>
      <c r="H111" s="3">
        <v>630654801</v>
      </c>
      <c r="I111" s="3">
        <v>8015</v>
      </c>
      <c r="J111" s="39">
        <v>0.9</v>
      </c>
      <c r="K111" s="39">
        <v>7.5999999999999998E-2</v>
      </c>
      <c r="L111" s="39">
        <v>2.4E-2</v>
      </c>
      <c r="M111" s="39">
        <v>0.93500000000000005</v>
      </c>
      <c r="N111" s="39">
        <v>5.0000000000000001E-3</v>
      </c>
      <c r="O111" s="39">
        <v>0.06</v>
      </c>
      <c r="P111" s="2">
        <v>4239</v>
      </c>
      <c r="Q111" s="2">
        <v>7859</v>
      </c>
      <c r="R111" s="2">
        <v>7033</v>
      </c>
      <c r="S111" s="2">
        <v>59</v>
      </c>
      <c r="T111" s="2">
        <v>5006</v>
      </c>
      <c r="U111" s="3">
        <v>57127790</v>
      </c>
      <c r="V111" s="3">
        <v>8123</v>
      </c>
      <c r="W111" s="39">
        <v>0.86199999999999999</v>
      </c>
      <c r="X111" s="39">
        <v>8.3000000000000004E-2</v>
      </c>
      <c r="Y111" s="39">
        <v>5.5E-2</v>
      </c>
    </row>
    <row r="112" spans="1:25" x14ac:dyDescent="0.45">
      <c r="A112" s="71">
        <v>43982</v>
      </c>
      <c r="B112" s="1" t="s">
        <v>205</v>
      </c>
      <c r="C112" s="1" t="s">
        <v>206</v>
      </c>
      <c r="D112" s="2">
        <v>5779</v>
      </c>
      <c r="E112" s="2">
        <v>5150</v>
      </c>
      <c r="F112" s="2">
        <v>143</v>
      </c>
      <c r="G112" s="2">
        <v>486</v>
      </c>
      <c r="H112" s="3">
        <v>42438892</v>
      </c>
      <c r="I112" s="3">
        <v>8241</v>
      </c>
      <c r="J112" s="39">
        <v>0.95099999999999996</v>
      </c>
      <c r="K112" s="39">
        <v>2.5999999999999999E-2</v>
      </c>
      <c r="L112" s="39">
        <v>2.4E-2</v>
      </c>
      <c r="M112" s="39">
        <v>0.89200000000000002</v>
      </c>
      <c r="N112" s="39">
        <v>2.4E-2</v>
      </c>
      <c r="O112" s="39">
        <v>8.4000000000000005E-2</v>
      </c>
      <c r="P112" s="2">
        <v>521</v>
      </c>
      <c r="Q112" s="2">
        <v>568</v>
      </c>
      <c r="R112" s="2">
        <v>600</v>
      </c>
      <c r="S112" s="2">
        <v>3</v>
      </c>
      <c r="T112" s="2">
        <v>486</v>
      </c>
      <c r="U112" s="3">
        <v>4966827</v>
      </c>
      <c r="V112" s="3">
        <v>8278</v>
      </c>
      <c r="W112" s="39">
        <v>0.97799999999999998</v>
      </c>
      <c r="X112" s="39">
        <v>1.2E-2</v>
      </c>
      <c r="Y112" s="39">
        <v>0.01</v>
      </c>
    </row>
    <row r="113" spans="1:25" x14ac:dyDescent="0.45">
      <c r="A113" s="71">
        <v>43982</v>
      </c>
      <c r="B113" s="1" t="s">
        <v>276</v>
      </c>
      <c r="C113" s="1" t="s">
        <v>285</v>
      </c>
      <c r="D113" s="2">
        <v>155</v>
      </c>
      <c r="E113" s="2">
        <v>91</v>
      </c>
      <c r="F113" s="2">
        <v>1</v>
      </c>
      <c r="G113" s="2">
        <v>64</v>
      </c>
      <c r="H113" s="3">
        <v>891000</v>
      </c>
      <c r="I113" s="3">
        <v>9791</v>
      </c>
      <c r="J113" s="39">
        <v>6.6000000000000003E-2</v>
      </c>
      <c r="K113" s="39">
        <v>0.31900000000000001</v>
      </c>
      <c r="L113" s="39">
        <v>0.61499999999999999</v>
      </c>
      <c r="M113" s="39">
        <v>0.59099999999999997</v>
      </c>
      <c r="N113" s="39">
        <v>0</v>
      </c>
      <c r="O113" s="39">
        <v>0.40899999999999997</v>
      </c>
      <c r="P113" s="2">
        <v>63</v>
      </c>
      <c r="Q113" s="2">
        <v>21</v>
      </c>
      <c r="R113" s="2">
        <v>19</v>
      </c>
      <c r="S113" s="2">
        <v>1</v>
      </c>
      <c r="T113" s="2">
        <v>64</v>
      </c>
      <c r="U113" s="3">
        <v>190000</v>
      </c>
      <c r="V113" s="3">
        <v>10000</v>
      </c>
      <c r="W113" s="39">
        <v>5.2999999999999999E-2</v>
      </c>
      <c r="X113" s="39">
        <v>0.26300000000000001</v>
      </c>
      <c r="Y113" s="39">
        <v>0.68400000000000005</v>
      </c>
    </row>
    <row r="114" spans="1:25" x14ac:dyDescent="0.45">
      <c r="A114" s="71">
        <v>43982</v>
      </c>
      <c r="B114" s="1" t="s">
        <v>207</v>
      </c>
      <c r="C114" s="1" t="s">
        <v>61</v>
      </c>
      <c r="D114" s="2">
        <v>435</v>
      </c>
      <c r="E114" s="2">
        <v>422</v>
      </c>
      <c r="F114" s="2">
        <v>1</v>
      </c>
      <c r="G114" s="2">
        <v>12</v>
      </c>
      <c r="H114" s="3">
        <v>2989591</v>
      </c>
      <c r="I114" s="3">
        <v>7084</v>
      </c>
      <c r="J114" s="39">
        <v>0.90300000000000002</v>
      </c>
      <c r="K114" s="39">
        <v>9.1999999999999998E-2</v>
      </c>
      <c r="L114" s="39">
        <v>5.0000000000000001E-3</v>
      </c>
      <c r="M114" s="39">
        <v>0.97</v>
      </c>
      <c r="N114" s="39">
        <v>2E-3</v>
      </c>
      <c r="O114" s="39">
        <v>2.8000000000000001E-2</v>
      </c>
      <c r="P114" s="2">
        <v>27</v>
      </c>
      <c r="Q114" s="2">
        <v>17</v>
      </c>
      <c r="R114" s="2">
        <v>31</v>
      </c>
      <c r="S114" s="2">
        <v>1</v>
      </c>
      <c r="T114" s="2">
        <v>12</v>
      </c>
      <c r="U114" s="3">
        <v>217359</v>
      </c>
      <c r="V114" s="3">
        <v>7012</v>
      </c>
      <c r="W114" s="39">
        <v>0.871</v>
      </c>
      <c r="X114" s="39">
        <v>6.5000000000000002E-2</v>
      </c>
      <c r="Y114" s="39">
        <v>6.5000000000000002E-2</v>
      </c>
    </row>
    <row r="115" spans="1:25" x14ac:dyDescent="0.45">
      <c r="A115" s="71">
        <v>43982</v>
      </c>
      <c r="B115" s="1" t="s">
        <v>208</v>
      </c>
      <c r="C115" s="1" t="s">
        <v>39</v>
      </c>
      <c r="D115" s="2">
        <v>83</v>
      </c>
      <c r="E115" s="2">
        <v>78</v>
      </c>
      <c r="F115" s="2">
        <v>2</v>
      </c>
      <c r="G115" s="2">
        <v>3</v>
      </c>
      <c r="H115" s="3">
        <v>581917</v>
      </c>
      <c r="I115" s="3">
        <v>7460</v>
      </c>
      <c r="J115" s="39">
        <v>1</v>
      </c>
      <c r="K115" s="39">
        <v>0</v>
      </c>
      <c r="L115" s="39">
        <v>0</v>
      </c>
      <c r="M115" s="39">
        <v>0.94</v>
      </c>
      <c r="N115" s="39">
        <v>2.4E-2</v>
      </c>
      <c r="O115" s="39">
        <v>3.5999999999999997E-2</v>
      </c>
      <c r="P115" s="2">
        <v>2</v>
      </c>
      <c r="Q115" s="2">
        <v>5</v>
      </c>
      <c r="R115" s="2">
        <v>4</v>
      </c>
      <c r="S115" s="2">
        <v>0</v>
      </c>
      <c r="T115" s="2">
        <v>3</v>
      </c>
      <c r="U115" s="3">
        <v>29814</v>
      </c>
      <c r="V115" s="3">
        <v>7454</v>
      </c>
      <c r="W115" s="39">
        <v>1</v>
      </c>
      <c r="X115" s="39">
        <v>0</v>
      </c>
      <c r="Y115" s="39">
        <v>0</v>
      </c>
    </row>
    <row r="116" spans="1:25" x14ac:dyDescent="0.45">
      <c r="A116" s="71">
        <v>43982</v>
      </c>
      <c r="B116" s="1" t="s">
        <v>209</v>
      </c>
      <c r="C116" s="1" t="s">
        <v>35</v>
      </c>
      <c r="D116" s="2">
        <v>13</v>
      </c>
      <c r="E116" s="2">
        <v>11</v>
      </c>
      <c r="F116" s="2">
        <v>0</v>
      </c>
      <c r="G116" s="2">
        <v>2</v>
      </c>
      <c r="H116" s="3">
        <v>98500</v>
      </c>
      <c r="I116" s="3">
        <v>8955</v>
      </c>
      <c r="J116" s="39">
        <v>0.54500000000000004</v>
      </c>
      <c r="K116" s="39">
        <v>0.27300000000000002</v>
      </c>
      <c r="L116" s="39">
        <v>0.182</v>
      </c>
      <c r="M116" s="39">
        <v>0.84599999999999997</v>
      </c>
      <c r="N116" s="39">
        <v>0</v>
      </c>
      <c r="O116" s="39">
        <v>0.154</v>
      </c>
      <c r="P116" s="2">
        <v>1</v>
      </c>
      <c r="Q116" s="2">
        <v>3</v>
      </c>
      <c r="R116" s="2">
        <v>2</v>
      </c>
      <c r="S116" s="2">
        <v>0</v>
      </c>
      <c r="T116" s="2">
        <v>2</v>
      </c>
      <c r="U116" s="3">
        <v>20000</v>
      </c>
      <c r="V116" s="3">
        <v>10000</v>
      </c>
      <c r="W116" s="39">
        <v>0.5</v>
      </c>
      <c r="X116" s="39">
        <v>0</v>
      </c>
      <c r="Y116" s="39">
        <v>0.5</v>
      </c>
    </row>
    <row r="117" spans="1:25" x14ac:dyDescent="0.45">
      <c r="A117" s="71">
        <v>43982</v>
      </c>
      <c r="B117" s="1" t="s">
        <v>212</v>
      </c>
      <c r="C117" s="1" t="s">
        <v>213</v>
      </c>
      <c r="D117" s="2">
        <v>12871</v>
      </c>
      <c r="E117" s="2">
        <v>11407</v>
      </c>
      <c r="F117" s="2">
        <v>67</v>
      </c>
      <c r="G117" s="2">
        <v>1397</v>
      </c>
      <c r="H117" s="3">
        <v>87275415</v>
      </c>
      <c r="I117" s="3">
        <v>7651</v>
      </c>
      <c r="J117" s="39">
        <v>0.91600000000000004</v>
      </c>
      <c r="K117" s="39">
        <v>7.0999999999999994E-2</v>
      </c>
      <c r="L117" s="39">
        <v>1.2E-2</v>
      </c>
      <c r="M117" s="39">
        <v>0.88700000000000001</v>
      </c>
      <c r="N117" s="39">
        <v>5.0000000000000001E-3</v>
      </c>
      <c r="O117" s="39">
        <v>0.109</v>
      </c>
      <c r="P117" s="2">
        <v>1187</v>
      </c>
      <c r="Q117" s="2">
        <v>1231</v>
      </c>
      <c r="R117" s="2">
        <v>1021</v>
      </c>
      <c r="S117" s="2">
        <v>0</v>
      </c>
      <c r="T117" s="2">
        <v>1397</v>
      </c>
      <c r="U117" s="3">
        <v>7600535</v>
      </c>
      <c r="V117" s="3">
        <v>7444</v>
      </c>
      <c r="W117" s="39">
        <v>0.96399999999999997</v>
      </c>
      <c r="X117" s="39">
        <v>1.0999999999999999E-2</v>
      </c>
      <c r="Y117" s="39">
        <v>2.5000000000000001E-2</v>
      </c>
    </row>
    <row r="118" spans="1:25" x14ac:dyDescent="0.45">
      <c r="A118" s="71">
        <v>43982</v>
      </c>
      <c r="B118" t="s">
        <v>214</v>
      </c>
      <c r="C118" t="s">
        <v>215</v>
      </c>
      <c r="D118" s="2">
        <v>10533</v>
      </c>
      <c r="E118" s="2">
        <v>9890</v>
      </c>
      <c r="F118" s="2">
        <v>167</v>
      </c>
      <c r="G118" s="2">
        <v>476</v>
      </c>
      <c r="H118" s="3">
        <v>76317235</v>
      </c>
      <c r="I118" s="3">
        <v>7717</v>
      </c>
      <c r="J118" s="39">
        <v>0.89900000000000002</v>
      </c>
      <c r="K118" s="39">
        <v>0.06</v>
      </c>
      <c r="L118" s="39">
        <v>0.04</v>
      </c>
      <c r="M118" s="39">
        <v>0.94</v>
      </c>
      <c r="N118" s="39">
        <v>1.4999999999999999E-2</v>
      </c>
      <c r="O118" s="39">
        <v>4.4999999999999998E-2</v>
      </c>
      <c r="P118" s="2">
        <v>569</v>
      </c>
      <c r="Q118" s="2">
        <v>925</v>
      </c>
      <c r="R118" s="2">
        <v>996</v>
      </c>
      <c r="S118" s="2">
        <v>22</v>
      </c>
      <c r="T118" s="2">
        <v>476</v>
      </c>
      <c r="U118" s="3">
        <v>7679790</v>
      </c>
      <c r="V118" s="3">
        <v>7711</v>
      </c>
      <c r="W118" s="39">
        <v>0.9</v>
      </c>
      <c r="X118" s="39">
        <v>4.2000000000000003E-2</v>
      </c>
      <c r="Y118" s="39">
        <v>5.8000000000000003E-2</v>
      </c>
    </row>
    <row r="119" spans="1:25" x14ac:dyDescent="0.45">
      <c r="A119" s="71">
        <v>43982</v>
      </c>
      <c r="B119" t="s">
        <v>216</v>
      </c>
      <c r="C119" t="s">
        <v>217</v>
      </c>
      <c r="D119" s="2">
        <v>206899</v>
      </c>
      <c r="E119" s="2">
        <v>195042</v>
      </c>
      <c r="F119" s="2">
        <v>4972</v>
      </c>
      <c r="G119" s="2">
        <v>6884</v>
      </c>
      <c r="H119" s="3">
        <v>1379722056</v>
      </c>
      <c r="I119" s="3">
        <v>7074</v>
      </c>
      <c r="J119" s="39">
        <v>0.999</v>
      </c>
      <c r="K119" s="39">
        <v>1E-3</v>
      </c>
      <c r="L119" s="39">
        <v>1E-3</v>
      </c>
      <c r="M119" s="39">
        <v>0.94299999999999995</v>
      </c>
      <c r="N119" s="39">
        <v>2.3E-2</v>
      </c>
      <c r="O119" s="39">
        <v>3.3000000000000002E-2</v>
      </c>
      <c r="P119" s="2">
        <v>7834</v>
      </c>
      <c r="Q119" s="2">
        <v>18354</v>
      </c>
      <c r="R119" s="2">
        <v>18745</v>
      </c>
      <c r="S119" s="2">
        <v>559</v>
      </c>
      <c r="T119" s="2">
        <v>6884</v>
      </c>
      <c r="U119" s="3">
        <v>129821321</v>
      </c>
      <c r="V119" s="3">
        <v>6926</v>
      </c>
      <c r="W119" s="39">
        <v>0.99199999999999999</v>
      </c>
      <c r="X119" s="39">
        <v>5.0000000000000001E-3</v>
      </c>
      <c r="Y119" s="39">
        <v>3.0000000000000001E-3</v>
      </c>
    </row>
    <row r="120" spans="1:25" x14ac:dyDescent="0.45">
      <c r="A120" s="71">
        <v>43982</v>
      </c>
      <c r="B120" t="s">
        <v>218</v>
      </c>
      <c r="C120" t="s">
        <v>166</v>
      </c>
      <c r="D120" s="2">
        <v>9254</v>
      </c>
      <c r="E120" s="2">
        <v>8597</v>
      </c>
      <c r="F120" s="2">
        <v>314</v>
      </c>
      <c r="G120" s="2">
        <v>1426</v>
      </c>
      <c r="H120" s="3">
        <v>60955845</v>
      </c>
      <c r="I120" s="3">
        <v>7090</v>
      </c>
      <c r="J120" s="39">
        <v>0.88500000000000001</v>
      </c>
      <c r="K120" s="39">
        <v>0.105</v>
      </c>
      <c r="L120" s="39">
        <v>0.01</v>
      </c>
      <c r="M120" s="39">
        <v>0.92900000000000005</v>
      </c>
      <c r="N120" s="39">
        <v>3.4000000000000002E-2</v>
      </c>
      <c r="O120" s="39">
        <v>3.6999999999999998E-2</v>
      </c>
      <c r="P120" s="2">
        <v>494</v>
      </c>
      <c r="Q120" s="2">
        <v>4014</v>
      </c>
      <c r="R120" s="2">
        <v>2858</v>
      </c>
      <c r="S120" s="2">
        <v>224</v>
      </c>
      <c r="T120" s="2">
        <v>1426</v>
      </c>
      <c r="U120" s="3">
        <v>22195051</v>
      </c>
      <c r="V120" s="3">
        <v>7766</v>
      </c>
      <c r="W120" s="39">
        <v>0.78700000000000003</v>
      </c>
      <c r="X120" s="39">
        <v>0.20399999999999999</v>
      </c>
      <c r="Y120" s="39">
        <v>8.9999999999999993E-3</v>
      </c>
    </row>
    <row r="121" spans="1:25" x14ac:dyDescent="0.45">
      <c r="A121" s="71">
        <v>43982</v>
      </c>
      <c r="B121" t="s">
        <v>219</v>
      </c>
      <c r="C121" t="s">
        <v>61</v>
      </c>
      <c r="D121" s="2">
        <v>136</v>
      </c>
      <c r="E121" s="2">
        <v>117</v>
      </c>
      <c r="F121" s="2">
        <v>8</v>
      </c>
      <c r="G121" s="2">
        <v>11</v>
      </c>
      <c r="H121" s="3">
        <v>124165</v>
      </c>
      <c r="I121" s="3">
        <v>1061</v>
      </c>
      <c r="J121" s="39">
        <v>0.99099999999999999</v>
      </c>
      <c r="K121" s="39">
        <v>0</v>
      </c>
      <c r="L121" s="39">
        <v>8.9999999999999993E-3</v>
      </c>
      <c r="M121" s="39">
        <v>0.86</v>
      </c>
      <c r="N121" s="39">
        <v>5.8999999999999997E-2</v>
      </c>
      <c r="O121" s="39">
        <v>8.1000000000000003E-2</v>
      </c>
      <c r="P121" s="2">
        <v>11</v>
      </c>
      <c r="Q121" s="2">
        <v>7</v>
      </c>
      <c r="R121" s="2">
        <v>6</v>
      </c>
      <c r="S121" s="2">
        <v>1</v>
      </c>
      <c r="T121" s="2">
        <v>11</v>
      </c>
      <c r="U121" s="3">
        <v>6712</v>
      </c>
      <c r="V121" s="3">
        <v>1119</v>
      </c>
      <c r="W121" s="39">
        <v>1</v>
      </c>
      <c r="X121" s="39">
        <v>0</v>
      </c>
      <c r="Y121" s="39">
        <v>0</v>
      </c>
    </row>
    <row r="122" spans="1:25" x14ac:dyDescent="0.45">
      <c r="A122" s="71">
        <v>43982</v>
      </c>
      <c r="B122" t="s">
        <v>220</v>
      </c>
      <c r="C122" t="s">
        <v>7</v>
      </c>
      <c r="D122" s="2">
        <v>2925</v>
      </c>
      <c r="E122" s="2">
        <v>2632</v>
      </c>
      <c r="F122" s="2">
        <v>188</v>
      </c>
      <c r="G122" s="2">
        <v>105</v>
      </c>
      <c r="H122" s="3">
        <v>9248870</v>
      </c>
      <c r="I122" s="3">
        <v>3514</v>
      </c>
      <c r="J122" s="39">
        <v>0.97799999999999998</v>
      </c>
      <c r="K122" s="39">
        <v>8.0000000000000002E-3</v>
      </c>
      <c r="L122" s="39">
        <v>1.4E-2</v>
      </c>
      <c r="M122" s="39">
        <v>0.9</v>
      </c>
      <c r="N122" s="39">
        <v>6.4000000000000001E-2</v>
      </c>
      <c r="O122" s="39">
        <v>3.5999999999999997E-2</v>
      </c>
      <c r="P122" s="2">
        <v>85</v>
      </c>
      <c r="Q122" s="2">
        <v>324</v>
      </c>
      <c r="R122" s="2">
        <v>290</v>
      </c>
      <c r="S122" s="2">
        <v>14</v>
      </c>
      <c r="T122" s="2">
        <v>105</v>
      </c>
      <c r="U122" s="3">
        <v>1151462</v>
      </c>
      <c r="V122" s="3">
        <v>3971</v>
      </c>
      <c r="W122" s="39">
        <v>0.92100000000000004</v>
      </c>
      <c r="X122" s="39">
        <v>1.7000000000000001E-2</v>
      </c>
      <c r="Y122" s="39">
        <v>6.2E-2</v>
      </c>
    </row>
    <row r="123" spans="1:25" x14ac:dyDescent="0.45">
      <c r="A123" s="71">
        <v>43982</v>
      </c>
      <c r="B123" t="s">
        <v>221</v>
      </c>
      <c r="C123" t="s">
        <v>35</v>
      </c>
      <c r="D123" s="2">
        <v>75</v>
      </c>
      <c r="E123" s="2">
        <v>66</v>
      </c>
      <c r="F123" s="2">
        <v>3</v>
      </c>
      <c r="G123" s="2">
        <v>6</v>
      </c>
      <c r="H123" s="3">
        <v>606323</v>
      </c>
      <c r="I123" s="3">
        <v>9187</v>
      </c>
      <c r="J123" s="39">
        <v>0.69699999999999995</v>
      </c>
      <c r="K123" s="39">
        <v>0.152</v>
      </c>
      <c r="L123" s="39">
        <v>0.152</v>
      </c>
      <c r="M123" s="39">
        <v>0.88</v>
      </c>
      <c r="N123" s="39">
        <v>0.04</v>
      </c>
      <c r="O123" s="39">
        <v>0.08</v>
      </c>
      <c r="P123" s="2">
        <v>1</v>
      </c>
      <c r="Q123" s="2">
        <v>8</v>
      </c>
      <c r="R123" s="2">
        <v>3</v>
      </c>
      <c r="S123" s="2">
        <v>0</v>
      </c>
      <c r="T123" s="2">
        <v>6</v>
      </c>
      <c r="U123" s="3">
        <v>22134</v>
      </c>
      <c r="V123" s="3">
        <v>7378</v>
      </c>
      <c r="W123" s="39">
        <v>0.66700000000000004</v>
      </c>
      <c r="X123" s="39">
        <v>0.33300000000000002</v>
      </c>
      <c r="Y123" s="39">
        <v>0</v>
      </c>
    </row>
    <row r="124" spans="1:25" x14ac:dyDescent="0.45">
      <c r="A124" s="71">
        <v>43982</v>
      </c>
      <c r="B124" t="s">
        <v>222</v>
      </c>
      <c r="C124" t="s">
        <v>223</v>
      </c>
      <c r="D124" s="2">
        <v>1138</v>
      </c>
      <c r="E124" s="2">
        <v>1047</v>
      </c>
      <c r="F124" s="2">
        <v>13</v>
      </c>
      <c r="G124" s="2">
        <v>78</v>
      </c>
      <c r="H124" s="3">
        <v>9547777</v>
      </c>
      <c r="I124" s="3">
        <v>9119</v>
      </c>
      <c r="J124" s="39">
        <v>0.95199999999999996</v>
      </c>
      <c r="K124" s="39">
        <v>0.02</v>
      </c>
      <c r="L124" s="39">
        <v>2.8000000000000001E-2</v>
      </c>
      <c r="M124" s="39">
        <v>0.92100000000000004</v>
      </c>
      <c r="N124" s="39">
        <v>1.0999999999999999E-2</v>
      </c>
      <c r="O124" s="39">
        <v>6.9000000000000006E-2</v>
      </c>
      <c r="P124" s="2">
        <v>70</v>
      </c>
      <c r="Q124" s="2">
        <v>98</v>
      </c>
      <c r="R124" s="2">
        <v>90</v>
      </c>
      <c r="S124" s="2">
        <v>0</v>
      </c>
      <c r="T124" s="2">
        <v>78</v>
      </c>
      <c r="U124" s="3">
        <v>828699</v>
      </c>
      <c r="V124" s="3">
        <v>9208</v>
      </c>
      <c r="W124" s="39">
        <v>0.88900000000000001</v>
      </c>
      <c r="X124" s="39">
        <v>2.1999999999999999E-2</v>
      </c>
      <c r="Y124" s="39">
        <v>8.8999999999999996E-2</v>
      </c>
    </row>
    <row r="125" spans="1:25" x14ac:dyDescent="0.45">
      <c r="A125" s="71">
        <v>43982</v>
      </c>
      <c r="B125" t="s">
        <v>224</v>
      </c>
      <c r="C125" t="s">
        <v>225</v>
      </c>
      <c r="D125" s="2">
        <v>10962</v>
      </c>
      <c r="E125" s="2">
        <v>10614</v>
      </c>
      <c r="F125" s="2">
        <v>132</v>
      </c>
      <c r="G125" s="2">
        <v>216</v>
      </c>
      <c r="H125" s="3">
        <v>83061454</v>
      </c>
      <c r="I125" s="3">
        <v>7826</v>
      </c>
      <c r="J125" s="39">
        <v>1</v>
      </c>
      <c r="K125" s="39">
        <v>0</v>
      </c>
      <c r="L125" s="39">
        <v>0</v>
      </c>
      <c r="M125" s="39">
        <v>0.97</v>
      </c>
      <c r="N125" s="39">
        <v>0.01</v>
      </c>
      <c r="O125" s="39">
        <v>0.02</v>
      </c>
      <c r="P125" s="2">
        <v>212</v>
      </c>
      <c r="Q125" s="2">
        <v>1042</v>
      </c>
      <c r="R125" s="2">
        <v>996</v>
      </c>
      <c r="S125" s="2">
        <v>42</v>
      </c>
      <c r="T125" s="2">
        <v>216</v>
      </c>
      <c r="U125" s="3">
        <v>7779368</v>
      </c>
      <c r="V125" s="3">
        <v>7811</v>
      </c>
      <c r="W125" s="39">
        <v>1</v>
      </c>
      <c r="X125" s="39">
        <v>0</v>
      </c>
      <c r="Y125" s="39">
        <v>0</v>
      </c>
    </row>
    <row r="126" spans="1:25" x14ac:dyDescent="0.45">
      <c r="A126" s="71">
        <v>43982</v>
      </c>
      <c r="B126" t="s">
        <v>226</v>
      </c>
      <c r="C126" t="s">
        <v>227</v>
      </c>
      <c r="D126" s="2">
        <v>4604</v>
      </c>
      <c r="E126" s="2">
        <v>4443</v>
      </c>
      <c r="F126" s="2">
        <v>28</v>
      </c>
      <c r="G126" s="2">
        <v>133</v>
      </c>
      <c r="H126" s="3">
        <v>40821851</v>
      </c>
      <c r="I126" s="3">
        <v>9188</v>
      </c>
      <c r="J126" s="39">
        <v>0.93300000000000005</v>
      </c>
      <c r="K126" s="39">
        <v>4.2000000000000003E-2</v>
      </c>
      <c r="L126" s="39">
        <v>2.5000000000000001E-2</v>
      </c>
      <c r="M126" s="39">
        <v>0.96499999999999997</v>
      </c>
      <c r="N126" s="39">
        <v>6.0000000000000001E-3</v>
      </c>
      <c r="O126" s="39">
        <v>2.9000000000000001E-2</v>
      </c>
      <c r="P126" s="2">
        <v>115</v>
      </c>
      <c r="Q126" s="2">
        <v>354</v>
      </c>
      <c r="R126" s="2">
        <v>336</v>
      </c>
      <c r="S126" s="2">
        <v>0</v>
      </c>
      <c r="T126" s="2">
        <v>133</v>
      </c>
      <c r="U126" s="3">
        <v>3067415</v>
      </c>
      <c r="V126" s="3">
        <v>9129</v>
      </c>
      <c r="W126" s="39">
        <v>0.93200000000000005</v>
      </c>
      <c r="X126" s="39">
        <v>3.5999999999999997E-2</v>
      </c>
      <c r="Y126" s="39">
        <v>3.3000000000000002E-2</v>
      </c>
    </row>
    <row r="127" spans="1:25" x14ac:dyDescent="0.45">
      <c r="A127" s="71">
        <v>43982</v>
      </c>
      <c r="B127" t="s">
        <v>228</v>
      </c>
      <c r="C127" t="s">
        <v>229</v>
      </c>
      <c r="D127" s="2">
        <v>1440</v>
      </c>
      <c r="E127" s="2">
        <v>1376</v>
      </c>
      <c r="F127" s="2">
        <v>18</v>
      </c>
      <c r="G127" s="2">
        <v>46</v>
      </c>
      <c r="H127" s="3">
        <v>10220634</v>
      </c>
      <c r="I127" s="3">
        <v>7428</v>
      </c>
      <c r="J127" s="39">
        <v>0.95499999999999996</v>
      </c>
      <c r="K127" s="39">
        <v>4.2000000000000003E-2</v>
      </c>
      <c r="L127" s="39">
        <v>3.0000000000000001E-3</v>
      </c>
      <c r="M127" s="39">
        <v>0.95799999999999996</v>
      </c>
      <c r="N127" s="39">
        <v>0.01</v>
      </c>
      <c r="O127" s="39">
        <v>3.2000000000000001E-2</v>
      </c>
      <c r="P127" s="2">
        <v>63</v>
      </c>
      <c r="Q127" s="2">
        <v>110</v>
      </c>
      <c r="R127" s="2">
        <v>126</v>
      </c>
      <c r="S127" s="2">
        <v>1</v>
      </c>
      <c r="T127" s="2">
        <v>46</v>
      </c>
      <c r="U127" s="3">
        <v>869092</v>
      </c>
      <c r="V127" s="3">
        <v>6898</v>
      </c>
      <c r="W127" s="39">
        <v>0.95199999999999996</v>
      </c>
      <c r="X127" s="39">
        <v>0.04</v>
      </c>
      <c r="Y127" s="39">
        <v>8.0000000000000002E-3</v>
      </c>
    </row>
    <row r="128" spans="1:25" x14ac:dyDescent="0.45">
      <c r="A128" s="71">
        <v>43982</v>
      </c>
      <c r="B128" t="s">
        <v>234</v>
      </c>
      <c r="C128" t="s">
        <v>61</v>
      </c>
      <c r="D128" s="2">
        <v>57</v>
      </c>
      <c r="E128" s="2">
        <v>40</v>
      </c>
      <c r="F128" s="2">
        <v>0</v>
      </c>
      <c r="G128" s="2">
        <v>17</v>
      </c>
      <c r="H128" s="3">
        <v>276085</v>
      </c>
      <c r="I128" s="3">
        <v>6902</v>
      </c>
      <c r="J128" s="39">
        <v>0.85</v>
      </c>
      <c r="K128" s="39">
        <v>0</v>
      </c>
      <c r="L128" s="39">
        <v>0.15</v>
      </c>
      <c r="M128" s="39">
        <v>0.70199999999999996</v>
      </c>
      <c r="N128" s="39">
        <v>0</v>
      </c>
      <c r="O128" s="39">
        <v>0.29799999999999999</v>
      </c>
      <c r="P128" s="2">
        <v>12</v>
      </c>
      <c r="Q128" s="2">
        <v>10</v>
      </c>
      <c r="R128" s="2">
        <v>5</v>
      </c>
      <c r="S128" s="2">
        <v>0</v>
      </c>
      <c r="T128" s="2">
        <v>17</v>
      </c>
      <c r="U128" s="3">
        <v>29821</v>
      </c>
      <c r="V128" s="3">
        <v>5964</v>
      </c>
      <c r="W128" s="39">
        <v>0.4</v>
      </c>
      <c r="X128" s="39">
        <v>0</v>
      </c>
      <c r="Y128" s="39">
        <v>0.6</v>
      </c>
    </row>
    <row r="129" spans="1:25" x14ac:dyDescent="0.45">
      <c r="A129" s="71">
        <v>43982</v>
      </c>
      <c r="B129" s="1" t="s">
        <v>241</v>
      </c>
      <c r="C129" s="1" t="s">
        <v>242</v>
      </c>
      <c r="D129" s="2">
        <v>233</v>
      </c>
      <c r="E129" s="2">
        <v>197</v>
      </c>
      <c r="F129" s="2">
        <v>11</v>
      </c>
      <c r="G129" s="2">
        <v>25</v>
      </c>
      <c r="H129" s="3">
        <v>1501133</v>
      </c>
      <c r="I129" s="3">
        <v>7620</v>
      </c>
      <c r="J129" s="39">
        <v>0.99</v>
      </c>
      <c r="K129" s="39">
        <v>0.01</v>
      </c>
      <c r="L129" s="39">
        <v>0</v>
      </c>
      <c r="M129" s="39">
        <v>0.84499999999999997</v>
      </c>
      <c r="N129" s="39">
        <v>4.7E-2</v>
      </c>
      <c r="O129" s="39">
        <v>0.107</v>
      </c>
      <c r="P129" s="2">
        <v>14</v>
      </c>
      <c r="Q129" s="2">
        <v>29</v>
      </c>
      <c r="R129" s="2">
        <v>16</v>
      </c>
      <c r="S129" s="2">
        <v>2</v>
      </c>
      <c r="T129" s="2">
        <v>25</v>
      </c>
      <c r="U129" s="3">
        <v>114133</v>
      </c>
      <c r="V129" s="3">
        <v>7133</v>
      </c>
      <c r="W129" s="39">
        <v>1</v>
      </c>
      <c r="X129" s="39">
        <v>0</v>
      </c>
      <c r="Y129" s="39">
        <v>0</v>
      </c>
    </row>
    <row r="130" spans="1:25" x14ac:dyDescent="0.45">
      <c r="A130" s="71">
        <v>43982</v>
      </c>
      <c r="B130" s="1" t="s">
        <v>243</v>
      </c>
      <c r="C130" s="1" t="s">
        <v>146</v>
      </c>
      <c r="D130" s="2">
        <v>5804</v>
      </c>
      <c r="E130" s="2">
        <v>5328</v>
      </c>
      <c r="F130" s="2">
        <v>109</v>
      </c>
      <c r="G130" s="2">
        <v>367</v>
      </c>
      <c r="H130" s="3">
        <v>31269315</v>
      </c>
      <c r="I130" s="3">
        <v>5869</v>
      </c>
      <c r="J130" s="39">
        <v>0.94899999999999995</v>
      </c>
      <c r="K130" s="39">
        <v>2.1000000000000001E-2</v>
      </c>
      <c r="L130" s="39">
        <v>0.03</v>
      </c>
      <c r="M130" s="39">
        <v>0.91900000000000004</v>
      </c>
      <c r="N130" s="39">
        <v>1.7999999999999999E-2</v>
      </c>
      <c r="O130" s="39">
        <v>6.3E-2</v>
      </c>
      <c r="P130" s="2">
        <v>406</v>
      </c>
      <c r="Q130" s="2">
        <v>659</v>
      </c>
      <c r="R130" s="2">
        <v>688</v>
      </c>
      <c r="S130" s="2">
        <v>10</v>
      </c>
      <c r="T130" s="2">
        <v>367</v>
      </c>
      <c r="U130" s="3">
        <v>4281740</v>
      </c>
      <c r="V130" s="3">
        <v>6223</v>
      </c>
      <c r="W130" s="39">
        <v>0.90600000000000003</v>
      </c>
      <c r="X130" s="39">
        <v>2.5999999999999999E-2</v>
      </c>
      <c r="Y130" s="39">
        <v>6.8000000000000005E-2</v>
      </c>
    </row>
    <row r="131" spans="1:25" x14ac:dyDescent="0.45">
      <c r="A131" s="71">
        <v>43982</v>
      </c>
      <c r="B131" s="1" t="s">
        <v>244</v>
      </c>
      <c r="C131" s="1" t="s">
        <v>245</v>
      </c>
      <c r="D131" s="2">
        <v>518</v>
      </c>
      <c r="E131" s="2">
        <v>495</v>
      </c>
      <c r="F131" s="2">
        <v>1</v>
      </c>
      <c r="G131" s="2">
        <v>22</v>
      </c>
      <c r="H131" s="3">
        <v>4564606</v>
      </c>
      <c r="I131" s="3">
        <v>9221</v>
      </c>
      <c r="J131" s="39">
        <v>0.98399999999999999</v>
      </c>
      <c r="K131" s="39">
        <v>6.0000000000000001E-3</v>
      </c>
      <c r="L131" s="39">
        <v>0.01</v>
      </c>
      <c r="M131" s="39">
        <v>0.95599999999999996</v>
      </c>
      <c r="N131" s="39">
        <v>2E-3</v>
      </c>
      <c r="O131" s="39">
        <v>4.2000000000000003E-2</v>
      </c>
      <c r="P131" s="2">
        <v>19</v>
      </c>
      <c r="Q131" s="2">
        <v>63</v>
      </c>
      <c r="R131" s="2">
        <v>60</v>
      </c>
      <c r="S131" s="2">
        <v>0</v>
      </c>
      <c r="T131" s="2">
        <v>22</v>
      </c>
      <c r="U131" s="3">
        <v>545390</v>
      </c>
      <c r="V131" s="3">
        <v>9090</v>
      </c>
      <c r="W131" s="39">
        <v>1</v>
      </c>
      <c r="X131" s="39">
        <v>0</v>
      </c>
      <c r="Y131" s="39">
        <v>0</v>
      </c>
    </row>
    <row r="132" spans="1:25" x14ac:dyDescent="0.45">
      <c r="A132" s="71">
        <v>43982</v>
      </c>
      <c r="B132" s="1" t="s">
        <v>246</v>
      </c>
      <c r="C132" s="1" t="s">
        <v>247</v>
      </c>
      <c r="D132" s="2">
        <v>17989</v>
      </c>
      <c r="E132" s="2">
        <v>16575</v>
      </c>
      <c r="F132" s="2">
        <v>275</v>
      </c>
      <c r="G132" s="2">
        <v>1132</v>
      </c>
      <c r="H132" s="3">
        <v>122519068</v>
      </c>
      <c r="I132" s="3">
        <v>7392</v>
      </c>
      <c r="J132" s="39">
        <v>0.97299999999999998</v>
      </c>
      <c r="K132" s="39">
        <v>1.7999999999999999E-2</v>
      </c>
      <c r="L132" s="39">
        <v>8.9999999999999993E-3</v>
      </c>
      <c r="M132" s="39">
        <v>0.92200000000000004</v>
      </c>
      <c r="N132" s="39">
        <v>1.4999999999999999E-2</v>
      </c>
      <c r="O132" s="39">
        <v>6.3E-2</v>
      </c>
      <c r="P132" s="2">
        <v>1350</v>
      </c>
      <c r="Q132" s="2">
        <v>1580</v>
      </c>
      <c r="R132" s="2">
        <v>1759</v>
      </c>
      <c r="S132" s="2">
        <v>39</v>
      </c>
      <c r="T132" s="2">
        <v>1132</v>
      </c>
      <c r="U132" s="3">
        <v>13386738</v>
      </c>
      <c r="V132" s="3">
        <v>7610</v>
      </c>
      <c r="W132" s="39">
        <v>0.97799999999999998</v>
      </c>
      <c r="X132" s="39">
        <v>0</v>
      </c>
      <c r="Y132" s="39">
        <v>2.1999999999999999E-2</v>
      </c>
    </row>
    <row r="133" spans="1:25" x14ac:dyDescent="0.45">
      <c r="A133" s="71">
        <v>43982</v>
      </c>
      <c r="B133" s="1" t="s">
        <v>248</v>
      </c>
      <c r="C133" s="1" t="s">
        <v>35</v>
      </c>
      <c r="D133" s="2">
        <v>39</v>
      </c>
      <c r="E133" s="2">
        <v>29</v>
      </c>
      <c r="F133" s="2">
        <v>1</v>
      </c>
      <c r="G133" s="2">
        <v>9</v>
      </c>
      <c r="H133" s="3">
        <v>285500</v>
      </c>
      <c r="I133" s="3">
        <v>9845</v>
      </c>
      <c r="J133" s="39">
        <v>0.65500000000000003</v>
      </c>
      <c r="K133" s="39">
        <v>0.17199999999999999</v>
      </c>
      <c r="L133" s="39">
        <v>0.17199999999999999</v>
      </c>
      <c r="M133" s="39">
        <v>0.74399999999999999</v>
      </c>
      <c r="N133" s="39">
        <v>2.5999999999999999E-2</v>
      </c>
      <c r="O133" s="39">
        <v>0.23100000000000001</v>
      </c>
      <c r="P133" s="2">
        <v>6</v>
      </c>
      <c r="Q133" s="2">
        <v>5</v>
      </c>
      <c r="R133" s="2">
        <v>2</v>
      </c>
      <c r="S133" s="2">
        <v>0</v>
      </c>
      <c r="T133" s="2">
        <v>9</v>
      </c>
      <c r="U133" s="3">
        <v>20000</v>
      </c>
      <c r="V133" s="3">
        <v>10000</v>
      </c>
      <c r="W133" s="39">
        <v>1</v>
      </c>
      <c r="X133" s="39">
        <v>0</v>
      </c>
      <c r="Y133" s="39">
        <v>0</v>
      </c>
    </row>
    <row r="134" spans="1:25" x14ac:dyDescent="0.45">
      <c r="A134" s="71">
        <v>43982</v>
      </c>
      <c r="B134" s="1" t="s">
        <v>249</v>
      </c>
      <c r="C134" s="1" t="s">
        <v>250</v>
      </c>
      <c r="D134" s="2">
        <v>12053</v>
      </c>
      <c r="E134" s="2">
        <v>11926</v>
      </c>
      <c r="F134" s="2">
        <v>98</v>
      </c>
      <c r="G134" s="2">
        <v>25</v>
      </c>
      <c r="H134" s="3">
        <v>91732531</v>
      </c>
      <c r="I134" s="3">
        <v>7692</v>
      </c>
      <c r="J134" s="39">
        <v>0.996</v>
      </c>
      <c r="K134" s="39">
        <v>2E-3</v>
      </c>
      <c r="L134" s="39">
        <v>2E-3</v>
      </c>
      <c r="M134" s="39">
        <v>0.99</v>
      </c>
      <c r="N134" s="39">
        <v>8.0000000000000002E-3</v>
      </c>
      <c r="O134" s="39">
        <v>2E-3</v>
      </c>
      <c r="P134" s="2">
        <v>30</v>
      </c>
      <c r="Q134" s="2">
        <v>1056</v>
      </c>
      <c r="R134" s="2">
        <v>1047</v>
      </c>
      <c r="S134" s="2">
        <v>15</v>
      </c>
      <c r="T134" s="2">
        <v>25</v>
      </c>
      <c r="U134" s="3">
        <v>8198167</v>
      </c>
      <c r="V134" s="3">
        <v>7830</v>
      </c>
      <c r="W134" s="39">
        <v>0.99199999999999999</v>
      </c>
      <c r="X134" s="39">
        <v>3.0000000000000001E-3</v>
      </c>
      <c r="Y134" s="39">
        <v>5.0000000000000001E-3</v>
      </c>
    </row>
    <row r="135" spans="1:25" x14ac:dyDescent="0.45">
      <c r="A135" s="71">
        <v>43982</v>
      </c>
      <c r="B135" s="1" t="s">
        <v>251</v>
      </c>
      <c r="C135" s="1" t="s">
        <v>104</v>
      </c>
      <c r="D135" s="2">
        <v>38</v>
      </c>
      <c r="E135" s="2">
        <v>33</v>
      </c>
      <c r="F135" s="2">
        <v>0</v>
      </c>
      <c r="G135" s="2">
        <v>5</v>
      </c>
      <c r="H135" s="3">
        <v>317500</v>
      </c>
      <c r="I135" s="3">
        <v>9621</v>
      </c>
      <c r="J135" s="39">
        <v>0.90900000000000003</v>
      </c>
      <c r="K135" s="39">
        <v>0.03</v>
      </c>
      <c r="L135" s="39">
        <v>6.0999999999999999E-2</v>
      </c>
      <c r="M135" s="39">
        <v>0.86799999999999999</v>
      </c>
      <c r="N135" s="39">
        <v>0</v>
      </c>
      <c r="O135" s="39">
        <v>0.13200000000000001</v>
      </c>
      <c r="P135" s="2">
        <v>4</v>
      </c>
      <c r="Q135" s="2">
        <v>6</v>
      </c>
      <c r="R135" s="2">
        <v>5</v>
      </c>
      <c r="S135" s="2">
        <v>0</v>
      </c>
      <c r="T135" s="2">
        <v>5</v>
      </c>
      <c r="U135" s="3">
        <v>44000</v>
      </c>
      <c r="V135" s="3">
        <v>8800</v>
      </c>
      <c r="W135" s="39">
        <v>0.8</v>
      </c>
      <c r="X135" s="39">
        <v>0.2</v>
      </c>
      <c r="Y135" s="39">
        <v>0</v>
      </c>
    </row>
    <row r="136" spans="1:25" x14ac:dyDescent="0.45">
      <c r="A136" s="71">
        <v>43982</v>
      </c>
      <c r="B136" s="1" t="s">
        <v>252</v>
      </c>
      <c r="C136" s="1" t="s">
        <v>253</v>
      </c>
      <c r="D136" s="2">
        <v>7790</v>
      </c>
      <c r="E136" s="2">
        <v>7585</v>
      </c>
      <c r="F136" s="2">
        <v>25</v>
      </c>
      <c r="G136" s="2">
        <v>180</v>
      </c>
      <c r="H136" s="3">
        <v>60013069</v>
      </c>
      <c r="I136" s="3">
        <v>7912</v>
      </c>
      <c r="J136" s="39">
        <v>0.98199999999999998</v>
      </c>
      <c r="K136" s="39">
        <v>1.4999999999999999E-2</v>
      </c>
      <c r="L136" s="39">
        <v>3.0000000000000001E-3</v>
      </c>
      <c r="M136" s="39">
        <v>0.97399999999999998</v>
      </c>
      <c r="N136" s="39">
        <v>3.0000000000000001E-3</v>
      </c>
      <c r="O136" s="39">
        <v>2.3E-2</v>
      </c>
      <c r="P136" s="2">
        <v>154</v>
      </c>
      <c r="Q136" s="2">
        <v>746</v>
      </c>
      <c r="R136" s="2">
        <v>718</v>
      </c>
      <c r="S136" s="2">
        <v>2</v>
      </c>
      <c r="T136" s="2">
        <v>180</v>
      </c>
      <c r="U136" s="3">
        <v>5727165</v>
      </c>
      <c r="V136" s="3">
        <v>7977</v>
      </c>
      <c r="W136" s="39">
        <v>0.98699999999999999</v>
      </c>
      <c r="X136" s="39">
        <v>4.0000000000000001E-3</v>
      </c>
      <c r="Y136" s="39">
        <v>8.0000000000000002E-3</v>
      </c>
    </row>
    <row r="137" spans="1:25" x14ac:dyDescent="0.45">
      <c r="A137" s="71">
        <v>43982</v>
      </c>
      <c r="B137" s="1" t="s">
        <v>254</v>
      </c>
      <c r="C137" s="1" t="s">
        <v>255</v>
      </c>
      <c r="D137" s="2">
        <v>3280</v>
      </c>
      <c r="E137" s="2">
        <v>3140</v>
      </c>
      <c r="F137" s="2">
        <v>49</v>
      </c>
      <c r="G137" s="2">
        <v>91</v>
      </c>
      <c r="H137" s="3">
        <v>25535920</v>
      </c>
      <c r="I137" s="3">
        <v>8132</v>
      </c>
      <c r="J137" s="39">
        <v>0.85799999999999998</v>
      </c>
      <c r="K137" s="39">
        <v>0.114</v>
      </c>
      <c r="L137" s="39">
        <v>2.9000000000000001E-2</v>
      </c>
      <c r="M137" s="39">
        <v>0.96</v>
      </c>
      <c r="N137" s="39">
        <v>1.2E-2</v>
      </c>
      <c r="O137" s="39">
        <v>2.8000000000000001E-2</v>
      </c>
      <c r="P137" s="2">
        <v>100</v>
      </c>
      <c r="Q137" s="2">
        <v>213</v>
      </c>
      <c r="R137" s="2">
        <v>218</v>
      </c>
      <c r="S137" s="2">
        <v>4</v>
      </c>
      <c r="T137" s="2">
        <v>91</v>
      </c>
      <c r="U137" s="3">
        <v>1764180</v>
      </c>
      <c r="V137" s="3">
        <v>8093</v>
      </c>
      <c r="W137" s="39">
        <v>0.81699999999999995</v>
      </c>
      <c r="X137" s="39">
        <v>0.106</v>
      </c>
      <c r="Y137" s="39">
        <v>7.8E-2</v>
      </c>
    </row>
    <row r="138" spans="1:25" x14ac:dyDescent="0.45">
      <c r="A138" s="71">
        <v>43982</v>
      </c>
      <c r="B138" s="1" t="s">
        <v>256</v>
      </c>
      <c r="C138" s="1" t="s">
        <v>166</v>
      </c>
      <c r="D138" s="2">
        <v>9657</v>
      </c>
      <c r="E138" s="2">
        <v>9393</v>
      </c>
      <c r="F138" s="2">
        <v>165</v>
      </c>
      <c r="G138" s="2">
        <v>99</v>
      </c>
      <c r="H138" s="3">
        <v>85494464</v>
      </c>
      <c r="I138" s="3">
        <v>9102</v>
      </c>
      <c r="J138" s="39">
        <v>0.96299999999999997</v>
      </c>
      <c r="K138" s="39">
        <v>0.03</v>
      </c>
      <c r="L138" s="39">
        <v>7.0000000000000001E-3</v>
      </c>
      <c r="M138" s="39">
        <v>0.97299999999999998</v>
      </c>
      <c r="N138" s="39">
        <v>1.7000000000000001E-2</v>
      </c>
      <c r="O138" s="39">
        <v>0.01</v>
      </c>
      <c r="P138" s="2">
        <v>136</v>
      </c>
      <c r="Q138" s="2">
        <v>962</v>
      </c>
      <c r="R138" s="2">
        <v>975</v>
      </c>
      <c r="S138" s="2">
        <v>24</v>
      </c>
      <c r="T138" s="2">
        <v>99</v>
      </c>
      <c r="U138" s="3">
        <v>8728894</v>
      </c>
      <c r="V138" s="3">
        <v>8953</v>
      </c>
      <c r="W138" s="39">
        <v>0.91600000000000004</v>
      </c>
      <c r="X138" s="39">
        <v>5.1999999999999998E-2</v>
      </c>
      <c r="Y138" s="39">
        <v>3.2000000000000001E-2</v>
      </c>
    </row>
    <row r="139" spans="1:25" x14ac:dyDescent="0.45">
      <c r="A139" s="71">
        <v>43982</v>
      </c>
      <c r="B139" s="1" t="s">
        <v>257</v>
      </c>
      <c r="C139" s="1" t="s">
        <v>258</v>
      </c>
      <c r="D139" s="2">
        <v>550</v>
      </c>
      <c r="E139" s="2">
        <v>458</v>
      </c>
      <c r="F139" s="2">
        <v>59</v>
      </c>
      <c r="G139" s="2">
        <v>33</v>
      </c>
      <c r="H139" s="3">
        <v>4362106</v>
      </c>
      <c r="I139" s="3">
        <v>9524</v>
      </c>
      <c r="J139" s="39">
        <v>0.755</v>
      </c>
      <c r="K139" s="39">
        <v>0.12</v>
      </c>
      <c r="L139" s="39">
        <v>0.124</v>
      </c>
      <c r="M139" s="39">
        <v>0.83299999999999996</v>
      </c>
      <c r="N139" s="39">
        <v>0.107</v>
      </c>
      <c r="O139" s="39">
        <v>0.06</v>
      </c>
      <c r="P139" s="2">
        <v>48</v>
      </c>
      <c r="Q139" s="2">
        <v>47</v>
      </c>
      <c r="R139" s="2">
        <v>59</v>
      </c>
      <c r="S139" s="2">
        <v>3</v>
      </c>
      <c r="T139" s="2">
        <v>33</v>
      </c>
      <c r="U139" s="3">
        <v>563160</v>
      </c>
      <c r="V139" s="3">
        <v>9545</v>
      </c>
      <c r="W139" s="39">
        <v>0.72899999999999998</v>
      </c>
      <c r="X139" s="39">
        <v>8.5000000000000006E-2</v>
      </c>
      <c r="Y139" s="39">
        <v>0.186</v>
      </c>
    </row>
    <row r="140" spans="1:25" x14ac:dyDescent="0.45">
      <c r="A140" s="71">
        <v>43982</v>
      </c>
      <c r="B140" s="1" t="s">
        <v>259</v>
      </c>
      <c r="C140" s="1" t="s">
        <v>258</v>
      </c>
      <c r="D140" s="2">
        <v>137</v>
      </c>
      <c r="E140" s="2">
        <v>122</v>
      </c>
      <c r="F140" s="2">
        <v>2</v>
      </c>
      <c r="G140" s="2">
        <v>13</v>
      </c>
      <c r="H140" s="3">
        <v>1145447</v>
      </c>
      <c r="I140" s="3">
        <v>9389</v>
      </c>
      <c r="J140" s="39">
        <v>0.63100000000000001</v>
      </c>
      <c r="K140" s="39">
        <v>0.26200000000000001</v>
      </c>
      <c r="L140" s="39">
        <v>0.107</v>
      </c>
      <c r="M140" s="39">
        <v>0.89100000000000001</v>
      </c>
      <c r="N140" s="39">
        <v>1.4999999999999999E-2</v>
      </c>
      <c r="O140" s="39">
        <v>9.5000000000000001E-2</v>
      </c>
      <c r="P140" s="2">
        <v>22</v>
      </c>
      <c r="Q140" s="2">
        <v>16</v>
      </c>
      <c r="R140" s="2">
        <v>24</v>
      </c>
      <c r="S140" s="2">
        <v>1</v>
      </c>
      <c r="T140" s="2">
        <v>13</v>
      </c>
      <c r="U140" s="3">
        <v>221895</v>
      </c>
      <c r="V140" s="3">
        <v>9246</v>
      </c>
      <c r="W140" s="39">
        <v>0.70799999999999996</v>
      </c>
      <c r="X140" s="39">
        <v>0</v>
      </c>
      <c r="Y140" s="39">
        <v>0.29199999999999998</v>
      </c>
    </row>
    <row r="141" spans="1:25" x14ac:dyDescent="0.45">
      <c r="A141" s="71">
        <v>43982</v>
      </c>
      <c r="B141" s="1" t="s">
        <v>260</v>
      </c>
      <c r="C141" s="1" t="s">
        <v>7</v>
      </c>
      <c r="D141" s="2">
        <v>467</v>
      </c>
      <c r="E141" s="2">
        <v>457</v>
      </c>
      <c r="F141" s="2">
        <v>1</v>
      </c>
      <c r="G141" s="2">
        <v>9</v>
      </c>
      <c r="H141" s="3">
        <v>4296195</v>
      </c>
      <c r="I141" s="3">
        <v>9401</v>
      </c>
      <c r="J141" s="39">
        <v>0.998</v>
      </c>
      <c r="K141" s="39">
        <v>2E-3</v>
      </c>
      <c r="L141" s="39">
        <v>0</v>
      </c>
      <c r="M141" s="39">
        <v>0.98099999999999998</v>
      </c>
      <c r="N141" s="39">
        <v>0</v>
      </c>
      <c r="O141" s="39">
        <v>1.9E-2</v>
      </c>
      <c r="P141" s="2">
        <v>16</v>
      </c>
      <c r="Q141" s="2">
        <v>39</v>
      </c>
      <c r="R141" s="2">
        <v>46</v>
      </c>
      <c r="S141" s="2">
        <v>0</v>
      </c>
      <c r="T141" s="2">
        <v>9</v>
      </c>
      <c r="U141" s="3">
        <v>428333</v>
      </c>
      <c r="V141" s="3">
        <v>9312</v>
      </c>
      <c r="W141" s="39">
        <v>1</v>
      </c>
      <c r="X141" s="39">
        <v>0</v>
      </c>
      <c r="Y141" s="39">
        <v>0</v>
      </c>
    </row>
    <row r="142" spans="1:25" x14ac:dyDescent="0.45">
      <c r="B142" s="1"/>
      <c r="C142" s="1"/>
      <c r="D142" s="2"/>
      <c r="E142" s="2"/>
      <c r="F142" s="2"/>
      <c r="G142" s="2"/>
      <c r="H142" s="3"/>
      <c r="I142" s="3"/>
      <c r="J142" s="39"/>
      <c r="K142" s="39"/>
      <c r="L142" s="39"/>
      <c r="M142" s="39"/>
      <c r="N142" s="39"/>
      <c r="O142" s="39"/>
      <c r="P142" s="2"/>
      <c r="Q142" s="2"/>
      <c r="R142" s="2"/>
      <c r="S142" s="2"/>
      <c r="T142" s="2"/>
      <c r="U142" s="3"/>
      <c r="V142" s="3"/>
      <c r="W142" s="39"/>
      <c r="X142" s="39"/>
      <c r="Y142" s="39"/>
    </row>
    <row r="143" spans="1:25" x14ac:dyDescent="0.45">
      <c r="B143" s="1"/>
      <c r="C143" s="1"/>
      <c r="D143" s="2"/>
      <c r="E143" s="2"/>
      <c r="F143" s="2"/>
      <c r="G143" s="2"/>
      <c r="H143" s="3"/>
      <c r="I143" s="3"/>
      <c r="J143" s="39"/>
      <c r="K143" s="39"/>
      <c r="L143" s="39"/>
      <c r="M143" s="39"/>
      <c r="N143" s="39"/>
      <c r="O143" s="39"/>
      <c r="P143" s="2"/>
      <c r="Q143" s="2"/>
      <c r="R143" s="2"/>
      <c r="S143" s="2"/>
      <c r="T143" s="2"/>
      <c r="U143" s="3"/>
      <c r="V143" s="3"/>
      <c r="W143" s="39"/>
      <c r="X143" s="39"/>
      <c r="Y143" s="39"/>
    </row>
    <row r="144" spans="1:25" x14ac:dyDescent="0.45">
      <c r="B144" s="1"/>
      <c r="C144" s="1"/>
      <c r="D144" s="2"/>
      <c r="E144" s="2"/>
      <c r="F144" s="2"/>
      <c r="G144" s="2"/>
      <c r="H144" s="3"/>
      <c r="I144" s="3"/>
      <c r="J144" s="39"/>
      <c r="K144" s="39"/>
      <c r="L144" s="39"/>
      <c r="M144" s="39"/>
      <c r="N144" s="39"/>
      <c r="O144" s="39"/>
      <c r="P144" s="2"/>
      <c r="Q144" s="2"/>
      <c r="R144" s="2"/>
      <c r="S144" s="2"/>
      <c r="T144" s="2"/>
      <c r="U144" s="3"/>
      <c r="V144" s="3"/>
      <c r="W144" s="39"/>
      <c r="X144" s="39"/>
      <c r="Y144" s="39"/>
    </row>
    <row r="145" spans="2:25" x14ac:dyDescent="0.45">
      <c r="B145" s="1"/>
      <c r="C145" s="1"/>
      <c r="D145" s="2"/>
      <c r="E145" s="2"/>
      <c r="F145" s="2"/>
      <c r="G145" s="2"/>
      <c r="H145" s="3"/>
      <c r="I145" s="3"/>
      <c r="J145" s="39"/>
      <c r="K145" s="39"/>
      <c r="L145" s="39"/>
      <c r="M145" s="39"/>
      <c r="N145" s="39"/>
      <c r="O145" s="39"/>
      <c r="P145" s="2"/>
      <c r="Q145" s="2"/>
      <c r="R145" s="2"/>
      <c r="S145" s="2"/>
      <c r="T145" s="2"/>
      <c r="U145" s="3"/>
      <c r="V145" s="3"/>
      <c r="W145" s="39"/>
      <c r="X145" s="39"/>
      <c r="Y145" s="39"/>
    </row>
    <row r="146" spans="2:25" x14ac:dyDescent="0.45">
      <c r="B146" s="1"/>
      <c r="C146" s="1"/>
      <c r="D146" s="2"/>
      <c r="E146" s="2"/>
      <c r="F146" s="2"/>
      <c r="G146" s="2"/>
      <c r="H146" s="3"/>
      <c r="I146" s="3"/>
      <c r="J146" s="39"/>
      <c r="K146" s="39"/>
      <c r="L146" s="39"/>
      <c r="M146" s="39"/>
      <c r="N146" s="39"/>
      <c r="O146" s="39"/>
      <c r="P146" s="2"/>
      <c r="Q146" s="2"/>
      <c r="R146" s="2"/>
      <c r="S146" s="2"/>
      <c r="T146" s="2"/>
      <c r="U146" s="3"/>
      <c r="V146" s="3"/>
      <c r="W146" s="39"/>
      <c r="X146" s="39"/>
      <c r="Y146" s="39"/>
    </row>
    <row r="147" spans="2:25" x14ac:dyDescent="0.45">
      <c r="B147" s="1"/>
      <c r="C147" s="1"/>
      <c r="D147" s="2"/>
      <c r="E147" s="2"/>
      <c r="F147" s="2"/>
      <c r="G147" s="2"/>
      <c r="H147" s="3"/>
      <c r="I147" s="3"/>
      <c r="J147" s="39"/>
      <c r="K147" s="39"/>
      <c r="L147" s="39"/>
      <c r="M147" s="39"/>
      <c r="N147" s="39"/>
      <c r="O147" s="39"/>
      <c r="P147" s="2"/>
      <c r="Q147" s="2"/>
      <c r="R147" s="2"/>
      <c r="S147" s="2"/>
      <c r="T147" s="2"/>
      <c r="U147" s="3"/>
      <c r="V147" s="3"/>
      <c r="W147" s="39"/>
      <c r="X147" s="39"/>
      <c r="Y147" s="39"/>
    </row>
    <row r="148" spans="2:25" x14ac:dyDescent="0.45">
      <c r="B148" s="1"/>
      <c r="C148" s="1"/>
      <c r="D148" s="2"/>
      <c r="E148" s="2"/>
      <c r="F148" s="2"/>
      <c r="G148" s="2"/>
      <c r="H148" s="3"/>
      <c r="I148" s="3"/>
      <c r="J148" s="39"/>
      <c r="K148" s="39"/>
      <c r="L148" s="39"/>
      <c r="M148" s="39"/>
      <c r="N148" s="39"/>
      <c r="O148" s="39"/>
      <c r="P148" s="2"/>
      <c r="Q148" s="2"/>
      <c r="R148" s="2"/>
      <c r="S148" s="2"/>
      <c r="T148" s="2"/>
      <c r="U148" s="3"/>
      <c r="V148" s="3"/>
      <c r="W148" s="39"/>
      <c r="X148" s="39"/>
      <c r="Y148" s="39"/>
    </row>
    <row r="149" spans="2:25" x14ac:dyDescent="0.45">
      <c r="B149" s="1"/>
      <c r="C149" s="1"/>
      <c r="D149" s="2"/>
      <c r="E149" s="2"/>
      <c r="F149" s="2"/>
      <c r="G149" s="2"/>
      <c r="H149" s="3"/>
      <c r="I149" s="3"/>
      <c r="J149" s="39"/>
      <c r="K149" s="39"/>
      <c r="L149" s="39"/>
      <c r="M149" s="39"/>
      <c r="N149" s="39"/>
      <c r="O149" s="39"/>
      <c r="P149" s="2"/>
      <c r="Q149" s="2"/>
      <c r="R149" s="2"/>
      <c r="S149" s="2"/>
      <c r="T149" s="2"/>
      <c r="U149" s="3"/>
      <c r="V149" s="3"/>
      <c r="W149" s="39"/>
      <c r="X149" s="39"/>
      <c r="Y149" s="39"/>
    </row>
    <row r="150" spans="2:25" x14ac:dyDescent="0.45">
      <c r="B150" s="1"/>
      <c r="C150" s="1"/>
      <c r="D150" s="2"/>
      <c r="E150" s="2"/>
      <c r="F150" s="2"/>
      <c r="G150" s="2"/>
      <c r="H150" s="3"/>
      <c r="I150" s="3"/>
      <c r="J150" s="39"/>
      <c r="K150" s="39"/>
      <c r="L150" s="39"/>
      <c r="M150" s="39"/>
      <c r="N150" s="39"/>
      <c r="O150" s="39"/>
      <c r="P150" s="2"/>
      <c r="Q150" s="2"/>
      <c r="R150" s="2"/>
      <c r="S150" s="2"/>
      <c r="T150" s="2"/>
      <c r="U150" s="3"/>
      <c r="V150" s="3"/>
      <c r="W150" s="39"/>
      <c r="X150" s="39"/>
      <c r="Y150" s="39"/>
    </row>
    <row r="151" spans="2:25" x14ac:dyDescent="0.45">
      <c r="B151" s="1"/>
      <c r="C151" s="1"/>
      <c r="D151" s="2"/>
      <c r="E151" s="2"/>
      <c r="F151" s="2"/>
      <c r="G151" s="2"/>
      <c r="H151" s="3"/>
      <c r="I151" s="3"/>
      <c r="J151" s="39"/>
      <c r="K151" s="39"/>
      <c r="L151" s="39"/>
      <c r="M151" s="39"/>
      <c r="N151" s="39"/>
      <c r="O151" s="39"/>
      <c r="P151" s="2"/>
      <c r="Q151" s="2"/>
      <c r="R151" s="2"/>
      <c r="S151" s="2"/>
      <c r="T151" s="2"/>
      <c r="U151" s="3"/>
      <c r="V151" s="3"/>
      <c r="W151" s="39"/>
      <c r="X151" s="39"/>
      <c r="Y151" s="39"/>
    </row>
    <row r="152" spans="2:25" x14ac:dyDescent="0.45">
      <c r="B152" s="1"/>
      <c r="C152" s="1"/>
      <c r="D152" s="2"/>
      <c r="E152" s="2"/>
      <c r="F152" s="2"/>
      <c r="G152" s="2"/>
      <c r="H152" s="3"/>
      <c r="I152" s="3"/>
      <c r="J152" s="39"/>
      <c r="K152" s="39"/>
      <c r="L152" s="39"/>
      <c r="M152" s="39"/>
      <c r="N152" s="39"/>
      <c r="O152" s="39"/>
      <c r="P152" s="2"/>
      <c r="Q152" s="2"/>
      <c r="R152" s="2"/>
      <c r="S152" s="2"/>
      <c r="T152" s="2"/>
      <c r="U152" s="3"/>
      <c r="V152" s="3"/>
      <c r="W152" s="39"/>
      <c r="X152" s="39"/>
      <c r="Y152" s="39"/>
    </row>
    <row r="153" spans="2:25" x14ac:dyDescent="0.45">
      <c r="B153" s="1"/>
      <c r="C153" s="1"/>
      <c r="D153" s="2"/>
      <c r="E153" s="2"/>
      <c r="F153" s="2"/>
      <c r="G153" s="2"/>
      <c r="H153" s="3"/>
      <c r="I153" s="3"/>
      <c r="J153" s="39"/>
      <c r="K153" s="39"/>
      <c r="L153" s="39"/>
      <c r="M153" s="39"/>
      <c r="N153" s="39"/>
      <c r="O153" s="39"/>
      <c r="P153" s="2"/>
      <c r="Q153" s="2"/>
      <c r="R153" s="2"/>
      <c r="S153" s="2"/>
      <c r="T153" s="2"/>
      <c r="U153" s="3"/>
      <c r="V153" s="3"/>
      <c r="W153" s="39"/>
      <c r="X153" s="39"/>
      <c r="Y153" s="39"/>
    </row>
    <row r="154" spans="2:25" x14ac:dyDescent="0.45">
      <c r="B154" s="1"/>
      <c r="C154" s="1"/>
      <c r="D154" s="2"/>
      <c r="E154" s="2"/>
      <c r="F154" s="2"/>
      <c r="G154" s="2"/>
      <c r="H154" s="3"/>
      <c r="I154" s="3"/>
      <c r="J154" s="39"/>
      <c r="K154" s="39"/>
      <c r="L154" s="39"/>
      <c r="M154" s="39"/>
      <c r="N154" s="39"/>
      <c r="O154" s="39"/>
      <c r="P154" s="2"/>
      <c r="Q154" s="2"/>
      <c r="R154" s="2"/>
      <c r="S154" s="2"/>
      <c r="T154" s="2"/>
      <c r="U154" s="3"/>
      <c r="V154" s="3"/>
      <c r="W154" s="39"/>
      <c r="X154" s="39"/>
      <c r="Y154" s="39"/>
    </row>
    <row r="155" spans="2:25" x14ac:dyDescent="0.45">
      <c r="B155" s="1"/>
      <c r="C155" s="1"/>
      <c r="D155" s="2"/>
      <c r="E155" s="2"/>
      <c r="F155" s="2"/>
      <c r="G155" s="2"/>
      <c r="H155" s="3"/>
      <c r="I155" s="3"/>
      <c r="J155" s="39"/>
      <c r="K155" s="39"/>
      <c r="L155" s="39"/>
      <c r="M155" s="39"/>
      <c r="N155" s="39"/>
      <c r="O155" s="39"/>
      <c r="P155" s="2"/>
      <c r="Q155" s="2"/>
      <c r="R155" s="2"/>
      <c r="S155" s="2"/>
      <c r="T155" s="2"/>
      <c r="U155" s="3"/>
      <c r="V155" s="3"/>
      <c r="W155" s="39"/>
      <c r="X155" s="39"/>
      <c r="Y155" s="39"/>
    </row>
    <row r="156" spans="2:25" x14ac:dyDescent="0.45">
      <c r="B156" s="1"/>
      <c r="C156" s="1"/>
      <c r="D156" s="2"/>
      <c r="E156" s="2"/>
      <c r="F156" s="2"/>
      <c r="G156" s="2"/>
      <c r="H156" s="3"/>
      <c r="I156" s="3"/>
      <c r="J156" s="39"/>
      <c r="K156" s="39"/>
      <c r="L156" s="39"/>
      <c r="M156" s="39"/>
      <c r="N156" s="39"/>
      <c r="O156" s="39"/>
      <c r="P156" s="2"/>
      <c r="Q156" s="2"/>
      <c r="R156" s="2"/>
      <c r="S156" s="2"/>
      <c r="T156" s="2"/>
      <c r="U156" s="3"/>
      <c r="V156" s="3"/>
      <c r="W156" s="39"/>
      <c r="X156" s="39"/>
      <c r="Y156" s="39"/>
    </row>
    <row r="157" spans="2:25" x14ac:dyDescent="0.45">
      <c r="B157" s="1"/>
      <c r="C157" s="1"/>
      <c r="D157" s="2"/>
      <c r="E157" s="2"/>
      <c r="F157" s="2"/>
      <c r="G157" s="2"/>
      <c r="H157" s="3"/>
      <c r="I157" s="3"/>
      <c r="J157" s="39"/>
      <c r="K157" s="39"/>
      <c r="L157" s="39"/>
      <c r="M157" s="39"/>
      <c r="N157" s="39"/>
      <c r="O157" s="39"/>
      <c r="P157" s="2"/>
      <c r="Q157" s="2"/>
      <c r="R157" s="2"/>
      <c r="S157" s="2"/>
      <c r="T157" s="2"/>
      <c r="U157" s="3"/>
      <c r="V157" s="3"/>
      <c r="W157" s="39"/>
      <c r="X157" s="39"/>
      <c r="Y157" s="39"/>
    </row>
    <row r="158" spans="2:25" x14ac:dyDescent="0.45">
      <c r="B158" s="1"/>
      <c r="C158" s="1"/>
      <c r="D158" s="2"/>
      <c r="E158" s="2"/>
      <c r="F158" s="2"/>
      <c r="G158" s="2"/>
      <c r="H158" s="3"/>
      <c r="I158" s="3"/>
      <c r="J158" s="39"/>
      <c r="K158" s="39"/>
      <c r="L158" s="39"/>
      <c r="M158" s="39"/>
      <c r="N158" s="39"/>
      <c r="O158" s="39"/>
      <c r="P158" s="2"/>
      <c r="Q158" s="2"/>
      <c r="R158" s="2"/>
      <c r="S158" s="2"/>
      <c r="T158" s="2"/>
      <c r="U158" s="3"/>
      <c r="V158" s="3"/>
      <c r="W158" s="39"/>
      <c r="X158" s="39"/>
      <c r="Y158" s="39"/>
    </row>
    <row r="159" spans="2:25" x14ac:dyDescent="0.45">
      <c r="B159" s="1"/>
      <c r="C159" s="1"/>
      <c r="D159" s="2"/>
      <c r="E159" s="2"/>
      <c r="F159" s="2"/>
      <c r="G159" s="2"/>
      <c r="H159" s="3"/>
      <c r="I159" s="3"/>
      <c r="J159" s="39"/>
      <c r="K159" s="39"/>
      <c r="L159" s="39"/>
      <c r="M159" s="39"/>
      <c r="N159" s="39"/>
      <c r="O159" s="39"/>
      <c r="P159" s="2"/>
      <c r="Q159" s="2"/>
      <c r="R159" s="2"/>
      <c r="S159" s="2"/>
      <c r="T159" s="2"/>
      <c r="U159" s="3"/>
      <c r="V159" s="3"/>
      <c r="W159" s="39"/>
      <c r="X159" s="39"/>
      <c r="Y159" s="39"/>
    </row>
    <row r="160" spans="2:25" x14ac:dyDescent="0.45">
      <c r="B160" s="1"/>
      <c r="C160" s="1"/>
      <c r="D160" s="2"/>
      <c r="E160" s="2"/>
      <c r="F160" s="2"/>
      <c r="G160" s="2"/>
      <c r="H160" s="3"/>
      <c r="I160" s="3"/>
      <c r="J160" s="39"/>
      <c r="K160" s="39"/>
      <c r="L160" s="39"/>
      <c r="M160" s="39"/>
      <c r="N160" s="39"/>
      <c r="O160" s="39"/>
      <c r="P160" s="2"/>
      <c r="Q160" s="2"/>
      <c r="R160" s="2"/>
      <c r="S160" s="2"/>
      <c r="T160" s="2"/>
      <c r="U160" s="3"/>
      <c r="V160" s="3"/>
      <c r="W160" s="39"/>
      <c r="X160" s="39"/>
      <c r="Y160" s="39"/>
    </row>
    <row r="161" spans="2:25" x14ac:dyDescent="0.45">
      <c r="B161" s="1"/>
      <c r="C161" s="1"/>
      <c r="D161" s="2"/>
      <c r="E161" s="2"/>
      <c r="F161" s="2"/>
      <c r="G161" s="2"/>
      <c r="H161" s="3"/>
      <c r="I161" s="3"/>
      <c r="J161" s="39"/>
      <c r="K161" s="39"/>
      <c r="L161" s="39"/>
      <c r="M161" s="39"/>
      <c r="N161" s="39"/>
      <c r="O161" s="39"/>
      <c r="P161" s="2"/>
      <c r="Q161" s="2"/>
      <c r="R161" s="2"/>
      <c r="S161" s="2"/>
      <c r="T161" s="2"/>
      <c r="U161" s="3"/>
      <c r="V161" s="3"/>
      <c r="W161" s="39"/>
      <c r="X161" s="39"/>
      <c r="Y161" s="39"/>
    </row>
    <row r="162" spans="2:25" x14ac:dyDescent="0.45">
      <c r="B162" s="1"/>
      <c r="C162" s="1"/>
      <c r="D162" s="2"/>
      <c r="E162" s="2"/>
      <c r="F162" s="2"/>
      <c r="G162" s="2"/>
      <c r="H162" s="3"/>
      <c r="I162" s="3"/>
      <c r="J162" s="39"/>
      <c r="K162" s="39"/>
      <c r="L162" s="39"/>
      <c r="M162" s="39"/>
      <c r="N162" s="39"/>
      <c r="O162" s="39"/>
      <c r="P162" s="2"/>
      <c r="Q162" s="2"/>
      <c r="R162" s="2"/>
      <c r="S162" s="2"/>
      <c r="T162" s="2"/>
      <c r="U162" s="3"/>
      <c r="V162" s="3"/>
      <c r="W162" s="39"/>
      <c r="X162" s="39"/>
      <c r="Y162" s="39"/>
    </row>
    <row r="163" spans="2:25" x14ac:dyDescent="0.45">
      <c r="B163" s="1"/>
      <c r="C163" s="1"/>
      <c r="D163" s="2"/>
      <c r="E163" s="2"/>
      <c r="F163" s="2"/>
      <c r="G163" s="2"/>
      <c r="H163" s="3"/>
      <c r="I163" s="3"/>
      <c r="J163" s="39"/>
      <c r="K163" s="39"/>
      <c r="L163" s="39"/>
      <c r="M163" s="39"/>
      <c r="N163" s="39"/>
      <c r="O163" s="39"/>
      <c r="P163" s="2"/>
      <c r="Q163" s="2"/>
      <c r="R163" s="2"/>
      <c r="S163" s="2"/>
      <c r="T163" s="2"/>
      <c r="U163" s="3"/>
      <c r="V163" s="3"/>
      <c r="W163" s="39"/>
      <c r="X163" s="39"/>
      <c r="Y163" s="39"/>
    </row>
    <row r="164" spans="2:25" x14ac:dyDescent="0.45">
      <c r="B164" s="1"/>
      <c r="C164" s="1"/>
      <c r="D164" s="2"/>
      <c r="E164" s="2"/>
      <c r="F164" s="2"/>
      <c r="G164" s="2"/>
      <c r="H164" s="3"/>
      <c r="I164" s="3"/>
      <c r="J164" s="39"/>
      <c r="K164" s="39"/>
      <c r="L164" s="39"/>
      <c r="M164" s="39"/>
      <c r="N164" s="39"/>
      <c r="O164" s="39"/>
      <c r="P164" s="2"/>
      <c r="Q164" s="2"/>
      <c r="R164" s="2"/>
      <c r="S164" s="2"/>
      <c r="T164" s="2"/>
      <c r="U164" s="3"/>
      <c r="V164" s="3"/>
      <c r="W164" s="39"/>
      <c r="X164" s="39"/>
      <c r="Y164" s="39"/>
    </row>
    <row r="165" spans="2:25" x14ac:dyDescent="0.45">
      <c r="B165" s="1"/>
      <c r="C165" s="1"/>
      <c r="D165" s="2"/>
      <c r="E165" s="2"/>
      <c r="F165" s="2"/>
      <c r="G165" s="2"/>
      <c r="H165" s="3"/>
      <c r="I165" s="3"/>
      <c r="J165" s="39"/>
      <c r="K165" s="39"/>
      <c r="L165" s="39"/>
      <c r="M165" s="39"/>
      <c r="N165" s="39"/>
      <c r="O165" s="39"/>
      <c r="P165" s="2"/>
      <c r="Q165" s="2"/>
      <c r="R165" s="2"/>
      <c r="S165" s="2"/>
      <c r="T165" s="2"/>
      <c r="U165" s="3"/>
      <c r="V165" s="3"/>
      <c r="W165" s="39"/>
      <c r="X165" s="39"/>
      <c r="Y165" s="39"/>
    </row>
    <row r="166" spans="2:25" x14ac:dyDescent="0.45">
      <c r="B166" s="1"/>
      <c r="C166" s="1"/>
      <c r="D166" s="2"/>
      <c r="E166" s="2"/>
      <c r="F166" s="2"/>
      <c r="G166" s="2"/>
      <c r="H166" s="3"/>
      <c r="I166" s="3"/>
      <c r="J166" s="39"/>
      <c r="K166" s="39"/>
      <c r="L166" s="39"/>
      <c r="M166" s="39"/>
      <c r="N166" s="39"/>
      <c r="O166" s="39"/>
      <c r="P166" s="2"/>
      <c r="Q166" s="2"/>
      <c r="R166" s="2"/>
      <c r="S166" s="2"/>
      <c r="T166" s="2"/>
      <c r="U166" s="3"/>
      <c r="V166" s="3"/>
      <c r="W166" s="39"/>
      <c r="X166" s="39"/>
      <c r="Y166" s="39"/>
    </row>
    <row r="167" spans="2:25" x14ac:dyDescent="0.45">
      <c r="B167" s="1"/>
      <c r="C167" s="1"/>
      <c r="D167" s="2"/>
      <c r="E167" s="2"/>
      <c r="F167" s="2"/>
      <c r="G167" s="2"/>
      <c r="H167" s="3"/>
      <c r="I167" s="3"/>
      <c r="J167" s="39"/>
      <c r="K167" s="39"/>
      <c r="L167" s="39"/>
      <c r="M167" s="39"/>
      <c r="N167" s="39"/>
      <c r="O167" s="39"/>
      <c r="P167" s="2"/>
      <c r="Q167" s="2"/>
      <c r="R167" s="2"/>
      <c r="S167" s="2"/>
      <c r="T167" s="2"/>
      <c r="U167" s="3"/>
      <c r="V167" s="3"/>
      <c r="W167" s="39"/>
      <c r="X167" s="39"/>
      <c r="Y167" s="39"/>
    </row>
  </sheetData>
  <sheetProtection algorithmName="SHA-256" hashValue="yGDHqNmVXMojGhGUYI+7EqsfKs4saoWyJfrolY2E3BM=" saltValue="vOHGZRAClzgaeCDn+ZmPFQ==" spinCount="100000" sheet="1" objects="1" scenarios="1"/>
  <autoFilter ref="A1:Y13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aef97a4-ded2-4e4a-9fbc-e666dae3ecd2" ContentTypeId="0x0101008CA7A4F8331B45C7B0D3158B4994D0CA02"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VQVUQ2WUPSKA-1683173573-60941</_dlc_DocId>
    <_dlc_DocIdUrl xmlns="814d62cb-2db6-4c25-ab62-b9075facbc11">
      <Url>https://im/teams/DA/_layouts/15/DocIdRedir.aspx?ID=VQVUQ2WUPSKA-1683173573-60941</Url>
      <Description>VQVUQ2WUPSKA-1683173573-60941</Description>
    </_dlc_DocIdUrl>
  </documentManagement>
</p:properties>
</file>

<file path=customXml/itemProps1.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3.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4.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5.xml><?xml version="1.0" encoding="utf-8"?>
<ds:datastoreItem xmlns:ds="http://schemas.openxmlformats.org/officeDocument/2006/customXml" ds:itemID="{BD813443-39E8-4464-AD55-AC1E14616F92}">
  <ds:schemaRefs>
    <ds:schemaRef ds:uri="http://schemas.microsoft.com/office/infopath/2007/PartnerControls"/>
    <ds:schemaRef ds:uri="http://purl.org/dc/terms/"/>
    <ds:schemaRef ds:uri="814d62cb-2db6-4c25-ab62-b9075facbc11"/>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Single fund</vt:lpstr>
      <vt:lpstr>Data summary</vt:lpstr>
      <vt:lpstr>Glossary</vt:lpstr>
      <vt:lpstr>Other funds</vt:lpstr>
      <vt:lpstr>all data</vt:lpstr>
    </vt:vector>
  </TitlesOfParts>
  <Company>APRA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2020-06-04T00:55:52Z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E9B92F95E55DF08FF3D70A6D82C8D4BAF920D0F9</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5756A4C0FE8C1745CEC1C95BBE2402255F43AC20</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2020-05-11T05:06:35Z</vt:lpwstr>
  </property>
  <property fmtid="{D5CDD505-2E9C-101B-9397-08002B2CF9AE}" pid="19" name="PM_Hash_Version">
    <vt:lpwstr>2018.0</vt:lpwstr>
  </property>
  <property fmtid="{D5CDD505-2E9C-101B-9397-08002B2CF9AE}" pid="20" name="PM_Hash_Salt_Prev">
    <vt:lpwstr>6AFC370CE82EFDBF863A3A1EDCBDB315</vt:lpwstr>
  </property>
  <property fmtid="{D5CDD505-2E9C-101B-9397-08002B2CF9AE}" pid="21" name="PM_Hash_Salt">
    <vt:lpwstr>2FB29476C529A4A1AC6D318C34667180</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8956372b-ccbd-490f-b5cb-e9d902a859df</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{8956372b-ccbd-490f-b5cb-e9d902a859df}</vt:lpwstr>
  </property>
  <property fmtid="{D5CDD505-2E9C-101B-9397-08002B2CF9AE}" pid="47" name="RecordPoint_SubmissionDate">
    <vt:lpwstr/>
  </property>
  <property fmtid="{D5CDD505-2E9C-101B-9397-08002B2CF9AE}" pid="48" name="RecordPoint_RecordNumberSubmitted">
    <vt:lpwstr>R0001104706</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2020-06-05T02:27:49.7828948+10:00</vt:lpwstr>
  </property>
</Properties>
</file>